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po\IC\PPOICMGLB\3. In- Uitslag transport zout\31179710 Logistiek wegenzout 2024 - 2027\Aanbesteding\Tariefstaat\"/>
    </mc:Choice>
  </mc:AlternateContent>
  <bookViews>
    <workbookView xWindow="0" yWindow="0" windowWidth="28800" windowHeight="12120"/>
  </bookViews>
  <sheets>
    <sheet name="Tarief-ton" sheetId="1" r:id="rId1"/>
    <sheet name="Staffel" sheetId="4" r:id="rId2"/>
  </sheets>
  <definedNames>
    <definedName name="_xlnm._FilterDatabase" localSheetId="0" hidden="1">'Tarief-ton'!$A$1:$J$68</definedName>
  </definedNames>
  <calcPr calcId="162913"/>
</workbook>
</file>

<file path=xl/calcChain.xml><?xml version="1.0" encoding="utf-8"?>
<calcChain xmlns="http://schemas.openxmlformats.org/spreadsheetml/2006/main">
  <c r="H33" i="1" l="1"/>
  <c r="H32" i="1"/>
  <c r="H30" i="1"/>
  <c r="H28" i="1"/>
  <c r="H26" i="1"/>
  <c r="H25" i="1"/>
  <c r="H16" i="1"/>
  <c r="H15" i="1"/>
  <c r="H29" i="1"/>
  <c r="H23" i="1"/>
  <c r="H22" i="1"/>
  <c r="H20" i="1"/>
  <c r="H19" i="1"/>
  <c r="H14" i="1"/>
  <c r="H13" i="1"/>
  <c r="H12" i="1"/>
  <c r="H11" i="1"/>
  <c r="H10" i="1"/>
  <c r="H9" i="1"/>
  <c r="H8" i="1"/>
  <c r="H7" i="1"/>
  <c r="H6" i="1"/>
  <c r="H5" i="1"/>
  <c r="H4" i="1"/>
  <c r="H3" i="1"/>
  <c r="H2" i="1"/>
  <c r="H18" i="1"/>
  <c r="J60" i="1" l="1"/>
  <c r="J61" i="1"/>
  <c r="J62" i="1"/>
  <c r="J59" i="1"/>
  <c r="J74" i="1"/>
  <c r="J76" i="1"/>
  <c r="J67" i="1"/>
  <c r="J66" i="1"/>
  <c r="J65" i="1"/>
  <c r="J64" i="1"/>
  <c r="J63" i="1"/>
  <c r="J102" i="1"/>
  <c r="J101" i="1"/>
  <c r="J100" i="1"/>
  <c r="J99" i="1"/>
  <c r="J98" i="1"/>
  <c r="J93" i="1"/>
  <c r="J92" i="1"/>
  <c r="J91" i="1"/>
  <c r="J90" i="1"/>
  <c r="J89" i="1"/>
  <c r="J88" i="1"/>
  <c r="J87" i="1"/>
  <c r="J86" i="1"/>
  <c r="J85" i="1"/>
  <c r="J84" i="1"/>
  <c r="J79" i="1"/>
  <c r="J78" i="1"/>
  <c r="J77" i="1"/>
  <c r="J75" i="1"/>
  <c r="J73" i="1"/>
  <c r="J72" i="1"/>
  <c r="H36" i="1"/>
  <c r="H35" i="1"/>
  <c r="H34" i="1"/>
  <c r="H31" i="1"/>
  <c r="H27" i="1"/>
  <c r="H24" i="1"/>
  <c r="H21" i="1"/>
  <c r="J94" i="1" l="1"/>
  <c r="J80" i="1"/>
  <c r="J103" i="1"/>
  <c r="J68" i="1"/>
  <c r="J3" i="1"/>
  <c r="J4" i="1"/>
  <c r="J5" i="1"/>
  <c r="J10" i="1"/>
  <c r="J11" i="1"/>
  <c r="J12" i="1"/>
  <c r="J18" i="1"/>
  <c r="J19" i="1"/>
  <c r="J20" i="1"/>
  <c r="J27" i="1"/>
  <c r="J28" i="1"/>
  <c r="J29" i="1"/>
  <c r="J35" i="1"/>
  <c r="J36" i="1"/>
  <c r="J37" i="1"/>
  <c r="J43" i="1"/>
  <c r="J44" i="1"/>
  <c r="J45" i="1"/>
  <c r="J51" i="1"/>
  <c r="J52" i="1"/>
  <c r="J53" i="1"/>
  <c r="J55" i="1"/>
  <c r="J54" i="1"/>
  <c r="J50" i="1"/>
  <c r="J49" i="1"/>
  <c r="J48" i="1"/>
  <c r="J47" i="1"/>
  <c r="J46" i="1"/>
  <c r="J42" i="1"/>
  <c r="J41" i="1"/>
  <c r="J40" i="1"/>
  <c r="J39" i="1"/>
  <c r="J38" i="1"/>
  <c r="J34" i="1"/>
  <c r="J33" i="1"/>
  <c r="J32" i="1"/>
  <c r="J31" i="1"/>
  <c r="J30" i="1"/>
  <c r="J26" i="1"/>
  <c r="J25" i="1"/>
  <c r="J24" i="1"/>
  <c r="J23" i="1"/>
  <c r="J22" i="1"/>
  <c r="J21" i="1"/>
  <c r="J17" i="1"/>
  <c r="J16" i="1"/>
  <c r="J15" i="1"/>
  <c r="J14" i="1"/>
  <c r="J13" i="1"/>
  <c r="J9" i="1"/>
  <c r="J8" i="1"/>
  <c r="J7" i="1"/>
  <c r="J6" i="1"/>
  <c r="J2" i="1"/>
  <c r="J56" i="1" l="1"/>
  <c r="K105" i="1" s="1"/>
</calcChain>
</file>

<file path=xl/sharedStrings.xml><?xml version="1.0" encoding="utf-8"?>
<sst xmlns="http://schemas.openxmlformats.org/spreadsheetml/2006/main" count="543" uniqueCount="332">
  <si>
    <t>Nr.</t>
  </si>
  <si>
    <t>Steunpunt</t>
  </si>
  <si>
    <t>Adres</t>
  </si>
  <si>
    <t>Postcode + plaats</t>
  </si>
  <si>
    <t>Joure</t>
  </si>
  <si>
    <t>Sewei 1</t>
  </si>
  <si>
    <t>8501 SP Joure</t>
  </si>
  <si>
    <t>Drachten</t>
  </si>
  <si>
    <t>Noorderend 15</t>
  </si>
  <si>
    <t>9207 AK Drachten</t>
  </si>
  <si>
    <t>Harlingen</t>
  </si>
  <si>
    <t>Celciusstraat 10</t>
  </si>
  <si>
    <t>8861 NE Harlingen</t>
  </si>
  <si>
    <t>Leek</t>
  </si>
  <si>
    <t>Pas-op 11-1</t>
  </si>
  <si>
    <t>9355 TG Midwolde</t>
  </si>
  <si>
    <t>Assen</t>
  </si>
  <si>
    <t>Hoofdvaartsweg 93</t>
  </si>
  <si>
    <t>9405 AC Assen</t>
  </si>
  <si>
    <t>Hoogeveen</t>
  </si>
  <si>
    <t>Buitenvaart 1005</t>
  </si>
  <si>
    <t>Erm</t>
  </si>
  <si>
    <t>Oostereind 4</t>
  </si>
  <si>
    <t>7843 PH Erm</t>
  </si>
  <si>
    <t>Markelo</t>
  </si>
  <si>
    <t>Holterweg 30a</t>
  </si>
  <si>
    <t>7475 RV Markelo</t>
  </si>
  <si>
    <t>Hengelo</t>
  </si>
  <si>
    <t>Brugginksweg 4</t>
  </si>
  <si>
    <t>7555 PB Hengelo</t>
  </si>
  <si>
    <t>Hardenberg</t>
  </si>
  <si>
    <t>Bosweg 2</t>
  </si>
  <si>
    <t>Zwolle</t>
  </si>
  <si>
    <t>Ordelseweg 2</t>
  </si>
  <si>
    <t>8035 PB Zwolle</t>
  </si>
  <si>
    <t>Staphorst</t>
  </si>
  <si>
    <t>Rijksparallelweg 37a</t>
  </si>
  <si>
    <t>7951 KB Staphorst</t>
  </si>
  <si>
    <t>Wolfheze</t>
  </si>
  <si>
    <t>Van Nieuwenhuizenweg 8</t>
  </si>
  <si>
    <t>6874 NE Wolfheze</t>
  </si>
  <si>
    <t>Nijmegen</t>
  </si>
  <si>
    <t>Wijchenseweg 4</t>
  </si>
  <si>
    <t>6537 TL Nijmegen</t>
  </si>
  <si>
    <t>Herveld</t>
  </si>
  <si>
    <t>Verbindingsweg 4</t>
  </si>
  <si>
    <t>6674 DL Herveld</t>
  </si>
  <si>
    <t>Apeldoorn</t>
  </si>
  <si>
    <t>Zutphensestraat 228</t>
  </si>
  <si>
    <t>7325 VW Apeldoorn</t>
  </si>
  <si>
    <t>’t Harde</t>
  </si>
  <si>
    <t>Eperweg 100</t>
  </si>
  <si>
    <t>8084 HK t Harde</t>
  </si>
  <si>
    <t>Hoevelaken</t>
  </si>
  <si>
    <t>Amersfoortseweg 21</t>
  </si>
  <si>
    <t>3821 CA Amersfoort</t>
  </si>
  <si>
    <t>Lelystad</t>
  </si>
  <si>
    <t>Pascallaan 2</t>
  </si>
  <si>
    <t>8218 NJ Lelystad</t>
  </si>
  <si>
    <t>Emmeloord</t>
  </si>
  <si>
    <t>Hooiveld 2</t>
  </si>
  <si>
    <t>8302 AN Emmeloord</t>
  </si>
  <si>
    <t>Houten</t>
  </si>
  <si>
    <t>De Staart 3</t>
  </si>
  <si>
    <t>3992 LK Houten</t>
  </si>
  <si>
    <t>Baarn</t>
  </si>
  <si>
    <t>Oude A'damsestraatweg 6</t>
  </si>
  <si>
    <t>3741 MR Baarn</t>
  </si>
  <si>
    <t>Schagerbrug</t>
  </si>
  <si>
    <t>Schagerweg 1</t>
  </si>
  <si>
    <t>1751 DA Schagerbrug</t>
  </si>
  <si>
    <t>Haarlemmerliede</t>
  </si>
  <si>
    <t>Haarlemmerstraatweg 179</t>
  </si>
  <si>
    <t>2065 AE Haarlemmerliede</t>
  </si>
  <si>
    <t>Uitgeest</t>
  </si>
  <si>
    <t>Westerwerf 21</t>
  </si>
  <si>
    <t>1911 JA Uitgeest</t>
  </si>
  <si>
    <t>Wieringerwerf</t>
  </si>
  <si>
    <t>Medemblikkerweg 2</t>
  </si>
  <si>
    <t>1771 SC Wieringerwerf</t>
  </si>
  <si>
    <t>Zuidoostbeemster</t>
  </si>
  <si>
    <t>Vredenburghweg 3</t>
  </si>
  <si>
    <t>Badhoevedorp</t>
  </si>
  <si>
    <t>Nieuwemeerdijk 465</t>
  </si>
  <si>
    <t>1171 PA Badhoevedorp</t>
  </si>
  <si>
    <t>Naarden</t>
  </si>
  <si>
    <t>Amsterdamsestraatweg 51</t>
  </si>
  <si>
    <t>1411 AX Naarden</t>
  </si>
  <si>
    <t>Oostzaan</t>
  </si>
  <si>
    <t>Westkolkdijk 7</t>
  </si>
  <si>
    <t>1511 HZ Oostzaan</t>
  </si>
  <si>
    <t>Bodegraven</t>
  </si>
  <si>
    <t>Nespad 1</t>
  </si>
  <si>
    <t>2411 JK Bodegraven</t>
  </si>
  <si>
    <t>Leiden</t>
  </si>
  <si>
    <t>Rijksweg 11 nr. 1</t>
  </si>
  <si>
    <t>2322 VW Leiden</t>
  </si>
  <si>
    <t>Ridderkerk</t>
  </si>
  <si>
    <t>Schaapherderweg 4-6</t>
  </si>
  <si>
    <t>2988 CK Ridderkerk</t>
  </si>
  <si>
    <t>Hellevoetsluis</t>
  </si>
  <si>
    <t>Haringvlietweg 5</t>
  </si>
  <si>
    <t>3221 LS Hellevoetsluis</t>
  </si>
  <si>
    <t>Numansdorp</t>
  </si>
  <si>
    <t>Rijksweg A29, nr. 2</t>
  </si>
  <si>
    <t>3281 LZ Numansdorp</t>
  </si>
  <si>
    <t>Gorinchem</t>
  </si>
  <si>
    <t>Banneweg 22</t>
  </si>
  <si>
    <t>4205 KX Gorinchem</t>
  </si>
  <si>
    <t>Dordrecht</t>
  </si>
  <si>
    <t>Laan der Verenigde Naties 115</t>
  </si>
  <si>
    <t>3317 LV Dordrecht</t>
  </si>
  <si>
    <t>Kapelle</t>
  </si>
  <si>
    <t>Vierwegen 3</t>
  </si>
  <si>
    <t>4421 RA Kapelle</t>
  </si>
  <si>
    <t>Bruinisse</t>
  </si>
  <si>
    <t>Werkhavenweg 4</t>
  </si>
  <si>
    <t>4311 NK Bruinisse</t>
  </si>
  <si>
    <t>Scharendijke</t>
  </si>
  <si>
    <t xml:space="preserve">Rampweg 13-15  </t>
  </si>
  <si>
    <t>4322 NN Scharendijke</t>
  </si>
  <si>
    <t>Moerdijk</t>
  </si>
  <si>
    <t>Steenweg 4</t>
  </si>
  <si>
    <t>4781 PA Moerdijk</t>
  </si>
  <si>
    <t>Breda</t>
  </si>
  <si>
    <t>Gr. Engelbertlaan 161</t>
  </si>
  <si>
    <t>4837 DT Breda</t>
  </si>
  <si>
    <t>Wouw</t>
  </si>
  <si>
    <t>Plantagebaan 80</t>
  </si>
  <si>
    <t>4725 RA Wouwse Plantage</t>
  </si>
  <si>
    <t>Geldrop</t>
  </si>
  <si>
    <t>De Zegge 1</t>
  </si>
  <si>
    <t>5664 EZ Geldrop</t>
  </si>
  <si>
    <t>Oirschot</t>
  </si>
  <si>
    <t>Hoge pad 1a</t>
  </si>
  <si>
    <t>5688 HG Oirschot</t>
  </si>
  <si>
    <t>Den Bosch</t>
  </si>
  <si>
    <t>Hoge Poeldonk 18</t>
  </si>
  <si>
    <t>5215 MS Den Bosch</t>
  </si>
  <si>
    <t>Waspik</t>
  </si>
  <si>
    <t>Scharlo 7</t>
  </si>
  <si>
    <t>5165 NG Waspik</t>
  </si>
  <si>
    <t>Mulkenshofweg 1</t>
  </si>
  <si>
    <t>5927 PW Venlo</t>
  </si>
  <si>
    <t>Elsloo</t>
  </si>
  <si>
    <t>Sanderboutlaan 49</t>
  </si>
  <si>
    <t>6181 DN Elsloo</t>
  </si>
  <si>
    <t>Maasbracht</t>
  </si>
  <si>
    <t>St Joosterweg 5a</t>
  </si>
  <si>
    <t>6051 HE Maasbracht</t>
  </si>
  <si>
    <t>1461 GT Zuid Oostbeemster</t>
  </si>
  <si>
    <t>uitwijkloodsen</t>
  </si>
  <si>
    <t>Kampen</t>
  </si>
  <si>
    <t>Utrecht</t>
  </si>
  <si>
    <t>Raamsdonksveer</t>
  </si>
  <si>
    <t>geen</t>
  </si>
  <si>
    <t>7796 HS Heemserveen</t>
  </si>
  <si>
    <t>Delft</t>
  </si>
  <si>
    <t>Strickledeweg 1</t>
  </si>
  <si>
    <t>2645 BV Delfgauw</t>
  </si>
  <si>
    <t>Stevensweg 101</t>
  </si>
  <si>
    <t>6422 PX Heerlen</t>
  </si>
  <si>
    <t>Babberich</t>
  </si>
  <si>
    <t>Rijksweg A12 - nr. 8</t>
  </si>
  <si>
    <t>6909 DL Babberich</t>
  </si>
  <si>
    <t>reguliere loods</t>
  </si>
  <si>
    <t>Venlo</t>
  </si>
  <si>
    <t>7905 SC Hoogeveen</t>
  </si>
  <si>
    <t>Bocholtz Heerlen</t>
  </si>
  <si>
    <t>Afstand</t>
  </si>
  <si>
    <t>Tarief/ton</t>
  </si>
  <si>
    <t>Fictief tonnage</t>
  </si>
  <si>
    <t>** Afstanden berekend volgens www.routenet.nl trucks 40 ton optimaal van PC vertrek tot PC aankomst</t>
  </si>
  <si>
    <t>Afstand van - tot (km)</t>
  </si>
  <si>
    <t xml:space="preserve">0 - 5 </t>
  </si>
  <si>
    <t>6 - 10</t>
  </si>
  <si>
    <t>11 - 15</t>
  </si>
  <si>
    <t>16 - 20</t>
  </si>
  <si>
    <t>21 - 25</t>
  </si>
  <si>
    <t>26 - 30</t>
  </si>
  <si>
    <t>31 - 35</t>
  </si>
  <si>
    <t>36 - 40</t>
  </si>
  <si>
    <t>41 - 45</t>
  </si>
  <si>
    <t>46 - 50</t>
  </si>
  <si>
    <t>51 - 55</t>
  </si>
  <si>
    <t>56 - 60</t>
  </si>
  <si>
    <t>61 - 65</t>
  </si>
  <si>
    <t>66 - 70</t>
  </si>
  <si>
    <t>71 - 75</t>
  </si>
  <si>
    <t>76 - 80</t>
  </si>
  <si>
    <t>81 - 85</t>
  </si>
  <si>
    <t>86 - 90</t>
  </si>
  <si>
    <t>91 - 95</t>
  </si>
  <si>
    <t>96 - 100</t>
  </si>
  <si>
    <t>101 - 105</t>
  </si>
  <si>
    <t>106 - 110</t>
  </si>
  <si>
    <t>111 - 115</t>
  </si>
  <si>
    <t>116 - 120</t>
  </si>
  <si>
    <t>121 - 125</t>
  </si>
  <si>
    <t>126 - 130</t>
  </si>
  <si>
    <t>131 - 135</t>
  </si>
  <si>
    <t>136 - 140</t>
  </si>
  <si>
    <t>141 - 145</t>
  </si>
  <si>
    <t>146 - 150</t>
  </si>
  <si>
    <t>151 - 155</t>
  </si>
  <si>
    <t>156 - 160</t>
  </si>
  <si>
    <t>161 - 165</t>
  </si>
  <si>
    <t>166 - 170</t>
  </si>
  <si>
    <t>171 - 175</t>
  </si>
  <si>
    <t>176 - 180</t>
  </si>
  <si>
    <t>181 - 185</t>
  </si>
  <si>
    <t>186 - 190</t>
  </si>
  <si>
    <t>191 - 195</t>
  </si>
  <si>
    <t>196 - 200</t>
  </si>
  <si>
    <t>201 - 205</t>
  </si>
  <si>
    <t>206 - 210</t>
  </si>
  <si>
    <t>211 - 215</t>
  </si>
  <si>
    <t>216 - 220</t>
  </si>
  <si>
    <t>221 - 225</t>
  </si>
  <si>
    <t>226 - 230</t>
  </si>
  <si>
    <t>231 - 235</t>
  </si>
  <si>
    <t>236 - 240</t>
  </si>
  <si>
    <t>241 - 245</t>
  </si>
  <si>
    <t>246 - 250</t>
  </si>
  <si>
    <t>Zuidbroek</t>
  </si>
  <si>
    <t>Samenwerking gemeentes Zeeland Bestelling via Gemeentes</t>
  </si>
  <si>
    <t>Goes</t>
  </si>
  <si>
    <t>Geldeloozepad 1</t>
  </si>
  <si>
    <t>4463 AJ Goes</t>
  </si>
  <si>
    <t>Heinkenszand / Borsele</t>
  </si>
  <si>
    <t>Dorpsstraat 102a</t>
  </si>
  <si>
    <t>4451 AC Heinkenszand</t>
  </si>
  <si>
    <t>Hulst***</t>
  </si>
  <si>
    <t>Oceanië 2</t>
  </si>
  <si>
    <t>4561 PJ Hulst</t>
  </si>
  <si>
    <t>Middelburg</t>
  </si>
  <si>
    <t>Waldammeweg 11</t>
  </si>
  <si>
    <t>4338 PM Middelburg</t>
  </si>
  <si>
    <t>Oostburg***</t>
  </si>
  <si>
    <t>Oude stad 98</t>
  </si>
  <si>
    <t>5401 JC Oostburg</t>
  </si>
  <si>
    <t>Vlissingen-Oost</t>
  </si>
  <si>
    <t>Edisonweg 9</t>
  </si>
  <si>
    <t>4382 NV Vlissingen</t>
  </si>
  <si>
    <t>Tholen</t>
  </si>
  <si>
    <t>Nijverheidsweg 34</t>
  </si>
  <si>
    <t>4695 RC Sint Maartensdijk</t>
  </si>
  <si>
    <t xml:space="preserve">Zierikzee / Schouwen Duiveland </t>
  </si>
  <si>
    <t>Industrieweg 17</t>
  </si>
  <si>
    <t>4301 RS Zierikzee</t>
  </si>
  <si>
    <t>*** Route via toltunnel (Westerschelde)</t>
  </si>
  <si>
    <t>Inkoopbureau West Brabant</t>
  </si>
  <si>
    <t>Zundert</t>
  </si>
  <si>
    <t>Palmbosstraat 15a</t>
  </si>
  <si>
    <t>4882 NR Zundert</t>
  </si>
  <si>
    <t>Alphen-Chaam (ABG)</t>
  </si>
  <si>
    <t>Schellestraat 16</t>
  </si>
  <si>
    <t>5113 RJ Alphen</t>
  </si>
  <si>
    <t>Etten-Leur</t>
  </si>
  <si>
    <t>Hermelijnweg 1</t>
  </si>
  <si>
    <t>4877 AE Etten-Leur</t>
  </si>
  <si>
    <t>Gilze-Rijen (ABG)</t>
  </si>
  <si>
    <t>Parallelweg 34</t>
  </si>
  <si>
    <t>5121 LD Rijen</t>
  </si>
  <si>
    <t>Steenbergen</t>
  </si>
  <si>
    <t>Van Andelstraat 8</t>
  </si>
  <si>
    <t>4651 TA Steenbergen</t>
  </si>
  <si>
    <t>Halderberge</t>
  </si>
  <si>
    <t>Vaartweg 32B</t>
  </si>
  <si>
    <t>4731 RA Oudenbosch</t>
  </si>
  <si>
    <t>Woensdrecht</t>
  </si>
  <si>
    <t>Antwerpsestraatweg 161A</t>
  </si>
  <si>
    <t>4631 PN Hoogerheide</t>
  </si>
  <si>
    <t>Altena (Woudrichem)</t>
  </si>
  <si>
    <t>Provincialeweg zuid 3</t>
  </si>
  <si>
    <t>4266 ES Eethen</t>
  </si>
  <si>
    <t>Parelhoenweg 1</t>
  </si>
  <si>
    <t>4791 PA Klundert</t>
  </si>
  <si>
    <t>Gemeente Altena</t>
  </si>
  <si>
    <t>Handelstraat 7</t>
  </si>
  <si>
    <t>4283 JK Giessen</t>
  </si>
  <si>
    <t>Provincie Noord-Brabant</t>
  </si>
  <si>
    <t>Uden</t>
  </si>
  <si>
    <t>Zadelmakerstraat 12</t>
  </si>
  <si>
    <t>5405 BR Uden</t>
  </si>
  <si>
    <t>Westerhoven</t>
  </si>
  <si>
    <t>Langs N397 Eersel-Valkenswaard, nabij km 7.7</t>
  </si>
  <si>
    <t>Helmond</t>
  </si>
  <si>
    <t>Helmondsingel 143</t>
  </si>
  <si>
    <t>5709 AG Helmond</t>
  </si>
  <si>
    <t>Eethen</t>
  </si>
  <si>
    <t>Prov. Weg Zuid 3</t>
  </si>
  <si>
    <t>Oud Gastel</t>
  </si>
  <si>
    <t>Kralen 20</t>
  </si>
  <si>
    <t>4751 SZ Oud Gastel</t>
  </si>
  <si>
    <t>Samenwerkingsverband Zeeland (prov) Bestelling via RWS adviseur</t>
  </si>
  <si>
    <t>Drieschouwen***</t>
  </si>
  <si>
    <t>Drieschouwen zuid 36</t>
  </si>
  <si>
    <t>4571 RW Axel</t>
  </si>
  <si>
    <t>Groede***</t>
  </si>
  <si>
    <t>Nieuweweg 3</t>
  </si>
  <si>
    <t>4503 GL Groede</t>
  </si>
  <si>
    <t>Kloosterzande***</t>
  </si>
  <si>
    <t>Pr. Rooseveltstraat 17</t>
  </si>
  <si>
    <t>4587 LA Kloosterzande</t>
  </si>
  <si>
    <t>Mauritsfort***</t>
  </si>
  <si>
    <t>Mauritsfort 1</t>
  </si>
  <si>
    <t>4542 LA Hoek</t>
  </si>
  <si>
    <t>Rilland</t>
  </si>
  <si>
    <t>Oude Rijksweg 65</t>
  </si>
  <si>
    <t>4411 NK Rilland</t>
  </si>
  <si>
    <t>Serooskerke</t>
  </si>
  <si>
    <t>Gapingseweg 2B</t>
  </si>
  <si>
    <t>4353 JA Serooskerke</t>
  </si>
  <si>
    <t>St. Philipsland</t>
  </si>
  <si>
    <t>Industrieweg 6</t>
  </si>
  <si>
    <t>4675 RA St. Philipsland</t>
  </si>
  <si>
    <t>Wissenkerke</t>
  </si>
  <si>
    <t>Cruijkelkreke 41</t>
  </si>
  <si>
    <t>4491 PS Wissenkerke</t>
  </si>
  <si>
    <t>Waterschap Nieuwdorp</t>
  </si>
  <si>
    <t>Estlandweg 10</t>
  </si>
  <si>
    <t>4455 SV Nieuwdorp</t>
  </si>
  <si>
    <t>Keizersveer 3B, 4941 TA Raamsdonksveer</t>
  </si>
  <si>
    <t>*** Route via toltunnel ofwel Westerschelde- danwel Liefkenshoektunnel</t>
  </si>
  <si>
    <t xml:space="preserve">Europaweg 28 </t>
  </si>
  <si>
    <t>9636 HT Zuidbroek</t>
  </si>
  <si>
    <t>Tarief per ton (€) (gebaseerd op euro 6)</t>
  </si>
  <si>
    <t>Voor de staffeltarieven geldt het tarief met Euro 6 voertuigen.
Deze tarieven worden gehanteerd indien er een bestelling wordt gedaan die vanuit de uitwijkloods geleverd moet worden. 
Deze tarieven zijn van toepassing indien een adres wijzigd of er een nieuw adres wordt toegevoegd.</t>
  </si>
  <si>
    <t>TOTALE INSCHRIJFSOM</t>
  </si>
  <si>
    <t xml:space="preserve">De tarieven voor "reguliere loods Raamsdonksveer" dienen ingevuld te worden in kolom tarief/ton.
De overige tarieven worden automatisch overgenomen uit de staffeltarieven. Hiervoor dient het tabblad "staffeltarieven" volledig ingevuld te worden.
De prijs voor de staffeltarieven dient gebaseerd te zijn op de inzet van euro 6 voertuigen. </t>
  </si>
  <si>
    <t>Inschijfprijs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</si>
</sst>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0" x14ac:knownFonts="1">
    <font>
      <sz val="9"/>
      <color theme="1"/>
      <name val="Verdana"/>
      <family val="2"/>
    </font>
    <font>
      <b/>
      <sz val="9"/>
      <color theme="1"/>
      <name val="Verdana"/>
      <family val="2"/>
    </font>
    <font>
      <sz val="8"/>
      <name val="Verdana"/>
      <family val="2"/>
    </font>
    <font>
      <b/>
      <sz val="8"/>
      <name val="Verdana"/>
      <family val="2"/>
    </font>
    <font>
      <sz val="8"/>
      <color theme="1"/>
      <name val="Verdana"/>
      <family val="2"/>
    </font>
    <font>
      <sz val="8"/>
      <color indexed="8"/>
      <name val="Verdana"/>
      <family val="2"/>
    </font>
    <font>
      <sz val="9"/>
      <color theme="0"/>
      <name val="Verdana"/>
      <family val="2"/>
    </font>
    <font>
      <sz val="14"/>
      <color theme="0"/>
      <name val="Verdana"/>
      <family val="2"/>
    </font>
    <font>
      <b/>
      <sz val="8"/>
      <color theme="1"/>
      <name val="Verdana"/>
      <family val="2"/>
    </font>
    <font>
      <sz val="9"/>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1"/>
        <bgColor indexed="64"/>
      </patternFill>
    </fill>
    <fill>
      <patternFill patternType="solid">
        <fgColor rgb="FF92D050"/>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80">
    <xf numFmtId="0" fontId="0" fillId="0" borderId="0" xfId="0"/>
    <xf numFmtId="164" fontId="0" fillId="0" borderId="2" xfId="0" applyNumberFormat="1" applyFill="1" applyBorder="1" applyAlignment="1" applyProtection="1">
      <alignment horizontal="center"/>
      <protection locked="0"/>
    </xf>
    <xf numFmtId="164" fontId="0" fillId="0" borderId="3" xfId="0" applyNumberFormat="1" applyFill="1" applyBorder="1" applyAlignment="1" applyProtection="1">
      <alignment horizontal="center"/>
      <protection locked="0"/>
    </xf>
    <xf numFmtId="164" fontId="0" fillId="2" borderId="3" xfId="0" applyNumberFormat="1" applyFill="1" applyBorder="1" applyAlignment="1" applyProtection="1">
      <alignment horizontal="center"/>
      <protection locked="0"/>
    </xf>
    <xf numFmtId="164" fontId="0" fillId="0" borderId="3" xfId="0" applyNumberFormat="1" applyFill="1" applyBorder="1" applyAlignment="1" applyProtection="1">
      <alignment horizontal="center" vertical="center"/>
      <protection locked="0"/>
    </xf>
    <xf numFmtId="164" fontId="0" fillId="2" borderId="3" xfId="0" applyNumberFormat="1" applyFill="1" applyBorder="1" applyAlignment="1" applyProtection="1">
      <alignment horizontal="center" vertical="center"/>
      <protection locked="0"/>
    </xf>
    <xf numFmtId="0" fontId="3" fillId="3" borderId="5" xfId="0" applyFont="1" applyFill="1" applyBorder="1" applyAlignment="1" applyProtection="1">
      <alignment wrapText="1"/>
    </xf>
    <xf numFmtId="0" fontId="3" fillId="3" borderId="6" xfId="0" applyFont="1" applyFill="1" applyBorder="1" applyAlignment="1" applyProtection="1">
      <alignment wrapText="1"/>
    </xf>
    <xf numFmtId="0" fontId="3" fillId="3" borderId="7" xfId="0" applyFont="1" applyFill="1" applyBorder="1" applyAlignment="1" applyProtection="1">
      <alignment wrapText="1"/>
    </xf>
    <xf numFmtId="0" fontId="0" fillId="0" borderId="0" xfId="0" applyFill="1" applyProtection="1"/>
    <xf numFmtId="0" fontId="4" fillId="0" borderId="2" xfId="0" applyFont="1" applyFill="1" applyBorder="1" applyAlignment="1" applyProtection="1">
      <alignment horizontal="center" vertical="center"/>
    </xf>
    <xf numFmtId="0" fontId="2" fillId="0" borderId="2" xfId="0" applyFont="1" applyFill="1" applyBorder="1" applyAlignment="1" applyProtection="1">
      <alignment vertical="center"/>
    </xf>
    <xf numFmtId="0" fontId="5" fillId="0" borderId="2" xfId="0" applyFont="1" applyFill="1" applyBorder="1" applyAlignment="1" applyProtection="1">
      <alignment vertical="center" wrapText="1"/>
    </xf>
    <xf numFmtId="0" fontId="5" fillId="0" borderId="2" xfId="0" applyFont="1" applyFill="1" applyBorder="1" applyAlignment="1" applyProtection="1">
      <alignment vertical="center"/>
    </xf>
    <xf numFmtId="0" fontId="4" fillId="0" borderId="2" xfId="0" applyFont="1" applyFill="1" applyBorder="1" applyAlignment="1" applyProtection="1">
      <alignment vertical="center"/>
    </xf>
    <xf numFmtId="164" fontId="0" fillId="0" borderId="2" xfId="0" applyNumberFormat="1" applyFill="1" applyBorder="1" applyAlignment="1" applyProtection="1">
      <alignment horizontal="center"/>
    </xf>
    <xf numFmtId="3" fontId="0" fillId="0" borderId="2" xfId="0" applyNumberFormat="1" applyFill="1" applyBorder="1" applyAlignment="1" applyProtection="1">
      <alignment horizontal="center"/>
    </xf>
    <xf numFmtId="0" fontId="4" fillId="2" borderId="3" xfId="0" applyFont="1" applyFill="1" applyBorder="1" applyAlignment="1" applyProtection="1">
      <alignment horizontal="center" vertical="center"/>
    </xf>
    <xf numFmtId="0" fontId="2" fillId="2" borderId="3" xfId="0" applyFont="1" applyFill="1" applyBorder="1" applyAlignment="1" applyProtection="1">
      <alignment vertical="center"/>
    </xf>
    <xf numFmtId="0" fontId="5" fillId="2" borderId="3" xfId="0" applyFont="1" applyFill="1" applyBorder="1" applyAlignment="1" applyProtection="1">
      <alignment vertical="center" wrapText="1"/>
    </xf>
    <xf numFmtId="0" fontId="4" fillId="2" borderId="3" xfId="0" applyFont="1" applyFill="1" applyBorder="1" applyAlignment="1" applyProtection="1">
      <alignment vertical="center"/>
    </xf>
    <xf numFmtId="164" fontId="0" fillId="2" borderId="3" xfId="0" applyNumberFormat="1" applyFill="1" applyBorder="1" applyAlignment="1" applyProtection="1">
      <alignment horizontal="center"/>
    </xf>
    <xf numFmtId="3" fontId="0" fillId="2" borderId="2" xfId="0" applyNumberFormat="1" applyFill="1" applyBorder="1" applyAlignment="1" applyProtection="1">
      <alignment horizontal="center"/>
    </xf>
    <xf numFmtId="164" fontId="0" fillId="2" borderId="2" xfId="0" applyNumberFormat="1" applyFill="1" applyBorder="1" applyAlignment="1" applyProtection="1">
      <alignment horizontal="center"/>
    </xf>
    <xf numFmtId="0" fontId="4" fillId="0" borderId="3" xfId="0" applyFont="1" applyFill="1" applyBorder="1" applyAlignment="1" applyProtection="1">
      <alignment horizontal="center" vertical="center"/>
    </xf>
    <xf numFmtId="0" fontId="2" fillId="0" borderId="3" xfId="0" applyFont="1" applyFill="1" applyBorder="1" applyAlignment="1" applyProtection="1">
      <alignment vertical="center"/>
    </xf>
    <xf numFmtId="0" fontId="5" fillId="0" borderId="3" xfId="0" applyFont="1" applyFill="1" applyBorder="1" applyAlignment="1" applyProtection="1">
      <alignment vertical="center" wrapText="1"/>
    </xf>
    <xf numFmtId="0" fontId="4" fillId="0" borderId="3" xfId="0" applyFont="1" applyFill="1" applyBorder="1" applyAlignment="1" applyProtection="1">
      <alignment vertical="center"/>
    </xf>
    <xf numFmtId="164" fontId="0" fillId="0" borderId="3" xfId="0" applyNumberFormat="1" applyFill="1" applyBorder="1" applyAlignment="1" applyProtection="1">
      <alignment horizontal="center"/>
    </xf>
    <xf numFmtId="0" fontId="5" fillId="2" borderId="3" xfId="0" applyFont="1" applyFill="1" applyBorder="1" applyAlignment="1" applyProtection="1">
      <alignment vertical="center"/>
    </xf>
    <xf numFmtId="0" fontId="5" fillId="0" borderId="3" xfId="0" applyFont="1" applyFill="1" applyBorder="1" applyAlignment="1" applyProtection="1">
      <alignment vertical="center"/>
    </xf>
    <xf numFmtId="0" fontId="4" fillId="2" borderId="3" xfId="0" applyFont="1" applyFill="1" applyBorder="1" applyAlignment="1" applyProtection="1">
      <alignment horizontal="center"/>
    </xf>
    <xf numFmtId="3" fontId="0" fillId="2" borderId="3" xfId="0" applyNumberFormat="1" applyFill="1" applyBorder="1" applyAlignment="1" applyProtection="1">
      <alignment horizontal="center"/>
    </xf>
    <xf numFmtId="3" fontId="0" fillId="0" borderId="3" xfId="0" applyNumberFormat="1" applyFill="1" applyBorder="1" applyAlignment="1" applyProtection="1">
      <alignment horizontal="center"/>
    </xf>
    <xf numFmtId="0" fontId="2" fillId="0" borderId="3" xfId="0" applyFont="1" applyFill="1" applyBorder="1" applyAlignment="1" applyProtection="1">
      <alignment vertical="center" wrapText="1"/>
    </xf>
    <xf numFmtId="0" fontId="4" fillId="0" borderId="0" xfId="0" applyFont="1" applyFill="1" applyProtection="1"/>
    <xf numFmtId="164" fontId="9" fillId="5" borderId="0" xfId="0" applyNumberFormat="1" applyFont="1" applyFill="1" applyProtection="1"/>
    <xf numFmtId="0" fontId="0" fillId="0" borderId="0" xfId="0" applyFill="1" applyBorder="1" applyAlignment="1" applyProtection="1">
      <alignment horizontal="center"/>
    </xf>
    <xf numFmtId="0" fontId="3" fillId="3" borderId="10" xfId="0" applyFont="1" applyFill="1" applyBorder="1" applyAlignment="1" applyProtection="1">
      <alignment wrapText="1"/>
    </xf>
    <xf numFmtId="0" fontId="3" fillId="3" borderId="11" xfId="0" applyFont="1" applyFill="1" applyBorder="1" applyAlignment="1" applyProtection="1">
      <alignment wrapText="1"/>
    </xf>
    <xf numFmtId="0" fontId="3" fillId="3" borderId="12" xfId="0" applyFont="1" applyFill="1" applyBorder="1" applyAlignment="1" applyProtection="1">
      <alignment wrapText="1"/>
    </xf>
    <xf numFmtId="0" fontId="4" fillId="0" borderId="3" xfId="0" applyFont="1" applyFill="1" applyBorder="1" applyAlignment="1" applyProtection="1">
      <alignment horizontal="left" vertical="center"/>
    </xf>
    <xf numFmtId="0" fontId="0" fillId="0" borderId="3" xfId="0" applyFill="1" applyBorder="1" applyAlignment="1" applyProtection="1">
      <alignment horizontal="center" vertical="center"/>
    </xf>
    <xf numFmtId="0" fontId="4" fillId="2" borderId="3" xfId="0" applyFont="1" applyFill="1" applyBorder="1" applyAlignment="1" applyProtection="1">
      <alignment horizontal="left" vertical="center"/>
    </xf>
    <xf numFmtId="0" fontId="0" fillId="2" borderId="3" xfId="0" applyFill="1" applyBorder="1" applyAlignment="1" applyProtection="1">
      <alignment horizontal="center" vertical="center"/>
    </xf>
    <xf numFmtId="0" fontId="4" fillId="0" borderId="0" xfId="0" applyFont="1" applyFill="1" applyBorder="1" applyAlignment="1" applyProtection="1">
      <alignment vertical="center"/>
    </xf>
    <xf numFmtId="164" fontId="0" fillId="0" borderId="0" xfId="0" applyNumberFormat="1" applyFill="1" applyBorder="1" applyAlignment="1" applyProtection="1">
      <alignment horizontal="center"/>
    </xf>
    <xf numFmtId="164" fontId="6" fillId="0" borderId="0" xfId="0" applyNumberFormat="1" applyFont="1" applyFill="1" applyProtection="1"/>
    <xf numFmtId="0" fontId="0" fillId="0" borderId="3" xfId="0" applyFill="1" applyBorder="1" applyAlignment="1" applyProtection="1">
      <alignment horizontal="center"/>
    </xf>
    <xf numFmtId="0" fontId="0" fillId="2" borderId="3" xfId="0" applyFill="1" applyBorder="1" applyAlignment="1" applyProtection="1">
      <alignment horizontal="center"/>
    </xf>
    <xf numFmtId="0" fontId="2" fillId="0" borderId="3" xfId="0" applyFont="1" applyFill="1" applyBorder="1" applyAlignment="1" applyProtection="1">
      <alignment horizontal="center" vertical="center"/>
    </xf>
    <xf numFmtId="0" fontId="2" fillId="0" borderId="3" xfId="0" applyFont="1" applyFill="1" applyBorder="1" applyAlignment="1" applyProtection="1">
      <alignment horizontal="left" vertical="center"/>
    </xf>
    <xf numFmtId="0" fontId="9" fillId="0" borderId="3" xfId="0" applyFont="1" applyFill="1" applyBorder="1" applyAlignment="1" applyProtection="1">
      <alignment horizontal="center"/>
    </xf>
    <xf numFmtId="0" fontId="4" fillId="2" borderId="3" xfId="0" applyFont="1" applyFill="1" applyBorder="1" applyAlignment="1" applyProtection="1">
      <alignment horizontal="left" vertical="center" wrapText="1"/>
    </xf>
    <xf numFmtId="0" fontId="4" fillId="0" borderId="0" xfId="0" quotePrefix="1" applyFont="1" applyFill="1" applyProtection="1"/>
    <xf numFmtId="0" fontId="4" fillId="0" borderId="0" xfId="0" applyFont="1" applyFill="1" applyBorder="1" applyAlignment="1" applyProtection="1">
      <alignment horizontal="left" vertical="center"/>
    </xf>
    <xf numFmtId="0" fontId="4" fillId="0" borderId="9" xfId="0" applyFont="1" applyFill="1" applyBorder="1" applyAlignment="1" applyProtection="1">
      <alignment vertical="center"/>
    </xf>
    <xf numFmtId="0" fontId="4" fillId="2" borderId="3" xfId="0" applyFont="1" applyFill="1" applyBorder="1" applyAlignment="1" applyProtection="1">
      <alignment vertical="center" wrapText="1"/>
    </xf>
    <xf numFmtId="0" fontId="4" fillId="0" borderId="0" xfId="0" applyFont="1" applyFill="1" applyBorder="1" applyAlignment="1" applyProtection="1">
      <alignment horizontal="center" vertical="center"/>
    </xf>
    <xf numFmtId="164" fontId="0" fillId="0" borderId="0" xfId="0" applyNumberFormat="1" applyFill="1" applyProtection="1"/>
    <xf numFmtId="0" fontId="1" fillId="5" borderId="0" xfId="0" applyFont="1" applyFill="1" applyAlignment="1" applyProtection="1"/>
    <xf numFmtId="0" fontId="0" fillId="0" borderId="0" xfId="0" applyProtection="1"/>
    <xf numFmtId="0" fontId="0" fillId="3" borderId="1" xfId="0" applyFill="1" applyBorder="1" applyAlignment="1" applyProtection="1">
      <alignment horizontal="center" vertical="center" wrapText="1"/>
    </xf>
    <xf numFmtId="0" fontId="0" fillId="3" borderId="4" xfId="0" applyFill="1" applyBorder="1" applyAlignment="1" applyProtection="1">
      <alignment horizontal="center" vertical="center" wrapText="1"/>
    </xf>
    <xf numFmtId="0" fontId="0" fillId="0" borderId="2" xfId="0" applyFill="1" applyBorder="1" applyAlignment="1" applyProtection="1">
      <alignment horizontal="center" vertical="center"/>
    </xf>
    <xf numFmtId="16" fontId="0" fillId="2" borderId="3" xfId="0" quotePrefix="1" applyNumberFormat="1" applyFill="1" applyBorder="1" applyAlignment="1" applyProtection="1">
      <alignment horizontal="center" vertical="center"/>
    </xf>
    <xf numFmtId="17" fontId="0" fillId="0" borderId="3" xfId="0" quotePrefix="1" applyNumberFormat="1" applyFill="1" applyBorder="1" applyAlignment="1" applyProtection="1">
      <alignment horizontal="center" vertical="center"/>
    </xf>
    <xf numFmtId="164" fontId="1" fillId="5" borderId="0" xfId="0" applyNumberFormat="1" applyFont="1" applyFill="1" applyProtection="1"/>
    <xf numFmtId="164" fontId="0" fillId="0" borderId="3" xfId="0" applyNumberFormat="1" applyFont="1" applyFill="1" applyBorder="1" applyAlignment="1" applyProtection="1">
      <alignment horizontal="center" vertical="center"/>
      <protection locked="0"/>
    </xf>
    <xf numFmtId="164" fontId="0" fillId="2" borderId="3" xfId="0" applyNumberFormat="1" applyFont="1" applyFill="1" applyBorder="1" applyAlignment="1" applyProtection="1">
      <alignment horizontal="center"/>
      <protection locked="0"/>
    </xf>
    <xf numFmtId="164" fontId="0" fillId="2" borderId="2" xfId="0" applyNumberFormat="1" applyFill="1" applyBorder="1" applyAlignment="1" applyProtection="1">
      <alignment horizontal="center"/>
      <protection locked="0"/>
    </xf>
    <xf numFmtId="0" fontId="0" fillId="0" borderId="0" xfId="0" applyFill="1" applyAlignment="1" applyProtection="1">
      <alignment horizontal="left" wrapText="1"/>
    </xf>
    <xf numFmtId="0" fontId="1" fillId="0" borderId="8" xfId="0" applyFont="1" applyFill="1" applyBorder="1" applyAlignment="1" applyProtection="1">
      <alignment horizontal="left"/>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xf>
    <xf numFmtId="0" fontId="4" fillId="0" borderId="0" xfId="0" quotePrefix="1" applyFont="1" applyFill="1" applyBorder="1" applyAlignment="1" applyProtection="1">
      <alignment horizontal="left"/>
    </xf>
    <xf numFmtId="0" fontId="7" fillId="4" borderId="0" xfId="0" applyFont="1" applyFill="1" applyAlignment="1" applyProtection="1">
      <alignment horizontal="center"/>
    </xf>
    <xf numFmtId="0" fontId="8" fillId="0" borderId="8" xfId="0" applyFont="1" applyFill="1" applyBorder="1" applyAlignment="1" applyProtection="1">
      <alignment horizontal="left"/>
    </xf>
    <xf numFmtId="0" fontId="8" fillId="0" borderId="8" xfId="0" quotePrefix="1" applyFont="1" applyFill="1" applyBorder="1" applyAlignment="1" applyProtection="1">
      <alignment horizontal="left"/>
    </xf>
    <xf numFmtId="0" fontId="0" fillId="0" borderId="0" xfId="0" applyAlignment="1" applyProtection="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7"/>
  <sheetViews>
    <sheetView tabSelected="1" workbookViewId="0">
      <selection activeCell="L95" sqref="L95"/>
    </sheetView>
  </sheetViews>
  <sheetFormatPr defaultRowHeight="11.25" x14ac:dyDescent="0.15"/>
  <cols>
    <col min="1" max="1" width="4" style="9" customWidth="1"/>
    <col min="2" max="2" width="17.75" style="9" customWidth="1"/>
    <col min="3" max="3" width="24" style="9" customWidth="1"/>
    <col min="4" max="4" width="24.125" style="9" customWidth="1"/>
    <col min="5" max="5" width="13.875" style="9" customWidth="1"/>
    <col min="6" max="6" width="27.75" style="9" customWidth="1"/>
    <col min="7" max="9" width="11.75" style="9" customWidth="1"/>
    <col min="10" max="10" width="14" style="9" bestFit="1" customWidth="1"/>
    <col min="11" max="11" width="16.5" style="9" customWidth="1"/>
    <col min="12" max="16384" width="9" style="9"/>
  </cols>
  <sheetData>
    <row r="1" spans="1:10" ht="28.5" customHeight="1" thickBot="1" x14ac:dyDescent="0.2">
      <c r="A1" s="6" t="s">
        <v>0</v>
      </c>
      <c r="B1" s="7" t="s">
        <v>1</v>
      </c>
      <c r="C1" s="7" t="s">
        <v>2</v>
      </c>
      <c r="D1" s="7" t="s">
        <v>3</v>
      </c>
      <c r="E1" s="7" t="s">
        <v>165</v>
      </c>
      <c r="F1" s="7" t="s">
        <v>151</v>
      </c>
      <c r="G1" s="7" t="s">
        <v>169</v>
      </c>
      <c r="H1" s="7" t="s">
        <v>170</v>
      </c>
      <c r="I1" s="7" t="s">
        <v>171</v>
      </c>
      <c r="J1" s="8" t="s">
        <v>331</v>
      </c>
    </row>
    <row r="2" spans="1:10" ht="15" customHeight="1" x14ac:dyDescent="0.15">
      <c r="A2" s="10">
        <v>1</v>
      </c>
      <c r="B2" s="11" t="s">
        <v>4</v>
      </c>
      <c r="C2" s="12" t="s">
        <v>5</v>
      </c>
      <c r="D2" s="13" t="s">
        <v>6</v>
      </c>
      <c r="E2" s="14" t="s">
        <v>152</v>
      </c>
      <c r="F2" s="14" t="s">
        <v>153</v>
      </c>
      <c r="G2" s="10">
        <v>172</v>
      </c>
      <c r="H2" s="15">
        <f>Staffel!B37</f>
        <v>0</v>
      </c>
      <c r="I2" s="16">
        <v>0</v>
      </c>
      <c r="J2" s="15">
        <f>I2*H2</f>
        <v>0</v>
      </c>
    </row>
    <row r="3" spans="1:10" ht="15" customHeight="1" x14ac:dyDescent="0.15">
      <c r="A3" s="17">
        <v>2</v>
      </c>
      <c r="B3" s="18" t="s">
        <v>7</v>
      </c>
      <c r="C3" s="19" t="s">
        <v>8</v>
      </c>
      <c r="D3" s="19" t="s">
        <v>9</v>
      </c>
      <c r="E3" s="20" t="s">
        <v>152</v>
      </c>
      <c r="F3" s="20" t="s">
        <v>153</v>
      </c>
      <c r="G3" s="17">
        <v>204</v>
      </c>
      <c r="H3" s="21">
        <f>Staffel!B43</f>
        <v>0</v>
      </c>
      <c r="I3" s="22">
        <v>0</v>
      </c>
      <c r="J3" s="23">
        <f t="shared" ref="J3:J55" si="0">I3*H3</f>
        <v>0</v>
      </c>
    </row>
    <row r="4" spans="1:10" ht="15" customHeight="1" x14ac:dyDescent="0.15">
      <c r="A4" s="24">
        <v>3</v>
      </c>
      <c r="B4" s="25" t="s">
        <v>10</v>
      </c>
      <c r="C4" s="26" t="s">
        <v>11</v>
      </c>
      <c r="D4" s="26" t="s">
        <v>12</v>
      </c>
      <c r="E4" s="27" t="s">
        <v>152</v>
      </c>
      <c r="F4" s="27" t="s">
        <v>153</v>
      </c>
      <c r="G4" s="24">
        <v>202</v>
      </c>
      <c r="H4" s="28">
        <f>Staffel!B43</f>
        <v>0</v>
      </c>
      <c r="I4" s="16">
        <v>0</v>
      </c>
      <c r="J4" s="15">
        <f t="shared" si="0"/>
        <v>0</v>
      </c>
    </row>
    <row r="5" spans="1:10" ht="15" customHeight="1" x14ac:dyDescent="0.15">
      <c r="A5" s="17">
        <v>4</v>
      </c>
      <c r="B5" s="19" t="s">
        <v>224</v>
      </c>
      <c r="C5" s="19" t="s">
        <v>325</v>
      </c>
      <c r="D5" s="29" t="s">
        <v>326</v>
      </c>
      <c r="E5" s="20" t="s">
        <v>152</v>
      </c>
      <c r="F5" s="20" t="s">
        <v>153</v>
      </c>
      <c r="G5" s="17">
        <v>247</v>
      </c>
      <c r="H5" s="21">
        <f>Staffel!B52</f>
        <v>0</v>
      </c>
      <c r="I5" s="22">
        <v>0</v>
      </c>
      <c r="J5" s="23">
        <f t="shared" si="0"/>
        <v>0</v>
      </c>
    </row>
    <row r="6" spans="1:10" ht="15" customHeight="1" x14ac:dyDescent="0.15">
      <c r="A6" s="24">
        <v>5</v>
      </c>
      <c r="B6" s="26" t="s">
        <v>13</v>
      </c>
      <c r="C6" s="26" t="s">
        <v>14</v>
      </c>
      <c r="D6" s="30" t="s">
        <v>15</v>
      </c>
      <c r="E6" s="27" t="s">
        <v>152</v>
      </c>
      <c r="F6" s="27" t="s">
        <v>153</v>
      </c>
      <c r="G6" s="24">
        <v>219</v>
      </c>
      <c r="H6" s="28">
        <f>Staffel!B46</f>
        <v>0</v>
      </c>
      <c r="I6" s="16">
        <v>0</v>
      </c>
      <c r="J6" s="15">
        <f t="shared" si="0"/>
        <v>0</v>
      </c>
    </row>
    <row r="7" spans="1:10" ht="15" customHeight="1" x14ac:dyDescent="0.15">
      <c r="A7" s="17">
        <v>6</v>
      </c>
      <c r="B7" s="19" t="s">
        <v>16</v>
      </c>
      <c r="C7" s="19" t="s">
        <v>17</v>
      </c>
      <c r="D7" s="29" t="s">
        <v>18</v>
      </c>
      <c r="E7" s="20" t="s">
        <v>152</v>
      </c>
      <c r="F7" s="20" t="s">
        <v>153</v>
      </c>
      <c r="G7" s="17">
        <v>211</v>
      </c>
      <c r="H7" s="21">
        <f>Staffel!B45</f>
        <v>0</v>
      </c>
      <c r="I7" s="22">
        <v>0</v>
      </c>
      <c r="J7" s="23">
        <f t="shared" si="0"/>
        <v>0</v>
      </c>
    </row>
    <row r="8" spans="1:10" ht="15" customHeight="1" x14ac:dyDescent="0.15">
      <c r="A8" s="24">
        <v>7</v>
      </c>
      <c r="B8" s="26" t="s">
        <v>19</v>
      </c>
      <c r="C8" s="26" t="s">
        <v>20</v>
      </c>
      <c r="D8" s="30" t="s">
        <v>167</v>
      </c>
      <c r="E8" s="27" t="s">
        <v>152</v>
      </c>
      <c r="F8" s="27" t="s">
        <v>153</v>
      </c>
      <c r="G8" s="24">
        <v>180</v>
      </c>
      <c r="H8" s="28">
        <f>Staffel!B38</f>
        <v>0</v>
      </c>
      <c r="I8" s="16">
        <v>0</v>
      </c>
      <c r="J8" s="15">
        <f t="shared" si="0"/>
        <v>0</v>
      </c>
    </row>
    <row r="9" spans="1:10" ht="15" customHeight="1" x14ac:dyDescent="0.15">
      <c r="A9" s="17">
        <v>8</v>
      </c>
      <c r="B9" s="19" t="s">
        <v>21</v>
      </c>
      <c r="C9" s="19" t="s">
        <v>22</v>
      </c>
      <c r="D9" s="29" t="s">
        <v>23</v>
      </c>
      <c r="E9" s="20" t="s">
        <v>152</v>
      </c>
      <c r="F9" s="20" t="s">
        <v>153</v>
      </c>
      <c r="G9" s="17">
        <v>203</v>
      </c>
      <c r="H9" s="21">
        <f>Staffel!B43</f>
        <v>0</v>
      </c>
      <c r="I9" s="22">
        <v>0</v>
      </c>
      <c r="J9" s="23">
        <f t="shared" si="0"/>
        <v>0</v>
      </c>
    </row>
    <row r="10" spans="1:10" ht="15" customHeight="1" x14ac:dyDescent="0.15">
      <c r="A10" s="24">
        <v>9</v>
      </c>
      <c r="B10" s="26" t="s">
        <v>24</v>
      </c>
      <c r="C10" s="26" t="s">
        <v>25</v>
      </c>
      <c r="D10" s="30" t="s">
        <v>26</v>
      </c>
      <c r="E10" s="27" t="s">
        <v>152</v>
      </c>
      <c r="F10" s="27" t="s">
        <v>153</v>
      </c>
      <c r="G10" s="24">
        <v>146</v>
      </c>
      <c r="H10" s="28">
        <f>Staffel!B32</f>
        <v>0</v>
      </c>
      <c r="I10" s="16">
        <v>0</v>
      </c>
      <c r="J10" s="15">
        <f t="shared" si="0"/>
        <v>0</v>
      </c>
    </row>
    <row r="11" spans="1:10" ht="15" customHeight="1" x14ac:dyDescent="0.15">
      <c r="A11" s="17">
        <v>10</v>
      </c>
      <c r="B11" s="19" t="s">
        <v>27</v>
      </c>
      <c r="C11" s="19" t="s">
        <v>28</v>
      </c>
      <c r="D11" s="29" t="s">
        <v>29</v>
      </c>
      <c r="E11" s="20" t="s">
        <v>152</v>
      </c>
      <c r="F11" s="20" t="s">
        <v>153</v>
      </c>
      <c r="G11" s="17">
        <v>171</v>
      </c>
      <c r="H11" s="21">
        <f>Staffel!B37</f>
        <v>0</v>
      </c>
      <c r="I11" s="22">
        <v>0</v>
      </c>
      <c r="J11" s="23">
        <f t="shared" si="0"/>
        <v>0</v>
      </c>
    </row>
    <row r="12" spans="1:10" ht="15" customHeight="1" x14ac:dyDescent="0.15">
      <c r="A12" s="24">
        <v>11</v>
      </c>
      <c r="B12" s="26" t="s">
        <v>30</v>
      </c>
      <c r="C12" s="26" t="s">
        <v>31</v>
      </c>
      <c r="D12" s="30" t="s">
        <v>156</v>
      </c>
      <c r="E12" s="27" t="s">
        <v>152</v>
      </c>
      <c r="F12" s="27" t="s">
        <v>153</v>
      </c>
      <c r="G12" s="24">
        <v>174</v>
      </c>
      <c r="H12" s="28">
        <f>Staffel!B37</f>
        <v>0</v>
      </c>
      <c r="I12" s="16">
        <v>0</v>
      </c>
      <c r="J12" s="15">
        <f t="shared" si="0"/>
        <v>0</v>
      </c>
    </row>
    <row r="13" spans="1:10" ht="15" customHeight="1" x14ac:dyDescent="0.15">
      <c r="A13" s="17">
        <v>12</v>
      </c>
      <c r="B13" s="19" t="s">
        <v>32</v>
      </c>
      <c r="C13" s="19" t="s">
        <v>33</v>
      </c>
      <c r="D13" s="19" t="s">
        <v>34</v>
      </c>
      <c r="E13" s="20" t="s">
        <v>152</v>
      </c>
      <c r="F13" s="20" t="s">
        <v>153</v>
      </c>
      <c r="G13" s="17">
        <v>141</v>
      </c>
      <c r="H13" s="21">
        <f>Staffel!B31</f>
        <v>0</v>
      </c>
      <c r="I13" s="22">
        <v>0</v>
      </c>
      <c r="J13" s="23">
        <f t="shared" si="0"/>
        <v>0</v>
      </c>
    </row>
    <row r="14" spans="1:10" ht="15" customHeight="1" x14ac:dyDescent="0.15">
      <c r="A14" s="24">
        <v>13</v>
      </c>
      <c r="B14" s="26" t="s">
        <v>35</v>
      </c>
      <c r="C14" s="26" t="s">
        <v>36</v>
      </c>
      <c r="D14" s="30" t="s">
        <v>37</v>
      </c>
      <c r="E14" s="27" t="s">
        <v>152</v>
      </c>
      <c r="F14" s="27" t="s">
        <v>153</v>
      </c>
      <c r="G14" s="24">
        <v>159</v>
      </c>
      <c r="H14" s="28">
        <f>Staffel!B34</f>
        <v>0</v>
      </c>
      <c r="I14" s="16">
        <v>0</v>
      </c>
      <c r="J14" s="15">
        <f t="shared" si="0"/>
        <v>0</v>
      </c>
    </row>
    <row r="15" spans="1:10" ht="15" customHeight="1" x14ac:dyDescent="0.15">
      <c r="A15" s="17">
        <v>14</v>
      </c>
      <c r="B15" s="19" t="s">
        <v>162</v>
      </c>
      <c r="C15" s="19" t="s">
        <v>163</v>
      </c>
      <c r="D15" s="29" t="s">
        <v>164</v>
      </c>
      <c r="E15" s="20" t="s">
        <v>153</v>
      </c>
      <c r="F15" s="20" t="s">
        <v>152</v>
      </c>
      <c r="G15" s="31">
        <v>113</v>
      </c>
      <c r="H15" s="21">
        <f>Staffel!B25</f>
        <v>0</v>
      </c>
      <c r="I15" s="32">
        <v>0</v>
      </c>
      <c r="J15" s="23">
        <f t="shared" si="0"/>
        <v>0</v>
      </c>
    </row>
    <row r="16" spans="1:10" ht="15" customHeight="1" x14ac:dyDescent="0.15">
      <c r="A16" s="24">
        <v>15</v>
      </c>
      <c r="B16" s="26" t="s">
        <v>38</v>
      </c>
      <c r="C16" s="26" t="s">
        <v>39</v>
      </c>
      <c r="D16" s="30" t="s">
        <v>40</v>
      </c>
      <c r="E16" s="27" t="s">
        <v>153</v>
      </c>
      <c r="F16" s="27" t="s">
        <v>152</v>
      </c>
      <c r="G16" s="24">
        <v>93</v>
      </c>
      <c r="H16" s="28">
        <f>Staffel!B21</f>
        <v>0</v>
      </c>
      <c r="I16" s="33">
        <v>0</v>
      </c>
      <c r="J16" s="15">
        <f t="shared" si="0"/>
        <v>0</v>
      </c>
    </row>
    <row r="17" spans="1:10" ht="15" customHeight="1" x14ac:dyDescent="0.15">
      <c r="A17" s="17">
        <v>16</v>
      </c>
      <c r="B17" s="19" t="s">
        <v>41</v>
      </c>
      <c r="C17" s="19" t="s">
        <v>42</v>
      </c>
      <c r="D17" s="29" t="s">
        <v>43</v>
      </c>
      <c r="E17" s="20" t="s">
        <v>154</v>
      </c>
      <c r="F17" s="20" t="s">
        <v>153</v>
      </c>
      <c r="G17" s="17">
        <v>76</v>
      </c>
      <c r="H17" s="3"/>
      <c r="I17" s="32">
        <v>5250</v>
      </c>
      <c r="J17" s="23">
        <f t="shared" si="0"/>
        <v>0</v>
      </c>
    </row>
    <row r="18" spans="1:10" ht="15" customHeight="1" x14ac:dyDescent="0.15">
      <c r="A18" s="24">
        <v>17</v>
      </c>
      <c r="B18" s="26" t="s">
        <v>44</v>
      </c>
      <c r="C18" s="26" t="s">
        <v>45</v>
      </c>
      <c r="D18" s="30" t="s">
        <v>46</v>
      </c>
      <c r="E18" s="27" t="s">
        <v>153</v>
      </c>
      <c r="F18" s="27" t="s">
        <v>154</v>
      </c>
      <c r="G18" s="24">
        <v>73</v>
      </c>
      <c r="H18" s="28">
        <f>Staffel!B17</f>
        <v>0</v>
      </c>
      <c r="I18" s="33">
        <v>112.5</v>
      </c>
      <c r="J18" s="15">
        <f t="shared" si="0"/>
        <v>0</v>
      </c>
    </row>
    <row r="19" spans="1:10" ht="15" customHeight="1" x14ac:dyDescent="0.15">
      <c r="A19" s="17">
        <v>18</v>
      </c>
      <c r="B19" s="19" t="s">
        <v>47</v>
      </c>
      <c r="C19" s="19" t="s">
        <v>48</v>
      </c>
      <c r="D19" s="29" t="s">
        <v>49</v>
      </c>
      <c r="E19" s="20" t="s">
        <v>152</v>
      </c>
      <c r="F19" s="20" t="s">
        <v>153</v>
      </c>
      <c r="G19" s="17">
        <v>116</v>
      </c>
      <c r="H19" s="21">
        <f>Staffel!B26</f>
        <v>0</v>
      </c>
      <c r="I19" s="32">
        <v>0</v>
      </c>
      <c r="J19" s="23">
        <f t="shared" si="0"/>
        <v>0</v>
      </c>
    </row>
    <row r="20" spans="1:10" ht="15" customHeight="1" x14ac:dyDescent="0.15">
      <c r="A20" s="24">
        <v>19</v>
      </c>
      <c r="B20" s="26" t="s">
        <v>50</v>
      </c>
      <c r="C20" s="26" t="s">
        <v>51</v>
      </c>
      <c r="D20" s="30" t="s">
        <v>52</v>
      </c>
      <c r="E20" s="27" t="s">
        <v>152</v>
      </c>
      <c r="F20" s="27" t="s">
        <v>153</v>
      </c>
      <c r="G20" s="24">
        <v>117</v>
      </c>
      <c r="H20" s="28">
        <f>Staffel!B26</f>
        <v>0</v>
      </c>
      <c r="I20" s="33">
        <v>0</v>
      </c>
      <c r="J20" s="15">
        <f t="shared" si="0"/>
        <v>0</v>
      </c>
    </row>
    <row r="21" spans="1:10" ht="15" customHeight="1" x14ac:dyDescent="0.15">
      <c r="A21" s="17">
        <v>20</v>
      </c>
      <c r="B21" s="19" t="s">
        <v>53</v>
      </c>
      <c r="C21" s="19" t="s">
        <v>54</v>
      </c>
      <c r="D21" s="29" t="s">
        <v>55</v>
      </c>
      <c r="E21" s="20" t="s">
        <v>153</v>
      </c>
      <c r="F21" s="20" t="s">
        <v>154</v>
      </c>
      <c r="G21" s="17">
        <v>73</v>
      </c>
      <c r="H21" s="21">
        <f>Staffel!B17</f>
        <v>0</v>
      </c>
      <c r="I21" s="32">
        <v>112.5</v>
      </c>
      <c r="J21" s="23">
        <f t="shared" si="0"/>
        <v>0</v>
      </c>
    </row>
    <row r="22" spans="1:10" ht="15" customHeight="1" x14ac:dyDescent="0.15">
      <c r="A22" s="24">
        <v>21</v>
      </c>
      <c r="B22" s="26" t="s">
        <v>56</v>
      </c>
      <c r="C22" s="26" t="s">
        <v>57</v>
      </c>
      <c r="D22" s="30" t="s">
        <v>58</v>
      </c>
      <c r="E22" s="27" t="s">
        <v>152</v>
      </c>
      <c r="F22" s="27" t="s">
        <v>153</v>
      </c>
      <c r="G22" s="24">
        <v>106</v>
      </c>
      <c r="H22" s="28">
        <f>Staffel!B24</f>
        <v>0</v>
      </c>
      <c r="I22" s="33">
        <v>0</v>
      </c>
      <c r="J22" s="15">
        <f t="shared" si="0"/>
        <v>0</v>
      </c>
    </row>
    <row r="23" spans="1:10" ht="15" customHeight="1" x14ac:dyDescent="0.15">
      <c r="A23" s="17">
        <v>22</v>
      </c>
      <c r="B23" s="19" t="s">
        <v>59</v>
      </c>
      <c r="C23" s="19" t="s">
        <v>60</v>
      </c>
      <c r="D23" s="29" t="s">
        <v>61</v>
      </c>
      <c r="E23" s="20" t="s">
        <v>152</v>
      </c>
      <c r="F23" s="20" t="s">
        <v>153</v>
      </c>
      <c r="G23" s="17">
        <v>144</v>
      </c>
      <c r="H23" s="21">
        <f>Staffel!B31</f>
        <v>0</v>
      </c>
      <c r="I23" s="32">
        <v>0</v>
      </c>
      <c r="J23" s="23">
        <f t="shared" si="0"/>
        <v>0</v>
      </c>
    </row>
    <row r="24" spans="1:10" ht="15" customHeight="1" x14ac:dyDescent="0.15">
      <c r="A24" s="24">
        <v>23</v>
      </c>
      <c r="B24" s="26" t="s">
        <v>62</v>
      </c>
      <c r="C24" s="26" t="s">
        <v>63</v>
      </c>
      <c r="D24" s="30" t="s">
        <v>64</v>
      </c>
      <c r="E24" s="27" t="s">
        <v>153</v>
      </c>
      <c r="F24" s="27" t="s">
        <v>154</v>
      </c>
      <c r="G24" s="24">
        <v>43</v>
      </c>
      <c r="H24" s="28">
        <f>Staffel!B11</f>
        <v>0</v>
      </c>
      <c r="I24" s="33">
        <v>112.5</v>
      </c>
      <c r="J24" s="15">
        <f t="shared" si="0"/>
        <v>0</v>
      </c>
    </row>
    <row r="25" spans="1:10" ht="15" customHeight="1" x14ac:dyDescent="0.15">
      <c r="A25" s="17">
        <v>24</v>
      </c>
      <c r="B25" s="19" t="s">
        <v>65</v>
      </c>
      <c r="C25" s="19" t="s">
        <v>66</v>
      </c>
      <c r="D25" s="29" t="s">
        <v>67</v>
      </c>
      <c r="E25" s="20" t="s">
        <v>153</v>
      </c>
      <c r="F25" s="20" t="s">
        <v>152</v>
      </c>
      <c r="G25" s="17">
        <v>70</v>
      </c>
      <c r="H25" s="21">
        <f>Staffel!B16</f>
        <v>0</v>
      </c>
      <c r="I25" s="32">
        <v>0</v>
      </c>
      <c r="J25" s="23">
        <f t="shared" si="0"/>
        <v>0</v>
      </c>
    </row>
    <row r="26" spans="1:10" ht="15" customHeight="1" x14ac:dyDescent="0.15">
      <c r="A26" s="24">
        <v>25</v>
      </c>
      <c r="B26" s="26" t="s">
        <v>68</v>
      </c>
      <c r="C26" s="26" t="s">
        <v>69</v>
      </c>
      <c r="D26" s="30" t="s">
        <v>70</v>
      </c>
      <c r="E26" s="27" t="s">
        <v>153</v>
      </c>
      <c r="F26" s="27" t="s">
        <v>152</v>
      </c>
      <c r="G26" s="24">
        <v>150</v>
      </c>
      <c r="H26" s="28">
        <f>Staffel!B32</f>
        <v>0</v>
      </c>
      <c r="I26" s="33">
        <v>0</v>
      </c>
      <c r="J26" s="15">
        <f t="shared" si="0"/>
        <v>0</v>
      </c>
    </row>
    <row r="27" spans="1:10" ht="15" customHeight="1" x14ac:dyDescent="0.15">
      <c r="A27" s="17">
        <v>26</v>
      </c>
      <c r="B27" s="19" t="s">
        <v>71</v>
      </c>
      <c r="C27" s="19" t="s">
        <v>72</v>
      </c>
      <c r="D27" s="29" t="s">
        <v>73</v>
      </c>
      <c r="E27" s="20" t="s">
        <v>153</v>
      </c>
      <c r="F27" s="20" t="s">
        <v>154</v>
      </c>
      <c r="G27" s="17">
        <v>100</v>
      </c>
      <c r="H27" s="21">
        <f>Staffel!B22</f>
        <v>0</v>
      </c>
      <c r="I27" s="32">
        <v>112.5</v>
      </c>
      <c r="J27" s="23">
        <f t="shared" si="0"/>
        <v>0</v>
      </c>
    </row>
    <row r="28" spans="1:10" ht="15" customHeight="1" x14ac:dyDescent="0.15">
      <c r="A28" s="24">
        <v>27</v>
      </c>
      <c r="B28" s="26" t="s">
        <v>74</v>
      </c>
      <c r="C28" s="26" t="s">
        <v>75</v>
      </c>
      <c r="D28" s="30" t="s">
        <v>76</v>
      </c>
      <c r="E28" s="27" t="s">
        <v>153</v>
      </c>
      <c r="F28" s="27" t="s">
        <v>152</v>
      </c>
      <c r="G28" s="24">
        <v>117</v>
      </c>
      <c r="H28" s="28">
        <f>Staffel!B26</f>
        <v>0</v>
      </c>
      <c r="I28" s="33">
        <v>0</v>
      </c>
      <c r="J28" s="15">
        <f t="shared" si="0"/>
        <v>0</v>
      </c>
    </row>
    <row r="29" spans="1:10" ht="15" customHeight="1" x14ac:dyDescent="0.15">
      <c r="A29" s="17">
        <v>28</v>
      </c>
      <c r="B29" s="19" t="s">
        <v>77</v>
      </c>
      <c r="C29" s="19" t="s">
        <v>78</v>
      </c>
      <c r="D29" s="29" t="s">
        <v>79</v>
      </c>
      <c r="E29" s="20" t="s">
        <v>152</v>
      </c>
      <c r="F29" s="20" t="s">
        <v>153</v>
      </c>
      <c r="G29" s="17">
        <v>150</v>
      </c>
      <c r="H29" s="21">
        <f>Staffel!B32</f>
        <v>0</v>
      </c>
      <c r="I29" s="32">
        <v>0</v>
      </c>
      <c r="J29" s="23">
        <f t="shared" si="0"/>
        <v>0</v>
      </c>
    </row>
    <row r="30" spans="1:10" ht="15" customHeight="1" x14ac:dyDescent="0.15">
      <c r="A30" s="24">
        <v>29</v>
      </c>
      <c r="B30" s="26" t="s">
        <v>80</v>
      </c>
      <c r="C30" s="26" t="s">
        <v>81</v>
      </c>
      <c r="D30" s="30" t="s">
        <v>150</v>
      </c>
      <c r="E30" s="27" t="s">
        <v>153</v>
      </c>
      <c r="F30" s="27" t="s">
        <v>152</v>
      </c>
      <c r="G30" s="24">
        <v>105</v>
      </c>
      <c r="H30" s="28">
        <f>Staffel!B23</f>
        <v>0</v>
      </c>
      <c r="I30" s="33">
        <v>0</v>
      </c>
      <c r="J30" s="15">
        <f t="shared" si="0"/>
        <v>0</v>
      </c>
    </row>
    <row r="31" spans="1:10" ht="15" customHeight="1" x14ac:dyDescent="0.15">
      <c r="A31" s="17">
        <v>30</v>
      </c>
      <c r="B31" s="19" t="s">
        <v>82</v>
      </c>
      <c r="C31" s="19" t="s">
        <v>83</v>
      </c>
      <c r="D31" s="29" t="s">
        <v>84</v>
      </c>
      <c r="E31" s="20" t="s">
        <v>153</v>
      </c>
      <c r="F31" s="20" t="s">
        <v>154</v>
      </c>
      <c r="G31" s="17">
        <v>85</v>
      </c>
      <c r="H31" s="21">
        <f>Staffel!B19</f>
        <v>0</v>
      </c>
      <c r="I31" s="32">
        <v>112.5</v>
      </c>
      <c r="J31" s="23">
        <f t="shared" si="0"/>
        <v>0</v>
      </c>
    </row>
    <row r="32" spans="1:10" ht="15" customHeight="1" x14ac:dyDescent="0.15">
      <c r="A32" s="24">
        <v>31</v>
      </c>
      <c r="B32" s="26" t="s">
        <v>85</v>
      </c>
      <c r="C32" s="26" t="s">
        <v>86</v>
      </c>
      <c r="D32" s="30" t="s">
        <v>87</v>
      </c>
      <c r="E32" s="27" t="s">
        <v>153</v>
      </c>
      <c r="F32" s="27" t="s">
        <v>152</v>
      </c>
      <c r="G32" s="24">
        <v>80</v>
      </c>
      <c r="H32" s="28">
        <f>Staffel!B18</f>
        <v>0</v>
      </c>
      <c r="I32" s="33">
        <v>0</v>
      </c>
      <c r="J32" s="15">
        <f t="shared" si="0"/>
        <v>0</v>
      </c>
    </row>
    <row r="33" spans="1:10" ht="15" customHeight="1" x14ac:dyDescent="0.15">
      <c r="A33" s="17">
        <v>32</v>
      </c>
      <c r="B33" s="19" t="s">
        <v>88</v>
      </c>
      <c r="C33" s="19" t="s">
        <v>89</v>
      </c>
      <c r="D33" s="29" t="s">
        <v>90</v>
      </c>
      <c r="E33" s="20" t="s">
        <v>153</v>
      </c>
      <c r="F33" s="20" t="s">
        <v>152</v>
      </c>
      <c r="G33" s="17">
        <v>98</v>
      </c>
      <c r="H33" s="21">
        <f>Staffel!B22</f>
        <v>0</v>
      </c>
      <c r="I33" s="32">
        <v>0</v>
      </c>
      <c r="J33" s="23">
        <f t="shared" si="0"/>
        <v>0</v>
      </c>
    </row>
    <row r="34" spans="1:10" ht="15" customHeight="1" x14ac:dyDescent="0.15">
      <c r="A34" s="24">
        <v>33</v>
      </c>
      <c r="B34" s="26" t="s">
        <v>91</v>
      </c>
      <c r="C34" s="26" t="s">
        <v>92</v>
      </c>
      <c r="D34" s="30" t="s">
        <v>93</v>
      </c>
      <c r="E34" s="27" t="s">
        <v>153</v>
      </c>
      <c r="F34" s="27" t="s">
        <v>154</v>
      </c>
      <c r="G34" s="24">
        <v>72</v>
      </c>
      <c r="H34" s="28">
        <f>Staffel!B17</f>
        <v>0</v>
      </c>
      <c r="I34" s="33">
        <v>112.5</v>
      </c>
      <c r="J34" s="15">
        <f t="shared" si="0"/>
        <v>0</v>
      </c>
    </row>
    <row r="35" spans="1:10" ht="15" customHeight="1" x14ac:dyDescent="0.15">
      <c r="A35" s="17">
        <v>34</v>
      </c>
      <c r="B35" s="19" t="s">
        <v>94</v>
      </c>
      <c r="C35" s="19" t="s">
        <v>95</v>
      </c>
      <c r="D35" s="29" t="s">
        <v>96</v>
      </c>
      <c r="E35" s="20" t="s">
        <v>153</v>
      </c>
      <c r="F35" s="20" t="s">
        <v>154</v>
      </c>
      <c r="G35" s="17">
        <v>91</v>
      </c>
      <c r="H35" s="21">
        <f>Staffel!B21</f>
        <v>0</v>
      </c>
      <c r="I35" s="32">
        <v>112.5</v>
      </c>
      <c r="J35" s="23">
        <f t="shared" si="0"/>
        <v>0</v>
      </c>
    </row>
    <row r="36" spans="1:10" ht="15" customHeight="1" x14ac:dyDescent="0.15">
      <c r="A36" s="24">
        <v>35</v>
      </c>
      <c r="B36" s="26" t="s">
        <v>157</v>
      </c>
      <c r="C36" s="26" t="s">
        <v>158</v>
      </c>
      <c r="D36" s="26" t="s">
        <v>159</v>
      </c>
      <c r="E36" s="27" t="s">
        <v>153</v>
      </c>
      <c r="F36" s="27" t="s">
        <v>154</v>
      </c>
      <c r="G36" s="24">
        <v>68</v>
      </c>
      <c r="H36" s="28">
        <f>Staffel!B16</f>
        <v>0</v>
      </c>
      <c r="I36" s="33">
        <v>112.5</v>
      </c>
      <c r="J36" s="15">
        <f t="shared" si="0"/>
        <v>0</v>
      </c>
    </row>
    <row r="37" spans="1:10" ht="15" customHeight="1" x14ac:dyDescent="0.15">
      <c r="A37" s="17">
        <v>36</v>
      </c>
      <c r="B37" s="19" t="s">
        <v>97</v>
      </c>
      <c r="C37" s="19" t="s">
        <v>98</v>
      </c>
      <c r="D37" s="29" t="s">
        <v>99</v>
      </c>
      <c r="E37" s="20" t="s">
        <v>154</v>
      </c>
      <c r="F37" s="20" t="s">
        <v>153</v>
      </c>
      <c r="G37" s="17">
        <v>48</v>
      </c>
      <c r="H37" s="3"/>
      <c r="I37" s="32">
        <v>8250</v>
      </c>
      <c r="J37" s="23">
        <f t="shared" si="0"/>
        <v>0</v>
      </c>
    </row>
    <row r="38" spans="1:10" ht="15" customHeight="1" x14ac:dyDescent="0.15">
      <c r="A38" s="24">
        <v>37</v>
      </c>
      <c r="B38" s="34" t="s">
        <v>100</v>
      </c>
      <c r="C38" s="34" t="s">
        <v>101</v>
      </c>
      <c r="D38" s="34" t="s">
        <v>102</v>
      </c>
      <c r="E38" s="27" t="s">
        <v>154</v>
      </c>
      <c r="F38" s="27" t="s">
        <v>153</v>
      </c>
      <c r="G38" s="24">
        <v>88</v>
      </c>
      <c r="H38" s="2"/>
      <c r="I38" s="33">
        <v>3750</v>
      </c>
      <c r="J38" s="15">
        <f t="shared" si="0"/>
        <v>0</v>
      </c>
    </row>
    <row r="39" spans="1:10" ht="15" customHeight="1" x14ac:dyDescent="0.15">
      <c r="A39" s="17">
        <v>38</v>
      </c>
      <c r="B39" s="19" t="s">
        <v>103</v>
      </c>
      <c r="C39" s="19" t="s">
        <v>104</v>
      </c>
      <c r="D39" s="29" t="s">
        <v>105</v>
      </c>
      <c r="E39" s="20" t="s">
        <v>154</v>
      </c>
      <c r="F39" s="20" t="s">
        <v>153</v>
      </c>
      <c r="G39" s="17">
        <v>53</v>
      </c>
      <c r="H39" s="3"/>
      <c r="I39" s="32">
        <v>2500</v>
      </c>
      <c r="J39" s="23">
        <f t="shared" si="0"/>
        <v>0</v>
      </c>
    </row>
    <row r="40" spans="1:10" ht="15" customHeight="1" x14ac:dyDescent="0.15">
      <c r="A40" s="24">
        <v>39</v>
      </c>
      <c r="B40" s="26" t="s">
        <v>106</v>
      </c>
      <c r="C40" s="26" t="s">
        <v>107</v>
      </c>
      <c r="D40" s="30" t="s">
        <v>108</v>
      </c>
      <c r="E40" s="27" t="s">
        <v>154</v>
      </c>
      <c r="F40" s="27" t="s">
        <v>153</v>
      </c>
      <c r="G40" s="24">
        <v>18</v>
      </c>
      <c r="H40" s="2"/>
      <c r="I40" s="33">
        <v>5400</v>
      </c>
      <c r="J40" s="15">
        <f t="shared" si="0"/>
        <v>0</v>
      </c>
    </row>
    <row r="41" spans="1:10" ht="15.75" customHeight="1" x14ac:dyDescent="0.15">
      <c r="A41" s="17">
        <v>40</v>
      </c>
      <c r="B41" s="19" t="s">
        <v>109</v>
      </c>
      <c r="C41" s="19" t="s">
        <v>110</v>
      </c>
      <c r="D41" s="29" t="s">
        <v>111</v>
      </c>
      <c r="E41" s="20" t="s">
        <v>154</v>
      </c>
      <c r="F41" s="20" t="s">
        <v>153</v>
      </c>
      <c r="G41" s="17">
        <v>36</v>
      </c>
      <c r="H41" s="3"/>
      <c r="I41" s="32">
        <v>1200</v>
      </c>
      <c r="J41" s="23">
        <f t="shared" si="0"/>
        <v>0</v>
      </c>
    </row>
    <row r="42" spans="1:10" ht="15" customHeight="1" x14ac:dyDescent="0.15">
      <c r="A42" s="24">
        <v>41</v>
      </c>
      <c r="B42" s="26" t="s">
        <v>112</v>
      </c>
      <c r="C42" s="26" t="s">
        <v>113</v>
      </c>
      <c r="D42" s="30" t="s">
        <v>114</v>
      </c>
      <c r="E42" s="27" t="s">
        <v>154</v>
      </c>
      <c r="F42" s="27" t="s">
        <v>153</v>
      </c>
      <c r="G42" s="24">
        <v>96</v>
      </c>
      <c r="H42" s="2"/>
      <c r="I42" s="33">
        <v>3000</v>
      </c>
      <c r="J42" s="15">
        <f t="shared" si="0"/>
        <v>0</v>
      </c>
    </row>
    <row r="43" spans="1:10" ht="15" customHeight="1" x14ac:dyDescent="0.15">
      <c r="A43" s="17">
        <v>42</v>
      </c>
      <c r="B43" s="19" t="s">
        <v>115</v>
      </c>
      <c r="C43" s="19" t="s">
        <v>116</v>
      </c>
      <c r="D43" s="29" t="s">
        <v>117</v>
      </c>
      <c r="E43" s="20" t="s">
        <v>154</v>
      </c>
      <c r="F43" s="20" t="s">
        <v>153</v>
      </c>
      <c r="G43" s="17">
        <v>73</v>
      </c>
      <c r="H43" s="3"/>
      <c r="I43" s="32">
        <v>1300</v>
      </c>
      <c r="J43" s="23">
        <f t="shared" si="0"/>
        <v>0</v>
      </c>
    </row>
    <row r="44" spans="1:10" ht="15" customHeight="1" x14ac:dyDescent="0.15">
      <c r="A44" s="24">
        <v>43</v>
      </c>
      <c r="B44" s="26" t="s">
        <v>118</v>
      </c>
      <c r="C44" s="26" t="s">
        <v>119</v>
      </c>
      <c r="D44" s="30" t="s">
        <v>120</v>
      </c>
      <c r="E44" s="27" t="s">
        <v>154</v>
      </c>
      <c r="F44" s="27" t="s">
        <v>153</v>
      </c>
      <c r="G44" s="24">
        <v>100</v>
      </c>
      <c r="H44" s="3"/>
      <c r="I44" s="33">
        <v>2000</v>
      </c>
      <c r="J44" s="15">
        <f t="shared" si="0"/>
        <v>0</v>
      </c>
    </row>
    <row r="45" spans="1:10" ht="15" customHeight="1" x14ac:dyDescent="0.15">
      <c r="A45" s="17">
        <v>44</v>
      </c>
      <c r="B45" s="19" t="s">
        <v>121</v>
      </c>
      <c r="C45" s="19" t="s">
        <v>122</v>
      </c>
      <c r="D45" s="29" t="s">
        <v>123</v>
      </c>
      <c r="E45" s="20" t="s">
        <v>154</v>
      </c>
      <c r="F45" s="20" t="s">
        <v>153</v>
      </c>
      <c r="G45" s="17">
        <v>25</v>
      </c>
      <c r="H45" s="2"/>
      <c r="I45" s="32">
        <v>3150</v>
      </c>
      <c r="J45" s="23">
        <f t="shared" si="0"/>
        <v>0</v>
      </c>
    </row>
    <row r="46" spans="1:10" ht="15" customHeight="1" x14ac:dyDescent="0.15">
      <c r="A46" s="24">
        <v>45</v>
      </c>
      <c r="B46" s="26" t="s">
        <v>124</v>
      </c>
      <c r="C46" s="26" t="s">
        <v>125</v>
      </c>
      <c r="D46" s="30" t="s">
        <v>126</v>
      </c>
      <c r="E46" s="27" t="s">
        <v>154</v>
      </c>
      <c r="F46" s="27" t="s">
        <v>153</v>
      </c>
      <c r="G46" s="24">
        <v>23</v>
      </c>
      <c r="H46" s="3"/>
      <c r="I46" s="33">
        <v>11250</v>
      </c>
      <c r="J46" s="15">
        <f t="shared" si="0"/>
        <v>0</v>
      </c>
    </row>
    <row r="47" spans="1:10" ht="15" customHeight="1" x14ac:dyDescent="0.15">
      <c r="A47" s="17">
        <v>46</v>
      </c>
      <c r="B47" s="19" t="s">
        <v>127</v>
      </c>
      <c r="C47" s="19" t="s">
        <v>128</v>
      </c>
      <c r="D47" s="29" t="s">
        <v>129</v>
      </c>
      <c r="E47" s="20" t="s">
        <v>154</v>
      </c>
      <c r="F47" s="20" t="s">
        <v>153</v>
      </c>
      <c r="G47" s="17">
        <v>55</v>
      </c>
      <c r="H47" s="3"/>
      <c r="I47" s="32">
        <v>7200</v>
      </c>
      <c r="J47" s="23">
        <f t="shared" si="0"/>
        <v>0</v>
      </c>
    </row>
    <row r="48" spans="1:10" ht="15" customHeight="1" x14ac:dyDescent="0.15">
      <c r="A48" s="24">
        <v>47</v>
      </c>
      <c r="B48" s="26" t="s">
        <v>130</v>
      </c>
      <c r="C48" s="26" t="s">
        <v>131</v>
      </c>
      <c r="D48" s="30" t="s">
        <v>132</v>
      </c>
      <c r="E48" s="27" t="s">
        <v>154</v>
      </c>
      <c r="F48" s="27" t="s">
        <v>153</v>
      </c>
      <c r="G48" s="24">
        <v>74</v>
      </c>
      <c r="H48" s="2"/>
      <c r="I48" s="33">
        <v>7200</v>
      </c>
      <c r="J48" s="15">
        <f t="shared" si="0"/>
        <v>0</v>
      </c>
    </row>
    <row r="49" spans="1:10" ht="15" customHeight="1" x14ac:dyDescent="0.15">
      <c r="A49" s="17">
        <v>48</v>
      </c>
      <c r="B49" s="19" t="s">
        <v>133</v>
      </c>
      <c r="C49" s="19" t="s">
        <v>134</v>
      </c>
      <c r="D49" s="29" t="s">
        <v>135</v>
      </c>
      <c r="E49" s="20" t="s">
        <v>154</v>
      </c>
      <c r="F49" s="20" t="s">
        <v>153</v>
      </c>
      <c r="G49" s="17">
        <v>50</v>
      </c>
      <c r="H49" s="3"/>
      <c r="I49" s="32">
        <v>4800</v>
      </c>
      <c r="J49" s="23">
        <f t="shared" si="0"/>
        <v>0</v>
      </c>
    </row>
    <row r="50" spans="1:10" ht="15" customHeight="1" x14ac:dyDescent="0.15">
      <c r="A50" s="24">
        <v>49</v>
      </c>
      <c r="B50" s="26" t="s">
        <v>136</v>
      </c>
      <c r="C50" s="26" t="s">
        <v>137</v>
      </c>
      <c r="D50" s="30" t="s">
        <v>138</v>
      </c>
      <c r="E50" s="27" t="s">
        <v>154</v>
      </c>
      <c r="F50" s="27" t="s">
        <v>153</v>
      </c>
      <c r="G50" s="24">
        <v>42</v>
      </c>
      <c r="H50" s="3"/>
      <c r="I50" s="33">
        <v>8250</v>
      </c>
      <c r="J50" s="15">
        <f t="shared" si="0"/>
        <v>0</v>
      </c>
    </row>
    <row r="51" spans="1:10" ht="15" customHeight="1" x14ac:dyDescent="0.15">
      <c r="A51" s="17">
        <v>50</v>
      </c>
      <c r="B51" s="19" t="s">
        <v>139</v>
      </c>
      <c r="C51" s="19" t="s">
        <v>140</v>
      </c>
      <c r="D51" s="29" t="s">
        <v>141</v>
      </c>
      <c r="E51" s="20" t="s">
        <v>154</v>
      </c>
      <c r="F51" s="20" t="s">
        <v>153</v>
      </c>
      <c r="G51" s="17">
        <v>9</v>
      </c>
      <c r="H51" s="2"/>
      <c r="I51" s="32">
        <v>2250</v>
      </c>
      <c r="J51" s="23">
        <f t="shared" si="0"/>
        <v>0</v>
      </c>
    </row>
    <row r="52" spans="1:10" ht="15" customHeight="1" x14ac:dyDescent="0.15">
      <c r="A52" s="24">
        <v>51</v>
      </c>
      <c r="B52" s="26" t="s">
        <v>166</v>
      </c>
      <c r="C52" s="26" t="s">
        <v>142</v>
      </c>
      <c r="D52" s="26" t="s">
        <v>143</v>
      </c>
      <c r="E52" s="27" t="s">
        <v>154</v>
      </c>
      <c r="F52" s="27" t="s">
        <v>153</v>
      </c>
      <c r="G52" s="24">
        <v>118</v>
      </c>
      <c r="H52" s="3"/>
      <c r="I52" s="33">
        <v>1500</v>
      </c>
      <c r="J52" s="15">
        <f t="shared" si="0"/>
        <v>0</v>
      </c>
    </row>
    <row r="53" spans="1:10" ht="15" customHeight="1" x14ac:dyDescent="0.15">
      <c r="A53" s="17">
        <v>52</v>
      </c>
      <c r="B53" s="19" t="s">
        <v>168</v>
      </c>
      <c r="C53" s="19" t="s">
        <v>160</v>
      </c>
      <c r="D53" s="19" t="s">
        <v>161</v>
      </c>
      <c r="E53" s="20" t="s">
        <v>154</v>
      </c>
      <c r="F53" s="20" t="s">
        <v>153</v>
      </c>
      <c r="G53" s="17">
        <v>161</v>
      </c>
      <c r="H53" s="3"/>
      <c r="I53" s="32">
        <v>3500</v>
      </c>
      <c r="J53" s="23">
        <f t="shared" si="0"/>
        <v>0</v>
      </c>
    </row>
    <row r="54" spans="1:10" ht="15" customHeight="1" x14ac:dyDescent="0.15">
      <c r="A54" s="24">
        <v>53</v>
      </c>
      <c r="B54" s="26" t="s">
        <v>144</v>
      </c>
      <c r="C54" s="26" t="s">
        <v>145</v>
      </c>
      <c r="D54" s="26" t="s">
        <v>146</v>
      </c>
      <c r="E54" s="27" t="s">
        <v>154</v>
      </c>
      <c r="F54" s="27" t="s">
        <v>153</v>
      </c>
      <c r="G54" s="24">
        <v>136</v>
      </c>
      <c r="H54" s="2"/>
      <c r="I54" s="33">
        <v>4900</v>
      </c>
      <c r="J54" s="15">
        <f t="shared" si="0"/>
        <v>0</v>
      </c>
    </row>
    <row r="55" spans="1:10" ht="15" customHeight="1" x14ac:dyDescent="0.15">
      <c r="A55" s="17">
        <v>54</v>
      </c>
      <c r="B55" s="19" t="s">
        <v>147</v>
      </c>
      <c r="C55" s="19" t="s">
        <v>148</v>
      </c>
      <c r="D55" s="19" t="s">
        <v>149</v>
      </c>
      <c r="E55" s="20" t="s">
        <v>154</v>
      </c>
      <c r="F55" s="20" t="s">
        <v>153</v>
      </c>
      <c r="G55" s="17">
        <v>114</v>
      </c>
      <c r="H55" s="3"/>
      <c r="I55" s="32">
        <v>3600</v>
      </c>
      <c r="J55" s="23">
        <f t="shared" si="0"/>
        <v>0</v>
      </c>
    </row>
    <row r="56" spans="1:10" x14ac:dyDescent="0.15">
      <c r="A56" s="35"/>
      <c r="B56" s="35"/>
      <c r="C56" s="35"/>
      <c r="D56" s="35"/>
      <c r="J56" s="36">
        <f>SUM(J2:J55)</f>
        <v>0</v>
      </c>
    </row>
    <row r="57" spans="1:10" ht="12" thickBot="1" x14ac:dyDescent="0.2">
      <c r="A57" s="72" t="s">
        <v>295</v>
      </c>
      <c r="B57" s="72"/>
      <c r="C57" s="72"/>
      <c r="D57" s="72"/>
      <c r="H57" s="37"/>
      <c r="I57" s="37"/>
      <c r="J57" s="37"/>
    </row>
    <row r="58" spans="1:10" ht="21" x14ac:dyDescent="0.15">
      <c r="A58" s="38" t="s">
        <v>0</v>
      </c>
      <c r="B58" s="39" t="s">
        <v>1</v>
      </c>
      <c r="C58" s="39" t="s">
        <v>2</v>
      </c>
      <c r="D58" s="39" t="s">
        <v>3</v>
      </c>
      <c r="E58" s="39" t="s">
        <v>165</v>
      </c>
      <c r="F58" s="39" t="s">
        <v>151</v>
      </c>
      <c r="G58" s="39" t="s">
        <v>169</v>
      </c>
      <c r="H58" s="39" t="s">
        <v>170</v>
      </c>
      <c r="I58" s="39" t="s">
        <v>171</v>
      </c>
      <c r="J58" s="40" t="s">
        <v>331</v>
      </c>
    </row>
    <row r="59" spans="1:10" x14ac:dyDescent="0.15">
      <c r="A59" s="24">
        <v>1</v>
      </c>
      <c r="B59" s="41" t="s">
        <v>296</v>
      </c>
      <c r="C59" s="41" t="s">
        <v>297</v>
      </c>
      <c r="D59" s="41" t="s">
        <v>298</v>
      </c>
      <c r="E59" s="41" t="s">
        <v>154</v>
      </c>
      <c r="F59" s="41" t="s">
        <v>155</v>
      </c>
      <c r="G59" s="24">
        <v>113</v>
      </c>
      <c r="H59" s="4"/>
      <c r="I59" s="33">
        <v>2060</v>
      </c>
      <c r="J59" s="28">
        <f>I59*H59</f>
        <v>0</v>
      </c>
    </row>
    <row r="60" spans="1:10" x14ac:dyDescent="0.15">
      <c r="A60" s="17">
        <v>2</v>
      </c>
      <c r="B60" s="43" t="s">
        <v>299</v>
      </c>
      <c r="C60" s="43" t="s">
        <v>300</v>
      </c>
      <c r="D60" s="43" t="s">
        <v>301</v>
      </c>
      <c r="E60" s="43" t="s">
        <v>154</v>
      </c>
      <c r="F60" s="43" t="s">
        <v>155</v>
      </c>
      <c r="G60" s="17">
        <v>157</v>
      </c>
      <c r="H60" s="5"/>
      <c r="I60" s="32">
        <v>3000</v>
      </c>
      <c r="J60" s="21">
        <f t="shared" ref="J60:J67" si="1">I60*H60</f>
        <v>0</v>
      </c>
    </row>
    <row r="61" spans="1:10" x14ac:dyDescent="0.15">
      <c r="A61" s="24">
        <v>3</v>
      </c>
      <c r="B61" s="41" t="s">
        <v>302</v>
      </c>
      <c r="C61" s="41" t="s">
        <v>303</v>
      </c>
      <c r="D61" s="41" t="s">
        <v>304</v>
      </c>
      <c r="E61" s="41" t="s">
        <v>154</v>
      </c>
      <c r="F61" s="41" t="s">
        <v>155</v>
      </c>
      <c r="G61" s="24">
        <v>114</v>
      </c>
      <c r="H61" s="4"/>
      <c r="I61" s="33">
        <v>940</v>
      </c>
      <c r="J61" s="28">
        <f t="shared" si="1"/>
        <v>0</v>
      </c>
    </row>
    <row r="62" spans="1:10" x14ac:dyDescent="0.15">
      <c r="A62" s="17">
        <v>4</v>
      </c>
      <c r="B62" s="43" t="s">
        <v>305</v>
      </c>
      <c r="C62" s="43" t="s">
        <v>306</v>
      </c>
      <c r="D62" s="43" t="s">
        <v>307</v>
      </c>
      <c r="E62" s="43" t="s">
        <v>154</v>
      </c>
      <c r="F62" s="43" t="s">
        <v>155</v>
      </c>
      <c r="G62" s="17">
        <v>132</v>
      </c>
      <c r="H62" s="5"/>
      <c r="I62" s="32">
        <v>3750</v>
      </c>
      <c r="J62" s="21">
        <f t="shared" si="1"/>
        <v>0</v>
      </c>
    </row>
    <row r="63" spans="1:10" x14ac:dyDescent="0.15">
      <c r="A63" s="24">
        <v>5</v>
      </c>
      <c r="B63" s="41" t="s">
        <v>308</v>
      </c>
      <c r="C63" s="41" t="s">
        <v>309</v>
      </c>
      <c r="D63" s="41" t="s">
        <v>310</v>
      </c>
      <c r="E63" s="41" t="s">
        <v>154</v>
      </c>
      <c r="F63" s="41" t="s">
        <v>155</v>
      </c>
      <c r="G63" s="24">
        <v>76</v>
      </c>
      <c r="H63" s="4"/>
      <c r="I63" s="33">
        <v>1130</v>
      </c>
      <c r="J63" s="28">
        <f t="shared" si="1"/>
        <v>0</v>
      </c>
    </row>
    <row r="64" spans="1:10" x14ac:dyDescent="0.15">
      <c r="A64" s="17">
        <v>6</v>
      </c>
      <c r="B64" s="43" t="s">
        <v>311</v>
      </c>
      <c r="C64" s="43" t="s">
        <v>312</v>
      </c>
      <c r="D64" s="43" t="s">
        <v>313</v>
      </c>
      <c r="E64" s="43" t="s">
        <v>154</v>
      </c>
      <c r="F64" s="43" t="s">
        <v>155</v>
      </c>
      <c r="G64" s="17">
        <v>124</v>
      </c>
      <c r="H64" s="5"/>
      <c r="I64" s="32">
        <v>2180</v>
      </c>
      <c r="J64" s="21">
        <f t="shared" si="1"/>
        <v>0</v>
      </c>
    </row>
    <row r="65" spans="1:10" x14ac:dyDescent="0.15">
      <c r="A65" s="24">
        <v>7</v>
      </c>
      <c r="B65" s="41" t="s">
        <v>314</v>
      </c>
      <c r="C65" s="41" t="s">
        <v>315</v>
      </c>
      <c r="D65" s="41" t="s">
        <v>316</v>
      </c>
      <c r="E65" s="41" t="s">
        <v>154</v>
      </c>
      <c r="F65" s="41" t="s">
        <v>155</v>
      </c>
      <c r="G65" s="24">
        <v>68</v>
      </c>
      <c r="H65" s="4"/>
      <c r="I65" s="33">
        <v>1500</v>
      </c>
      <c r="J65" s="28">
        <f t="shared" si="1"/>
        <v>0</v>
      </c>
    </row>
    <row r="66" spans="1:10" x14ac:dyDescent="0.15">
      <c r="A66" s="17">
        <v>8</v>
      </c>
      <c r="B66" s="43" t="s">
        <v>317</v>
      </c>
      <c r="C66" s="43" t="s">
        <v>318</v>
      </c>
      <c r="D66" s="43" t="s">
        <v>319</v>
      </c>
      <c r="E66" s="43" t="s">
        <v>154</v>
      </c>
      <c r="F66" s="43" t="s">
        <v>155</v>
      </c>
      <c r="G66" s="17">
        <v>103</v>
      </c>
      <c r="H66" s="5"/>
      <c r="I66" s="32">
        <v>1580</v>
      </c>
      <c r="J66" s="21">
        <f t="shared" si="1"/>
        <v>0</v>
      </c>
    </row>
    <row r="67" spans="1:10" x14ac:dyDescent="0.15">
      <c r="A67" s="24">
        <v>9</v>
      </c>
      <c r="B67" s="41" t="s">
        <v>320</v>
      </c>
      <c r="C67" s="41" t="s">
        <v>321</v>
      </c>
      <c r="D67" s="41" t="s">
        <v>322</v>
      </c>
      <c r="E67" s="41" t="s">
        <v>154</v>
      </c>
      <c r="F67" s="41" t="s">
        <v>155</v>
      </c>
      <c r="G67" s="24">
        <v>112</v>
      </c>
      <c r="H67" s="4"/>
      <c r="I67" s="33">
        <v>1350</v>
      </c>
      <c r="J67" s="28">
        <f t="shared" si="1"/>
        <v>0</v>
      </c>
    </row>
    <row r="68" spans="1:10" ht="15" customHeight="1" x14ac:dyDescent="0.15">
      <c r="A68" s="74" t="s">
        <v>324</v>
      </c>
      <c r="B68" s="74"/>
      <c r="C68" s="74"/>
      <c r="D68" s="74"/>
      <c r="E68" s="45"/>
      <c r="F68" s="45"/>
      <c r="G68" s="45"/>
      <c r="H68" s="46"/>
      <c r="I68" s="37"/>
      <c r="J68" s="36">
        <f>SUM(J59:J67)</f>
        <v>0</v>
      </c>
    </row>
    <row r="69" spans="1:10" x14ac:dyDescent="0.15">
      <c r="A69" s="35"/>
      <c r="B69" s="35"/>
      <c r="C69" s="35"/>
      <c r="D69" s="35"/>
      <c r="J69" s="47"/>
    </row>
    <row r="70" spans="1:10" ht="12" thickBot="1" x14ac:dyDescent="0.2">
      <c r="A70" s="77" t="s">
        <v>225</v>
      </c>
      <c r="B70" s="77"/>
      <c r="C70" s="77"/>
      <c r="D70" s="77"/>
      <c r="H70" s="37"/>
      <c r="I70" s="37"/>
      <c r="J70" s="37"/>
    </row>
    <row r="71" spans="1:10" ht="21" x14ac:dyDescent="0.15">
      <c r="A71" s="38" t="s">
        <v>0</v>
      </c>
      <c r="B71" s="39" t="s">
        <v>1</v>
      </c>
      <c r="C71" s="39" t="s">
        <v>2</v>
      </c>
      <c r="D71" s="39" t="s">
        <v>3</v>
      </c>
      <c r="E71" s="39" t="s">
        <v>165</v>
      </c>
      <c r="F71" s="39" t="s">
        <v>151</v>
      </c>
      <c r="G71" s="39" t="s">
        <v>169</v>
      </c>
      <c r="H71" s="39" t="s">
        <v>170</v>
      </c>
      <c r="I71" s="39" t="s">
        <v>171</v>
      </c>
      <c r="J71" s="40" t="s">
        <v>331</v>
      </c>
    </row>
    <row r="72" spans="1:10" ht="15" customHeight="1" x14ac:dyDescent="0.15">
      <c r="A72" s="24">
        <v>1</v>
      </c>
      <c r="B72" s="41" t="s">
        <v>226</v>
      </c>
      <c r="C72" s="41" t="s">
        <v>227</v>
      </c>
      <c r="D72" s="41" t="s">
        <v>228</v>
      </c>
      <c r="E72" s="27" t="s">
        <v>154</v>
      </c>
      <c r="F72" s="41" t="s">
        <v>155</v>
      </c>
      <c r="G72" s="24">
        <v>104</v>
      </c>
      <c r="H72" s="68"/>
      <c r="I72" s="48">
        <v>750</v>
      </c>
      <c r="J72" s="28">
        <f>H72*I72</f>
        <v>0</v>
      </c>
    </row>
    <row r="73" spans="1:10" ht="15" customHeight="1" x14ac:dyDescent="0.15">
      <c r="A73" s="17">
        <v>2</v>
      </c>
      <c r="B73" s="20" t="s">
        <v>229</v>
      </c>
      <c r="C73" s="20" t="s">
        <v>230</v>
      </c>
      <c r="D73" s="20" t="s">
        <v>231</v>
      </c>
      <c r="E73" s="20" t="s">
        <v>154</v>
      </c>
      <c r="F73" s="43" t="s">
        <v>155</v>
      </c>
      <c r="G73" s="17">
        <v>105</v>
      </c>
      <c r="H73" s="69"/>
      <c r="I73" s="49">
        <v>440</v>
      </c>
      <c r="J73" s="21">
        <f t="shared" ref="J73:J79" si="2">H73*I73</f>
        <v>0</v>
      </c>
    </row>
    <row r="74" spans="1:10" ht="15" customHeight="1" x14ac:dyDescent="0.15">
      <c r="A74" s="50">
        <v>3</v>
      </c>
      <c r="B74" s="51" t="s">
        <v>232</v>
      </c>
      <c r="C74" s="51" t="s">
        <v>233</v>
      </c>
      <c r="D74" s="51" t="s">
        <v>234</v>
      </c>
      <c r="E74" s="25" t="s">
        <v>154</v>
      </c>
      <c r="F74" s="51" t="s">
        <v>155</v>
      </c>
      <c r="G74" s="50">
        <v>103</v>
      </c>
      <c r="H74" s="68"/>
      <c r="I74" s="52">
        <v>380</v>
      </c>
      <c r="J74" s="28">
        <f t="shared" si="2"/>
        <v>0</v>
      </c>
    </row>
    <row r="75" spans="1:10" ht="15" customHeight="1" x14ac:dyDescent="0.15">
      <c r="A75" s="17">
        <v>4</v>
      </c>
      <c r="B75" s="43" t="s">
        <v>235</v>
      </c>
      <c r="C75" s="43" t="s">
        <v>236</v>
      </c>
      <c r="D75" s="43" t="s">
        <v>237</v>
      </c>
      <c r="E75" s="20" t="s">
        <v>154</v>
      </c>
      <c r="F75" s="43" t="s">
        <v>155</v>
      </c>
      <c r="G75" s="17">
        <v>118</v>
      </c>
      <c r="H75" s="69"/>
      <c r="I75" s="49">
        <v>260</v>
      </c>
      <c r="J75" s="21">
        <f t="shared" si="2"/>
        <v>0</v>
      </c>
    </row>
    <row r="76" spans="1:10" ht="15" customHeight="1" x14ac:dyDescent="0.15">
      <c r="A76" s="24">
        <v>5</v>
      </c>
      <c r="B76" s="41" t="s">
        <v>238</v>
      </c>
      <c r="C76" s="41" t="s">
        <v>239</v>
      </c>
      <c r="D76" s="41" t="s">
        <v>240</v>
      </c>
      <c r="E76" s="27" t="s">
        <v>154</v>
      </c>
      <c r="F76" s="41" t="s">
        <v>155</v>
      </c>
      <c r="G76" s="24">
        <v>156</v>
      </c>
      <c r="H76" s="68"/>
      <c r="I76" s="48">
        <v>340</v>
      </c>
      <c r="J76" s="28">
        <f t="shared" si="2"/>
        <v>0</v>
      </c>
    </row>
    <row r="77" spans="1:10" ht="13.5" customHeight="1" x14ac:dyDescent="0.15">
      <c r="A77" s="17">
        <v>6</v>
      </c>
      <c r="B77" s="43" t="s">
        <v>241</v>
      </c>
      <c r="C77" s="53" t="s">
        <v>242</v>
      </c>
      <c r="D77" s="53" t="s">
        <v>243</v>
      </c>
      <c r="E77" s="20" t="s">
        <v>154</v>
      </c>
      <c r="F77" s="43" t="s">
        <v>155</v>
      </c>
      <c r="G77" s="17">
        <v>112</v>
      </c>
      <c r="H77" s="69"/>
      <c r="I77" s="49">
        <v>260</v>
      </c>
      <c r="J77" s="21">
        <f t="shared" si="2"/>
        <v>0</v>
      </c>
    </row>
    <row r="78" spans="1:10" ht="15" customHeight="1" x14ac:dyDescent="0.15">
      <c r="A78" s="24">
        <v>7</v>
      </c>
      <c r="B78" s="41" t="s">
        <v>244</v>
      </c>
      <c r="C78" s="41" t="s">
        <v>245</v>
      </c>
      <c r="D78" s="41" t="s">
        <v>246</v>
      </c>
      <c r="E78" s="27" t="s">
        <v>154</v>
      </c>
      <c r="F78" s="41" t="s">
        <v>155</v>
      </c>
      <c r="G78" s="24">
        <v>81</v>
      </c>
      <c r="H78" s="68"/>
      <c r="I78" s="48">
        <v>450</v>
      </c>
      <c r="J78" s="28">
        <f t="shared" si="2"/>
        <v>0</v>
      </c>
    </row>
    <row r="79" spans="1:10" ht="15" customHeight="1" x14ac:dyDescent="0.15">
      <c r="A79" s="17">
        <v>8</v>
      </c>
      <c r="B79" s="43" t="s">
        <v>247</v>
      </c>
      <c r="C79" s="43" t="s">
        <v>248</v>
      </c>
      <c r="D79" s="43" t="s">
        <v>249</v>
      </c>
      <c r="E79" s="20" t="s">
        <v>154</v>
      </c>
      <c r="F79" s="43" t="s">
        <v>155</v>
      </c>
      <c r="G79" s="17">
        <v>86</v>
      </c>
      <c r="H79" s="69"/>
      <c r="I79" s="49">
        <v>410</v>
      </c>
      <c r="J79" s="21">
        <f t="shared" si="2"/>
        <v>0</v>
      </c>
    </row>
    <row r="80" spans="1:10" ht="15" customHeight="1" x14ac:dyDescent="0.15">
      <c r="A80" s="75" t="s">
        <v>250</v>
      </c>
      <c r="B80" s="75"/>
      <c r="C80" s="75"/>
      <c r="H80" s="37"/>
      <c r="I80" s="37"/>
      <c r="J80" s="36">
        <f>SUM(J72:J79)</f>
        <v>0</v>
      </c>
    </row>
    <row r="81" spans="1:10" ht="15" customHeight="1" x14ac:dyDescent="0.15">
      <c r="A81" s="54"/>
      <c r="B81" s="55"/>
      <c r="H81" s="37"/>
      <c r="I81" s="37"/>
      <c r="J81" s="37"/>
    </row>
    <row r="82" spans="1:10" ht="15" customHeight="1" thickBot="1" x14ac:dyDescent="0.2">
      <c r="A82" s="78" t="s">
        <v>251</v>
      </c>
      <c r="B82" s="78"/>
      <c r="C82" s="78"/>
      <c r="D82" s="78"/>
      <c r="H82" s="37"/>
      <c r="I82" s="37"/>
      <c r="J82" s="37"/>
    </row>
    <row r="83" spans="1:10" ht="21" x14ac:dyDescent="0.15">
      <c r="A83" s="38" t="s">
        <v>0</v>
      </c>
      <c r="B83" s="39" t="s">
        <v>1</v>
      </c>
      <c r="C83" s="39" t="s">
        <v>2</v>
      </c>
      <c r="D83" s="39" t="s">
        <v>3</v>
      </c>
      <c r="E83" s="39" t="s">
        <v>165</v>
      </c>
      <c r="F83" s="39" t="s">
        <v>151</v>
      </c>
      <c r="G83" s="39" t="s">
        <v>169</v>
      </c>
      <c r="H83" s="39" t="s">
        <v>170</v>
      </c>
      <c r="I83" s="39" t="s">
        <v>171</v>
      </c>
      <c r="J83" s="40" t="s">
        <v>331</v>
      </c>
    </row>
    <row r="84" spans="1:10" ht="15" customHeight="1" x14ac:dyDescent="0.15">
      <c r="A84" s="24">
        <v>1</v>
      </c>
      <c r="B84" s="27" t="s">
        <v>252</v>
      </c>
      <c r="C84" s="27" t="s">
        <v>253</v>
      </c>
      <c r="D84" s="27" t="s">
        <v>254</v>
      </c>
      <c r="E84" s="27" t="s">
        <v>154</v>
      </c>
      <c r="F84" s="27" t="s">
        <v>155</v>
      </c>
      <c r="G84" s="24">
        <v>40</v>
      </c>
      <c r="H84" s="4"/>
      <c r="I84" s="48">
        <v>940</v>
      </c>
      <c r="J84" s="28">
        <f>H84*I84</f>
        <v>0</v>
      </c>
    </row>
    <row r="85" spans="1:10" ht="15" customHeight="1" x14ac:dyDescent="0.15">
      <c r="A85" s="17">
        <v>2</v>
      </c>
      <c r="B85" s="20" t="s">
        <v>255</v>
      </c>
      <c r="C85" s="20" t="s">
        <v>256</v>
      </c>
      <c r="D85" s="20" t="s">
        <v>257</v>
      </c>
      <c r="E85" s="20" t="s">
        <v>154</v>
      </c>
      <c r="F85" s="20" t="s">
        <v>155</v>
      </c>
      <c r="G85" s="17">
        <v>38</v>
      </c>
      <c r="H85" s="5"/>
      <c r="I85" s="49">
        <v>530</v>
      </c>
      <c r="J85" s="21">
        <f t="shared" ref="J85:J93" si="3">H85*I85</f>
        <v>0</v>
      </c>
    </row>
    <row r="86" spans="1:10" ht="15" customHeight="1" x14ac:dyDescent="0.15">
      <c r="A86" s="24">
        <v>3</v>
      </c>
      <c r="B86" s="27" t="s">
        <v>258</v>
      </c>
      <c r="C86" s="27" t="s">
        <v>259</v>
      </c>
      <c r="D86" s="27" t="s">
        <v>260</v>
      </c>
      <c r="E86" s="27" t="s">
        <v>154</v>
      </c>
      <c r="F86" s="27" t="s">
        <v>155</v>
      </c>
      <c r="G86" s="24">
        <v>37</v>
      </c>
      <c r="H86" s="4"/>
      <c r="I86" s="48">
        <v>1760</v>
      </c>
      <c r="J86" s="28">
        <f t="shared" si="3"/>
        <v>0</v>
      </c>
    </row>
    <row r="87" spans="1:10" ht="15" customHeight="1" x14ac:dyDescent="0.15">
      <c r="A87" s="17">
        <v>4</v>
      </c>
      <c r="B87" s="20" t="s">
        <v>261</v>
      </c>
      <c r="C87" s="20" t="s">
        <v>262</v>
      </c>
      <c r="D87" s="20" t="s">
        <v>263</v>
      </c>
      <c r="E87" s="20" t="s">
        <v>154</v>
      </c>
      <c r="F87" s="20" t="s">
        <v>155</v>
      </c>
      <c r="G87" s="17">
        <v>19</v>
      </c>
      <c r="H87" s="5"/>
      <c r="I87" s="49">
        <v>980</v>
      </c>
      <c r="J87" s="21">
        <f t="shared" si="3"/>
        <v>0</v>
      </c>
    </row>
    <row r="88" spans="1:10" ht="15" customHeight="1" x14ac:dyDescent="0.15">
      <c r="A88" s="24">
        <v>5</v>
      </c>
      <c r="B88" s="27" t="s">
        <v>264</v>
      </c>
      <c r="C88" s="27" t="s">
        <v>265</v>
      </c>
      <c r="D88" s="27" t="s">
        <v>266</v>
      </c>
      <c r="E88" s="27" t="s">
        <v>154</v>
      </c>
      <c r="F88" s="27" t="s">
        <v>155</v>
      </c>
      <c r="G88" s="24">
        <v>60</v>
      </c>
      <c r="H88" s="4"/>
      <c r="I88" s="48">
        <v>830</v>
      </c>
      <c r="J88" s="28">
        <f t="shared" si="3"/>
        <v>0</v>
      </c>
    </row>
    <row r="89" spans="1:10" ht="15" customHeight="1" x14ac:dyDescent="0.15">
      <c r="A89" s="17">
        <v>6</v>
      </c>
      <c r="B89" s="20" t="s">
        <v>267</v>
      </c>
      <c r="C89" s="20" t="s">
        <v>268</v>
      </c>
      <c r="D89" s="20" t="s">
        <v>269</v>
      </c>
      <c r="E89" s="20" t="s">
        <v>154</v>
      </c>
      <c r="F89" s="20" t="s">
        <v>155</v>
      </c>
      <c r="G89" s="17">
        <v>43</v>
      </c>
      <c r="H89" s="5"/>
      <c r="I89" s="49">
        <v>520</v>
      </c>
      <c r="J89" s="21">
        <f t="shared" si="3"/>
        <v>0</v>
      </c>
    </row>
    <row r="90" spans="1:10" ht="15" customHeight="1" x14ac:dyDescent="0.15">
      <c r="A90" s="24">
        <v>7</v>
      </c>
      <c r="B90" s="27" t="s">
        <v>270</v>
      </c>
      <c r="C90" s="27" t="s">
        <v>271</v>
      </c>
      <c r="D90" s="27" t="s">
        <v>272</v>
      </c>
      <c r="E90" s="27" t="s">
        <v>154</v>
      </c>
      <c r="F90" s="27" t="s">
        <v>155</v>
      </c>
      <c r="G90" s="24">
        <v>67</v>
      </c>
      <c r="H90" s="4"/>
      <c r="I90" s="48">
        <v>520</v>
      </c>
      <c r="J90" s="28">
        <f t="shared" si="3"/>
        <v>0</v>
      </c>
    </row>
    <row r="91" spans="1:10" ht="15" customHeight="1" x14ac:dyDescent="0.15">
      <c r="A91" s="17">
        <v>8</v>
      </c>
      <c r="B91" s="20" t="s">
        <v>273</v>
      </c>
      <c r="C91" s="20" t="s">
        <v>274</v>
      </c>
      <c r="D91" s="20" t="s">
        <v>275</v>
      </c>
      <c r="E91" s="20" t="s">
        <v>154</v>
      </c>
      <c r="F91" s="20" t="s">
        <v>155</v>
      </c>
      <c r="G91" s="17">
        <v>15</v>
      </c>
      <c r="H91" s="5"/>
      <c r="I91" s="49">
        <v>2250</v>
      </c>
      <c r="J91" s="21">
        <f t="shared" si="3"/>
        <v>0</v>
      </c>
    </row>
    <row r="92" spans="1:10" ht="15" customHeight="1" x14ac:dyDescent="0.15">
      <c r="A92" s="24">
        <v>9</v>
      </c>
      <c r="B92" s="27" t="s">
        <v>121</v>
      </c>
      <c r="C92" s="27" t="s">
        <v>276</v>
      </c>
      <c r="D92" s="27" t="s">
        <v>277</v>
      </c>
      <c r="E92" s="27" t="s">
        <v>154</v>
      </c>
      <c r="F92" s="27" t="s">
        <v>155</v>
      </c>
      <c r="G92" s="24">
        <v>37</v>
      </c>
      <c r="H92" s="4"/>
      <c r="I92" s="48">
        <v>600</v>
      </c>
      <c r="J92" s="28">
        <f t="shared" si="3"/>
        <v>0</v>
      </c>
    </row>
    <row r="93" spans="1:10" ht="15" customHeight="1" x14ac:dyDescent="0.15">
      <c r="A93" s="17">
        <v>10</v>
      </c>
      <c r="B93" s="20" t="s">
        <v>278</v>
      </c>
      <c r="C93" s="20" t="s">
        <v>279</v>
      </c>
      <c r="D93" s="20" t="s">
        <v>280</v>
      </c>
      <c r="E93" s="20" t="s">
        <v>154</v>
      </c>
      <c r="F93" s="20" t="s">
        <v>155</v>
      </c>
      <c r="G93" s="17">
        <v>16</v>
      </c>
      <c r="H93" s="5"/>
      <c r="I93" s="49">
        <v>1130</v>
      </c>
      <c r="J93" s="21">
        <f t="shared" si="3"/>
        <v>0</v>
      </c>
    </row>
    <row r="94" spans="1:10" ht="15" customHeight="1" x14ac:dyDescent="0.15">
      <c r="A94" s="54"/>
      <c r="D94" s="56"/>
      <c r="H94" s="37"/>
      <c r="I94" s="37"/>
      <c r="J94" s="36">
        <f>SUM(J84:J93)</f>
        <v>0</v>
      </c>
    </row>
    <row r="95" spans="1:10" ht="15" customHeight="1" x14ac:dyDescent="0.15">
      <c r="H95" s="37"/>
      <c r="I95" s="37"/>
      <c r="J95" s="37"/>
    </row>
    <row r="96" spans="1:10" ht="15" customHeight="1" thickBot="1" x14ac:dyDescent="0.2">
      <c r="A96" s="72" t="s">
        <v>281</v>
      </c>
      <c r="B96" s="72"/>
      <c r="C96" s="72"/>
      <c r="D96" s="72"/>
      <c r="H96" s="37"/>
      <c r="I96" s="37"/>
      <c r="J96" s="37"/>
    </row>
    <row r="97" spans="1:11" ht="21" x14ac:dyDescent="0.15">
      <c r="A97" s="38" t="s">
        <v>0</v>
      </c>
      <c r="B97" s="39" t="s">
        <v>1</v>
      </c>
      <c r="C97" s="39" t="s">
        <v>2</v>
      </c>
      <c r="D97" s="39" t="s">
        <v>3</v>
      </c>
      <c r="E97" s="39" t="s">
        <v>165</v>
      </c>
      <c r="F97" s="39" t="s">
        <v>151</v>
      </c>
      <c r="G97" s="39" t="s">
        <v>169</v>
      </c>
      <c r="H97" s="39" t="s">
        <v>170</v>
      </c>
      <c r="I97" s="39" t="s">
        <v>171</v>
      </c>
      <c r="J97" s="40" t="s">
        <v>331</v>
      </c>
    </row>
    <row r="98" spans="1:11" ht="15" customHeight="1" x14ac:dyDescent="0.15">
      <c r="A98" s="24">
        <v>1</v>
      </c>
      <c r="B98" s="27" t="s">
        <v>282</v>
      </c>
      <c r="C98" s="27" t="s">
        <v>283</v>
      </c>
      <c r="D98" s="27" t="s">
        <v>284</v>
      </c>
      <c r="E98" s="27" t="s">
        <v>154</v>
      </c>
      <c r="F98" s="27" t="s">
        <v>155</v>
      </c>
      <c r="G98" s="24">
        <v>72</v>
      </c>
      <c r="H98" s="68"/>
      <c r="I98" s="48">
        <v>1350</v>
      </c>
      <c r="J98" s="28">
        <f>H98*I98</f>
        <v>0</v>
      </c>
    </row>
    <row r="99" spans="1:11" ht="25.5" customHeight="1" x14ac:dyDescent="0.15">
      <c r="A99" s="17">
        <v>2</v>
      </c>
      <c r="B99" s="20" t="s">
        <v>285</v>
      </c>
      <c r="C99" s="57" t="s">
        <v>286</v>
      </c>
      <c r="D99" s="20" t="s">
        <v>285</v>
      </c>
      <c r="E99" s="20" t="s">
        <v>154</v>
      </c>
      <c r="F99" s="20" t="s">
        <v>155</v>
      </c>
      <c r="G99" s="17">
        <v>77</v>
      </c>
      <c r="H99" s="69"/>
      <c r="I99" s="49">
        <v>680</v>
      </c>
      <c r="J99" s="21">
        <f t="shared" ref="J99:J102" si="4">H99*I99</f>
        <v>0</v>
      </c>
    </row>
    <row r="100" spans="1:11" ht="15" customHeight="1" x14ac:dyDescent="0.15">
      <c r="A100" s="24">
        <v>3</v>
      </c>
      <c r="B100" s="27" t="s">
        <v>287</v>
      </c>
      <c r="C100" s="27" t="s">
        <v>288</v>
      </c>
      <c r="D100" s="27" t="s">
        <v>289</v>
      </c>
      <c r="E100" s="27" t="s">
        <v>154</v>
      </c>
      <c r="F100" s="27" t="s">
        <v>155</v>
      </c>
      <c r="G100" s="24">
        <v>80</v>
      </c>
      <c r="H100" s="68"/>
      <c r="I100" s="48">
        <v>900</v>
      </c>
      <c r="J100" s="28">
        <f t="shared" si="4"/>
        <v>0</v>
      </c>
    </row>
    <row r="101" spans="1:11" ht="15" customHeight="1" x14ac:dyDescent="0.15">
      <c r="A101" s="17">
        <v>4</v>
      </c>
      <c r="B101" s="20" t="s">
        <v>290</v>
      </c>
      <c r="C101" s="20" t="s">
        <v>291</v>
      </c>
      <c r="D101" s="20" t="s">
        <v>275</v>
      </c>
      <c r="E101" s="20" t="s">
        <v>154</v>
      </c>
      <c r="F101" s="20" t="s">
        <v>155</v>
      </c>
      <c r="G101" s="17">
        <v>15</v>
      </c>
      <c r="H101" s="69"/>
      <c r="I101" s="49">
        <v>1050</v>
      </c>
      <c r="J101" s="21">
        <f t="shared" si="4"/>
        <v>0</v>
      </c>
    </row>
    <row r="102" spans="1:11" ht="15" customHeight="1" x14ac:dyDescent="0.15">
      <c r="A102" s="24">
        <v>5</v>
      </c>
      <c r="B102" s="27" t="s">
        <v>292</v>
      </c>
      <c r="C102" s="27" t="s">
        <v>293</v>
      </c>
      <c r="D102" s="27" t="s">
        <v>294</v>
      </c>
      <c r="E102" s="27" t="s">
        <v>154</v>
      </c>
      <c r="F102" s="27" t="s">
        <v>155</v>
      </c>
      <c r="G102" s="24">
        <v>43</v>
      </c>
      <c r="H102" s="68"/>
      <c r="I102" s="48">
        <v>3000</v>
      </c>
      <c r="J102" s="28">
        <f t="shared" si="4"/>
        <v>0</v>
      </c>
    </row>
    <row r="103" spans="1:11" ht="15" customHeight="1" x14ac:dyDescent="0.15">
      <c r="A103" s="58"/>
      <c r="B103" s="45"/>
      <c r="C103" s="45"/>
      <c r="D103" s="45"/>
      <c r="E103" s="45"/>
      <c r="F103" s="45"/>
      <c r="G103" s="45"/>
      <c r="H103" s="46"/>
      <c r="I103" s="37"/>
      <c r="J103" s="36">
        <f>SUM(J98:J102)</f>
        <v>0</v>
      </c>
    </row>
    <row r="104" spans="1:11" x14ac:dyDescent="0.15">
      <c r="J104" s="59"/>
    </row>
    <row r="105" spans="1:11" x14ac:dyDescent="0.15">
      <c r="A105" s="73" t="s">
        <v>172</v>
      </c>
      <c r="B105" s="73"/>
      <c r="C105" s="73"/>
      <c r="D105" s="73"/>
      <c r="E105" s="73"/>
      <c r="H105" s="60" t="s">
        <v>329</v>
      </c>
      <c r="I105" s="60"/>
      <c r="J105" s="60"/>
      <c r="K105" s="67">
        <f>J103+J94+J80+J68+J56</f>
        <v>0</v>
      </c>
    </row>
    <row r="108" spans="1:11" x14ac:dyDescent="0.15">
      <c r="A108" s="76" t="s">
        <v>323</v>
      </c>
      <c r="B108" s="76"/>
      <c r="C108" s="76"/>
      <c r="D108" s="76"/>
    </row>
    <row r="109" spans="1:11" x14ac:dyDescent="0.15">
      <c r="A109" s="76"/>
      <c r="B109" s="76"/>
      <c r="C109" s="76"/>
      <c r="D109" s="76"/>
    </row>
    <row r="110" spans="1:11" x14ac:dyDescent="0.15">
      <c r="A110" s="76"/>
      <c r="B110" s="76"/>
      <c r="C110" s="76"/>
      <c r="D110" s="76"/>
    </row>
    <row r="112" spans="1:11" ht="11.25" customHeight="1" x14ac:dyDescent="0.15">
      <c r="A112" s="71" t="s">
        <v>330</v>
      </c>
      <c r="B112" s="71"/>
      <c r="C112" s="71"/>
      <c r="D112" s="71"/>
    </row>
    <row r="113" spans="1:4" x14ac:dyDescent="0.15">
      <c r="A113" s="71"/>
      <c r="B113" s="71"/>
      <c r="C113" s="71"/>
      <c r="D113" s="71"/>
    </row>
    <row r="114" spans="1:4" x14ac:dyDescent="0.15">
      <c r="A114" s="71"/>
      <c r="B114" s="71"/>
      <c r="C114" s="71"/>
      <c r="D114" s="71"/>
    </row>
    <row r="115" spans="1:4" x14ac:dyDescent="0.15">
      <c r="A115" s="71"/>
      <c r="B115" s="71"/>
      <c r="C115" s="71"/>
      <c r="D115" s="71"/>
    </row>
    <row r="116" spans="1:4" x14ac:dyDescent="0.15">
      <c r="A116" s="71"/>
      <c r="B116" s="71"/>
      <c r="C116" s="71"/>
      <c r="D116" s="71"/>
    </row>
    <row r="117" spans="1:4" x14ac:dyDescent="0.15">
      <c r="A117" s="71"/>
      <c r="B117" s="71"/>
      <c r="C117" s="71"/>
      <c r="D117" s="71"/>
    </row>
  </sheetData>
  <sheetProtection algorithmName="SHA-512" hashValue="JuA7/OdWDcchNhaCWDUNG/cyzz5loEkPl8CD/tn6W/9McmNxTfMssk8vEur5+ro7DKT8B3Y8yp9vix3hckr7HA==" saltValue="VOnF+iAJYu39dFXoCaFocQ==" spinCount="100000" sheet="1" objects="1" scenarios="1" autoFilter="0"/>
  <autoFilter ref="A1:J68"/>
  <mergeCells count="9">
    <mergeCell ref="A112:D117"/>
    <mergeCell ref="A57:D57"/>
    <mergeCell ref="A105:E105"/>
    <mergeCell ref="A68:D68"/>
    <mergeCell ref="A80:C80"/>
    <mergeCell ref="A108:D110"/>
    <mergeCell ref="A70:D70"/>
    <mergeCell ref="A82:D82"/>
    <mergeCell ref="A96:D96"/>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topLeftCell="A3" workbookViewId="0">
      <selection activeCell="B3" sqref="B3:B52"/>
    </sheetView>
  </sheetViews>
  <sheetFormatPr defaultRowHeight="11.25" x14ac:dyDescent="0.15"/>
  <cols>
    <col min="1" max="1" width="17.375" style="61" bestFit="1" customWidth="1"/>
    <col min="2" max="2" width="14.375" style="61" bestFit="1" customWidth="1"/>
    <col min="3" max="16384" width="9" style="61"/>
  </cols>
  <sheetData>
    <row r="1" spans="1:2" ht="12" thickBot="1" x14ac:dyDescent="0.2"/>
    <row r="2" spans="1:2" ht="51.75" customHeight="1" thickBot="1" x14ac:dyDescent="0.2">
      <c r="A2" s="62" t="s">
        <v>173</v>
      </c>
      <c r="B2" s="63" t="s">
        <v>327</v>
      </c>
    </row>
    <row r="3" spans="1:2" x14ac:dyDescent="0.15">
      <c r="A3" s="64" t="s">
        <v>174</v>
      </c>
      <c r="B3" s="1"/>
    </row>
    <row r="4" spans="1:2" x14ac:dyDescent="0.15">
      <c r="A4" s="65" t="s">
        <v>175</v>
      </c>
      <c r="B4" s="3"/>
    </row>
    <row r="5" spans="1:2" x14ac:dyDescent="0.15">
      <c r="A5" s="66" t="s">
        <v>176</v>
      </c>
      <c r="B5" s="2"/>
    </row>
    <row r="6" spans="1:2" x14ac:dyDescent="0.15">
      <c r="A6" s="44" t="s">
        <v>177</v>
      </c>
      <c r="B6" s="3"/>
    </row>
    <row r="7" spans="1:2" x14ac:dyDescent="0.15">
      <c r="A7" s="42" t="s">
        <v>178</v>
      </c>
      <c r="B7" s="1"/>
    </row>
    <row r="8" spans="1:2" x14ac:dyDescent="0.15">
      <c r="A8" s="44" t="s">
        <v>179</v>
      </c>
      <c r="B8" s="70"/>
    </row>
    <row r="9" spans="1:2" x14ac:dyDescent="0.15">
      <c r="A9" s="42" t="s">
        <v>180</v>
      </c>
      <c r="B9" s="2"/>
    </row>
    <row r="10" spans="1:2" x14ac:dyDescent="0.15">
      <c r="A10" s="44" t="s">
        <v>181</v>
      </c>
      <c r="B10" s="3"/>
    </row>
    <row r="11" spans="1:2" x14ac:dyDescent="0.15">
      <c r="A11" s="42" t="s">
        <v>182</v>
      </c>
      <c r="B11" s="2"/>
    </row>
    <row r="12" spans="1:2" x14ac:dyDescent="0.15">
      <c r="A12" s="44" t="s">
        <v>183</v>
      </c>
      <c r="B12" s="70"/>
    </row>
    <row r="13" spans="1:2" x14ac:dyDescent="0.15">
      <c r="A13" s="42" t="s">
        <v>184</v>
      </c>
      <c r="B13" s="1"/>
    </row>
    <row r="14" spans="1:2" x14ac:dyDescent="0.15">
      <c r="A14" s="44" t="s">
        <v>185</v>
      </c>
      <c r="B14" s="3"/>
    </row>
    <row r="15" spans="1:2" x14ac:dyDescent="0.15">
      <c r="A15" s="42" t="s">
        <v>186</v>
      </c>
      <c r="B15" s="2"/>
    </row>
    <row r="16" spans="1:2" x14ac:dyDescent="0.15">
      <c r="A16" s="44" t="s">
        <v>187</v>
      </c>
      <c r="B16" s="3"/>
    </row>
    <row r="17" spans="1:2" x14ac:dyDescent="0.15">
      <c r="A17" s="42" t="s">
        <v>188</v>
      </c>
      <c r="B17" s="1"/>
    </row>
    <row r="18" spans="1:2" x14ac:dyDescent="0.15">
      <c r="A18" s="44" t="s">
        <v>189</v>
      </c>
      <c r="B18" s="70"/>
    </row>
    <row r="19" spans="1:2" x14ac:dyDescent="0.15">
      <c r="A19" s="42" t="s">
        <v>190</v>
      </c>
      <c r="B19" s="2"/>
    </row>
    <row r="20" spans="1:2" x14ac:dyDescent="0.15">
      <c r="A20" s="44" t="s">
        <v>191</v>
      </c>
      <c r="B20" s="3"/>
    </row>
    <row r="21" spans="1:2" x14ac:dyDescent="0.15">
      <c r="A21" s="42" t="s">
        <v>192</v>
      </c>
      <c r="B21" s="2"/>
    </row>
    <row r="22" spans="1:2" x14ac:dyDescent="0.15">
      <c r="A22" s="44" t="s">
        <v>193</v>
      </c>
      <c r="B22" s="70"/>
    </row>
    <row r="23" spans="1:2" x14ac:dyDescent="0.15">
      <c r="A23" s="42" t="s">
        <v>194</v>
      </c>
      <c r="B23" s="1"/>
    </row>
    <row r="24" spans="1:2" x14ac:dyDescent="0.15">
      <c r="A24" s="44" t="s">
        <v>195</v>
      </c>
      <c r="B24" s="3"/>
    </row>
    <row r="25" spans="1:2" x14ac:dyDescent="0.15">
      <c r="A25" s="42" t="s">
        <v>196</v>
      </c>
      <c r="B25" s="2"/>
    </row>
    <row r="26" spans="1:2" x14ac:dyDescent="0.15">
      <c r="A26" s="44" t="s">
        <v>197</v>
      </c>
      <c r="B26" s="3"/>
    </row>
    <row r="27" spans="1:2" x14ac:dyDescent="0.15">
      <c r="A27" s="42" t="s">
        <v>198</v>
      </c>
      <c r="B27" s="1"/>
    </row>
    <row r="28" spans="1:2" x14ac:dyDescent="0.15">
      <c r="A28" s="44" t="s">
        <v>199</v>
      </c>
      <c r="B28" s="70"/>
    </row>
    <row r="29" spans="1:2" x14ac:dyDescent="0.15">
      <c r="A29" s="42" t="s">
        <v>200</v>
      </c>
      <c r="B29" s="2"/>
    </row>
    <row r="30" spans="1:2" x14ac:dyDescent="0.15">
      <c r="A30" s="44" t="s">
        <v>201</v>
      </c>
      <c r="B30" s="3"/>
    </row>
    <row r="31" spans="1:2" x14ac:dyDescent="0.15">
      <c r="A31" s="42" t="s">
        <v>202</v>
      </c>
      <c r="B31" s="2"/>
    </row>
    <row r="32" spans="1:2" x14ac:dyDescent="0.15">
      <c r="A32" s="44" t="s">
        <v>203</v>
      </c>
      <c r="B32" s="70"/>
    </row>
    <row r="33" spans="1:2" x14ac:dyDescent="0.15">
      <c r="A33" s="42" t="s">
        <v>204</v>
      </c>
      <c r="B33" s="1"/>
    </row>
    <row r="34" spans="1:2" x14ac:dyDescent="0.15">
      <c r="A34" s="44" t="s">
        <v>205</v>
      </c>
      <c r="B34" s="3"/>
    </row>
    <row r="35" spans="1:2" x14ac:dyDescent="0.15">
      <c r="A35" s="42" t="s">
        <v>206</v>
      </c>
      <c r="B35" s="2"/>
    </row>
    <row r="36" spans="1:2" x14ac:dyDescent="0.15">
      <c r="A36" s="44" t="s">
        <v>207</v>
      </c>
      <c r="B36" s="3"/>
    </row>
    <row r="37" spans="1:2" x14ac:dyDescent="0.15">
      <c r="A37" s="42" t="s">
        <v>208</v>
      </c>
      <c r="B37" s="1"/>
    </row>
    <row r="38" spans="1:2" x14ac:dyDescent="0.15">
      <c r="A38" s="44" t="s">
        <v>209</v>
      </c>
      <c r="B38" s="70"/>
    </row>
    <row r="39" spans="1:2" x14ac:dyDescent="0.15">
      <c r="A39" s="42" t="s">
        <v>210</v>
      </c>
      <c r="B39" s="2"/>
    </row>
    <row r="40" spans="1:2" x14ac:dyDescent="0.15">
      <c r="A40" s="44" t="s">
        <v>211</v>
      </c>
      <c r="B40" s="3"/>
    </row>
    <row r="41" spans="1:2" x14ac:dyDescent="0.15">
      <c r="A41" s="42" t="s">
        <v>212</v>
      </c>
      <c r="B41" s="2"/>
    </row>
    <row r="42" spans="1:2" x14ac:dyDescent="0.15">
      <c r="A42" s="44" t="s">
        <v>213</v>
      </c>
      <c r="B42" s="70"/>
    </row>
    <row r="43" spans="1:2" x14ac:dyDescent="0.15">
      <c r="A43" s="42" t="s">
        <v>214</v>
      </c>
      <c r="B43" s="1"/>
    </row>
    <row r="44" spans="1:2" x14ac:dyDescent="0.15">
      <c r="A44" s="44" t="s">
        <v>215</v>
      </c>
      <c r="B44" s="3"/>
    </row>
    <row r="45" spans="1:2" x14ac:dyDescent="0.15">
      <c r="A45" s="42" t="s">
        <v>216</v>
      </c>
      <c r="B45" s="2"/>
    </row>
    <row r="46" spans="1:2" x14ac:dyDescent="0.15">
      <c r="A46" s="44" t="s">
        <v>217</v>
      </c>
      <c r="B46" s="3"/>
    </row>
    <row r="47" spans="1:2" x14ac:dyDescent="0.15">
      <c r="A47" s="42" t="s">
        <v>218</v>
      </c>
      <c r="B47" s="1"/>
    </row>
    <row r="48" spans="1:2" x14ac:dyDescent="0.15">
      <c r="A48" s="44" t="s">
        <v>219</v>
      </c>
      <c r="B48" s="70"/>
    </row>
    <row r="49" spans="1:6" x14ac:dyDescent="0.15">
      <c r="A49" s="42" t="s">
        <v>220</v>
      </c>
      <c r="B49" s="2"/>
    </row>
    <row r="50" spans="1:6" x14ac:dyDescent="0.15">
      <c r="A50" s="44" t="s">
        <v>221</v>
      </c>
      <c r="B50" s="3"/>
    </row>
    <row r="51" spans="1:6" x14ac:dyDescent="0.15">
      <c r="A51" s="42" t="s">
        <v>222</v>
      </c>
      <c r="B51" s="2"/>
    </row>
    <row r="52" spans="1:6" x14ac:dyDescent="0.15">
      <c r="A52" s="44" t="s">
        <v>223</v>
      </c>
      <c r="B52" s="70"/>
    </row>
    <row r="53" spans="1:6" x14ac:dyDescent="0.15">
      <c r="A53" s="9"/>
      <c r="B53" s="9"/>
    </row>
    <row r="56" spans="1:6" ht="59.25" customHeight="1" x14ac:dyDescent="0.15">
      <c r="A56" s="79" t="s">
        <v>328</v>
      </c>
      <c r="B56" s="79"/>
      <c r="C56" s="79"/>
      <c r="D56" s="79"/>
      <c r="E56" s="79"/>
      <c r="F56" s="79"/>
    </row>
  </sheetData>
  <sheetProtection algorithmName="SHA-512" hashValue="1YU/m5mKaOCjGBY6/n7Ej6Ztvw1ErFkQdvbqz3swPPtVGahA+r0eroD3HmgUvj3wK2MzHPQsHypyzuGapZAwYg==" saltValue="LPJIpF6S0DLWwdYKiZjoBQ==" spinCount="100000" sheet="1" objects="1" scenarios="1"/>
  <mergeCells count="1">
    <mergeCell ref="A56:F5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Tarief-ton</vt:lpstr>
      <vt:lpstr>Staffel</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Nieuwsma, Rinse (VWM)</dc:creator>
  <cp:lastModifiedBy>Schijndel, Wendy van (PPO)</cp:lastModifiedBy>
  <cp:lastPrinted>2020-10-20T10:51:44Z</cp:lastPrinted>
  <dcterms:created xsi:type="dcterms:W3CDTF">2017-10-26T06:37:41Z</dcterms:created>
  <dcterms:modified xsi:type="dcterms:W3CDTF">2024-06-27T05:45:13Z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31179710 Perceel 1 RDV tariefstaat.xlsx</vt:lpwstr>
  </property>
</Properties>
</file>