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significantgroep.sharepoint.com/sites/3289-QuickScanBUIG-tekortZevenaar/Gedeelde documenten/Extern/Afvalverwerking [Extern]/5. Nota van inlichtingen/Nota van inlichtingen 3/Aangepaste documentatie/"/>
    </mc:Choice>
  </mc:AlternateContent>
  <xr:revisionPtr revIDLastSave="770" documentId="8_{E26686CB-EBCA-4459-B55D-51A192E0324F}" xr6:coauthVersionLast="47" xr6:coauthVersionMax="47" xr10:uidLastSave="{67FC68CC-C835-403D-9826-7A33F288F034}"/>
  <bookViews>
    <workbookView xWindow="-120" yWindow="-120" windowWidth="29040" windowHeight="15720" activeTab="3" xr2:uid="{775E3498-AAC8-4C77-B558-52671754B1E9}"/>
  </bookViews>
  <sheets>
    <sheet name="Voorblad" sheetId="5" r:id="rId1"/>
    <sheet name="Opgaveblad rijafstanden" sheetId="2" r:id="rId2"/>
    <sheet name="Calculatieblad" sheetId="3" r:id="rId3"/>
    <sheet name="Puntencalculatie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4" l="1"/>
  <c r="E14" i="3" l="1"/>
  <c r="E13" i="3"/>
  <c r="E11" i="3"/>
  <c r="D6" i="3" l="1"/>
  <c r="D20" i="3" s="1"/>
  <c r="E20" i="3" s="1"/>
  <c r="D5" i="3"/>
  <c r="D19" i="3" s="1"/>
  <c r="D4" i="3"/>
  <c r="D18" i="3" s="1"/>
  <c r="E12" i="3"/>
  <c r="E18" i="3" l="1"/>
  <c r="E19" i="3"/>
  <c r="E5" i="3"/>
  <c r="E6" i="3"/>
  <c r="E4" i="3"/>
  <c r="E21" i="3" l="1"/>
  <c r="C4" i="4" s="1"/>
  <c r="E7" i="3"/>
  <c r="C8" i="4" l="1"/>
  <c r="D8" i="4" s="1"/>
  <c r="C6" i="4"/>
  <c r="C9" i="4" l="1"/>
</calcChain>
</file>

<file path=xl/sharedStrings.xml><?xml version="1.0" encoding="utf-8"?>
<sst xmlns="http://schemas.openxmlformats.org/spreadsheetml/2006/main" count="60" uniqueCount="38">
  <si>
    <t>Bijlage J-2 Opgaveformulier Rijafstand Tuinafval</t>
  </si>
  <si>
    <t>Aanbesteding diverse afvalstromen Reinigingsdienst De Liemers</t>
  </si>
  <si>
    <t>Perceel 2 Tuinafval</t>
  </si>
  <si>
    <t>Versie</t>
  </si>
  <si>
    <t>Legenda</t>
  </si>
  <si>
    <t>Lichtblauwe cellen</t>
  </si>
  <si>
    <t>Verplicht invullen door Inschrijver</t>
  </si>
  <si>
    <t>Zwart-witte cellen</t>
  </si>
  <si>
    <t>Vaste gegevens</t>
  </si>
  <si>
    <t>Invulinstructie</t>
  </si>
  <si>
    <r>
      <t xml:space="preserve">Bepaal met </t>
    </r>
    <r>
      <rPr>
        <u/>
        <sz val="10"/>
        <color theme="1"/>
        <rFont val="Aptos Narrow"/>
        <family val="2"/>
        <scheme val="minor"/>
      </rPr>
      <t>www.google.nl/maps</t>
    </r>
    <r>
      <rPr>
        <sz val="10"/>
        <color theme="1"/>
        <rFont val="Aptos Narrow"/>
        <family val="2"/>
        <scheme val="minor"/>
      </rPr>
      <t xml:space="preserve"> wat de afstand is tussen de verwerkingslocatie(s) en de aanbiedstations. Neem de adressen van de aanbiedstations zoals hieronder weergegeven als startpunt (Zevenaar, -s-Heerenbergh en Lobith). Vul ook het adres van uw afvalverwerkingslocatie(s) hieronder in voor onze controle.
</t>
    </r>
  </si>
  <si>
    <t>Locatie</t>
  </si>
  <si>
    <t>Adres aanbiedstation</t>
  </si>
  <si>
    <t>Zevenaar</t>
  </si>
  <si>
    <t>Micro 7, 6902 KP Zevenaar</t>
  </si>
  <si>
    <t>s-Heerenberg</t>
  </si>
  <si>
    <t>Nijverheidsstraat 12, 7041 GE 's-Heerenberg</t>
  </si>
  <si>
    <t>Lobith</t>
  </si>
  <si>
    <t>Halve Maan 20A, 6915 SW Lobith</t>
  </si>
  <si>
    <t>Bij één verwerkingslocatieadres</t>
  </si>
  <si>
    <t>Locatie aanbiedstation</t>
  </si>
  <si>
    <t>Adres afvalverwerkingslocatie</t>
  </si>
  <si>
    <t>Afstand in km*</t>
  </si>
  <si>
    <t>*Enkele rit</t>
  </si>
  <si>
    <t>Aantal km per jaar per afvalstroom</t>
  </si>
  <si>
    <t>Tuinafval</t>
  </si>
  <si>
    <t>Totaal</t>
  </si>
  <si>
    <t>Aantal ritten per jaar per locatie</t>
  </si>
  <si>
    <t>Totale afstand in km per jaar</t>
  </si>
  <si>
    <t>Aantal km per jaar</t>
  </si>
  <si>
    <t>Puntenaantal</t>
  </si>
  <si>
    <t>Afstand bij minimumaantal punten</t>
  </si>
  <si>
    <t>Omslagpunt</t>
  </si>
  <si>
    <t>Afstand bij maximumaantal punten</t>
  </si>
  <si>
    <t>gemiddelde gegevens verwijderen als km bekend is</t>
  </si>
  <si>
    <t>Rijafstand per jaar</t>
  </si>
  <si>
    <t>Punten inschrijver:</t>
  </si>
  <si>
    <t>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</si>
</sst>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.0"/>
    <numFmt numFmtId="165" formatCode="#,##0.0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Display"/>
      <family val="2"/>
      <scheme val="major"/>
    </font>
    <font>
      <b/>
      <sz val="10"/>
      <color theme="1"/>
      <name val="Aptos Display"/>
      <family val="2"/>
      <scheme val="major"/>
    </font>
    <font>
      <sz val="10"/>
      <color rgb="FFFF0000"/>
      <name val="Aptos Display"/>
      <family val="2"/>
      <scheme val="major"/>
    </font>
    <font>
      <i/>
      <sz val="10"/>
      <color theme="1"/>
      <name val="Aptos Display"/>
      <family val="2"/>
      <scheme val="major"/>
    </font>
    <font>
      <b/>
      <sz val="22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i/>
      <sz val="18"/>
      <color theme="1"/>
      <name val="Aptos Narrow"/>
      <family val="2"/>
      <scheme val="minor"/>
    </font>
    <font>
      <b/>
      <i/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0"/>
      <name val="Aptos Display"/>
      <family val="2"/>
      <scheme val="major"/>
    </font>
    <font>
      <sz val="11"/>
      <color rgb="FFFF0000"/>
      <name val="Aptos Narrow"/>
      <family val="2"/>
      <scheme val="minor"/>
    </font>
    <font>
      <u/>
      <sz val="10"/>
      <color theme="1"/>
      <name val="Aptos Narrow"/>
      <family val="2"/>
      <scheme val="minor"/>
    </font>
    <font>
      <i/>
      <sz val="10"/>
      <color rgb="FFFF0000"/>
      <name val="Aptos Narrow"/>
      <family val="2"/>
      <scheme val="minor"/>
    </font>
    <font>
      <i/>
      <sz val="10"/>
      <name val="Aptos Display"/>
      <family val="2"/>
      <scheme val="major"/>
    </font>
    <font>
      <i/>
      <sz val="10"/>
      <color theme="0"/>
      <name val="Aptos Narrow"/>
      <family val="2"/>
      <scheme val="minor"/>
    </font>
    <font>
      <i/>
      <sz val="10"/>
      <color theme="0"/>
      <name val="Aptos Display"/>
      <family val="2"/>
      <scheme val="major"/>
    </font>
    <font>
      <sz val="10"/>
      <color theme="0"/>
      <name val="Aptos Display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0" applyFont="1"/>
    <xf numFmtId="1" fontId="3" fillId="0" borderId="0" xfId="1" applyNumberFormat="1" applyFont="1" applyFill="1" applyBorder="1" applyAlignment="1">
      <alignment horizontal="left"/>
    </xf>
    <xf numFmtId="2" fontId="3" fillId="0" borderId="0" xfId="1" applyNumberFormat="1" applyFont="1" applyFill="1" applyBorder="1" applyAlignment="1">
      <alignment horizontal="left"/>
    </xf>
    <xf numFmtId="0" fontId="4" fillId="0" borderId="0" xfId="0" applyFont="1"/>
    <xf numFmtId="0" fontId="3" fillId="0" borderId="1" xfId="0" applyFont="1" applyBorder="1"/>
    <xf numFmtId="0" fontId="4" fillId="0" borderId="1" xfId="0" applyFont="1" applyBorder="1"/>
    <xf numFmtId="0" fontId="3" fillId="0" borderId="1" xfId="0" quotePrefix="1" applyFont="1" applyBorder="1"/>
    <xf numFmtId="0" fontId="5" fillId="0" borderId="0" xfId="0" applyFont="1"/>
    <xf numFmtId="0" fontId="6" fillId="0" borderId="1" xfId="0" applyFont="1" applyBorder="1"/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5" fillId="0" borderId="1" xfId="0" quotePrefix="1" applyFont="1" applyBorder="1"/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5" fillId="0" borderId="1" xfId="0" quotePrefix="1" applyFont="1" applyBorder="1" applyAlignment="1">
      <alignment horizontal="left"/>
    </xf>
    <xf numFmtId="0" fontId="9" fillId="0" borderId="0" xfId="0" applyFont="1"/>
    <xf numFmtId="0" fontId="10" fillId="0" borderId="0" xfId="0" applyFont="1"/>
    <xf numFmtId="0" fontId="2" fillId="0" borderId="0" xfId="0" applyFont="1"/>
    <xf numFmtId="0" fontId="11" fillId="0" borderId="0" xfId="0" applyFont="1"/>
    <xf numFmtId="0" fontId="12" fillId="0" borderId="0" xfId="0" applyFont="1"/>
    <xf numFmtId="0" fontId="4" fillId="0" borderId="0" xfId="0" quotePrefix="1" applyFont="1" applyAlignment="1">
      <alignment horizontal="center"/>
    </xf>
    <xf numFmtId="0" fontId="5" fillId="0" borderId="4" xfId="0" applyFont="1" applyBorder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165" fontId="5" fillId="0" borderId="1" xfId="1" applyNumberFormat="1" applyFont="1" applyFill="1" applyBorder="1" applyAlignment="1">
      <alignment horizontal="center" vertical="center"/>
    </xf>
    <xf numFmtId="165" fontId="5" fillId="0" borderId="4" xfId="1" applyNumberFormat="1" applyFont="1" applyFill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 vertical="center"/>
    </xf>
    <xf numFmtId="0" fontId="6" fillId="0" borderId="4" xfId="0" applyFont="1" applyBorder="1"/>
    <xf numFmtId="2" fontId="7" fillId="0" borderId="0" xfId="1" applyNumberFormat="1" applyFont="1" applyFill="1" applyBorder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13" fillId="0" borderId="1" xfId="1" applyNumberFormat="1" applyFont="1" applyFill="1" applyBorder="1" applyAlignment="1">
      <alignment horizontal="left"/>
    </xf>
    <xf numFmtId="3" fontId="14" fillId="0" borderId="1" xfId="0" applyNumberFormat="1" applyFont="1" applyBorder="1" applyAlignment="1">
      <alignment horizontal="center" vertical="center"/>
    </xf>
    <xf numFmtId="2" fontId="17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15" fillId="0" borderId="0" xfId="0" applyFont="1"/>
    <xf numFmtId="0" fontId="18" fillId="0" borderId="1" xfId="0" applyFont="1" applyBorder="1" applyAlignment="1">
      <alignment horizontal="center" vertical="center"/>
    </xf>
    <xf numFmtId="3" fontId="14" fillId="0" borderId="1" xfId="1" applyNumberFormat="1" applyFont="1" applyFill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  <xf numFmtId="2" fontId="14" fillId="0" borderId="4" xfId="0" applyNumberFormat="1" applyFont="1" applyBorder="1" applyAlignment="1">
      <alignment horizontal="center" vertical="center"/>
    </xf>
    <xf numFmtId="0" fontId="19" fillId="0" borderId="0" xfId="0" applyFont="1"/>
    <xf numFmtId="0" fontId="20" fillId="0" borderId="0" xfId="0" applyFont="1" applyAlignment="1">
      <alignment horizontal="center"/>
    </xf>
    <xf numFmtId="165" fontId="14" fillId="0" borderId="1" xfId="1" applyNumberFormat="1" applyFont="1" applyFill="1" applyBorder="1" applyAlignment="1">
      <alignment horizontal="center" vertical="center"/>
    </xf>
    <xf numFmtId="165" fontId="14" fillId="0" borderId="4" xfId="1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164" fontId="1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/>
    <xf numFmtId="165" fontId="5" fillId="0" borderId="7" xfId="0" applyNumberFormat="1" applyFont="1" applyBorder="1" applyAlignment="1">
      <alignment horizontal="center" vertical="center"/>
    </xf>
    <xf numFmtId="2" fontId="21" fillId="3" borderId="8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3" fillId="2" borderId="4" xfId="1" applyNumberFormat="1" applyFont="1" applyFill="1" applyBorder="1" applyAlignment="1" applyProtection="1">
      <alignment horizontal="center" vertical="center"/>
      <protection locked="0"/>
    </xf>
    <xf numFmtId="0" fontId="13" fillId="2" borderId="3" xfId="1" applyNumberFormat="1" applyFont="1" applyFill="1" applyBorder="1" applyAlignment="1" applyProtection="1">
      <alignment horizontal="center" vertical="center"/>
      <protection locked="0"/>
    </xf>
    <xf numFmtId="0" fontId="13" fillId="2" borderId="2" xfId="1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81255496365503"/>
          <c:y val="6.366403348608092E-2"/>
          <c:w val="0.74817563250629693"/>
          <c:h val="0.73573484651713694"/>
        </c:manualLayout>
      </c:layout>
      <c:scatterChart>
        <c:scatterStyle val="smoothMarker"/>
        <c:varyColors val="0"/>
        <c:ser>
          <c:idx val="0"/>
          <c:order val="0"/>
          <c:tx>
            <c:strRef>
              <c:f>Puntencalculatie!$D$3</c:f>
              <c:strCache>
                <c:ptCount val="1"/>
                <c:pt idx="0">
                  <c:v>Puntenaantal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Puntencalculatie!$C$4:$C$6</c:f>
              <c:numCache>
                <c:formatCode>#,##0.0</c:formatCode>
                <c:ptCount val="3"/>
                <c:pt idx="0">
                  <c:v>6660</c:v>
                </c:pt>
                <c:pt idx="1">
                  <c:v>5550</c:v>
                </c:pt>
                <c:pt idx="2">
                  <c:v>4440</c:v>
                </c:pt>
              </c:numCache>
            </c:numRef>
          </c:xVal>
          <c:yVal>
            <c:numRef>
              <c:f>Puntencalculatie!$D$4:$D$6</c:f>
              <c:numCache>
                <c:formatCode>0.00</c:formatCode>
                <c:ptCount val="3"/>
                <c:pt idx="0">
                  <c:v>0</c:v>
                </c:pt>
                <c:pt idx="1">
                  <c:v>25</c:v>
                </c:pt>
                <c:pt idx="2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E98-4A54-853F-AF413B5BA9CA}"/>
            </c:ext>
          </c:extLst>
        </c:ser>
        <c:ser>
          <c:idx val="1"/>
          <c:order val="1"/>
          <c:spPr>
            <a:ln w="38100" cap="rnd" cmpd="sng">
              <a:solidFill>
                <a:schemeClr val="accent2"/>
              </a:solidFill>
              <a:round/>
              <a:headEnd type="oval"/>
              <a:tailEnd type="oval"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Puntencalculatie!$C$8</c:f>
              <c:numCache>
                <c:formatCode>#,##0.0</c:formatCode>
                <c:ptCount val="1"/>
                <c:pt idx="0">
                  <c:v>0</c:v>
                </c:pt>
              </c:numCache>
            </c:numRef>
          </c:xVal>
          <c:yVal>
            <c:numRef>
              <c:f>Puntencalculatie!$D$8</c:f>
              <c:numCache>
                <c:formatCode>0.00</c:formatCode>
                <c:ptCount val="1"/>
                <c:pt idx="0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E98-4A54-853F-AF413B5BA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3076655"/>
        <c:axId val="1"/>
      </c:scatterChart>
      <c:valAx>
        <c:axId val="1003076655"/>
        <c:scaling>
          <c:orientation val="maxMin"/>
          <c:max val="6700"/>
          <c:min val="44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algn="ctr"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b="1"/>
                  <a:t>Afstand per jaar (km)</a:t>
                </a:r>
              </a:p>
            </c:rich>
          </c:tx>
          <c:layout>
            <c:manualLayout>
              <c:xMode val="edge"/>
              <c:yMode val="edge"/>
              <c:x val="0.39905301200793991"/>
              <c:y val="0.891504351429755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ctr"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"/>
        <c:crossesAt val="0"/>
        <c:crossBetween val="midCat"/>
      </c:valAx>
      <c:valAx>
        <c:axId val="1"/>
        <c:scaling>
          <c:orientation val="minMax"/>
          <c:max val="10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b="1"/>
                  <a:t>Punten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00307665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</xdr:colOff>
      <xdr:row>10</xdr:row>
      <xdr:rowOff>133350</xdr:rowOff>
    </xdr:from>
    <xdr:to>
      <xdr:col>2</xdr:col>
      <xdr:colOff>2743201</xdr:colOff>
      <xdr:row>28</xdr:row>
      <xdr:rowOff>19050</xdr:rowOff>
    </xdr:to>
    <xdr:graphicFrame macro="">
      <xdr:nvGraphicFramePr>
        <xdr:cNvPr id="4" name="Grafiek 13">
          <a:extLst>
            <a:ext uri="{FF2B5EF4-FFF2-40B4-BE49-F238E27FC236}">
              <a16:creationId xmlns:a16="http://schemas.microsoft.com/office/drawing/2014/main" id="{AD5648B4-DC8B-4D00-AF41-E8964E53F5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DE219-E353-4B4E-B3CD-B5161FCFD1EB}">
  <dimension ref="A1:AI43"/>
  <sheetViews>
    <sheetView showGridLines="0" zoomScale="90" zoomScaleNormal="90" workbookViewId="0">
      <selection activeCell="J27" sqref="J27"/>
    </sheetView>
  </sheetViews>
  <sheetFormatPr defaultColWidth="0" defaultRowHeight="14.45" customHeight="1" zeroHeight="1" x14ac:dyDescent="0.25"/>
  <cols>
    <col min="1" max="14" width="8.85546875" customWidth="1"/>
    <col min="15" max="35" width="0" hidden="1" customWidth="1"/>
    <col min="36" max="16384" width="8.85546875" hidden="1"/>
  </cols>
  <sheetData>
    <row r="1" spans="2:2" ht="15" x14ac:dyDescent="0.25"/>
    <row r="2" spans="2:2" ht="15" x14ac:dyDescent="0.25"/>
    <row r="3" spans="2:2" ht="15" x14ac:dyDescent="0.25"/>
    <row r="4" spans="2:2" ht="28.5" x14ac:dyDescent="0.45">
      <c r="B4" s="17" t="s">
        <v>0</v>
      </c>
    </row>
    <row r="5" spans="2:2" ht="15" x14ac:dyDescent="0.25"/>
    <row r="6" spans="2:2" ht="24" x14ac:dyDescent="0.4">
      <c r="B6" s="18" t="s">
        <v>1</v>
      </c>
    </row>
    <row r="7" spans="2:2" ht="24" x14ac:dyDescent="0.4">
      <c r="B7" s="20" t="s">
        <v>2</v>
      </c>
    </row>
    <row r="8" spans="2:2" ht="15" x14ac:dyDescent="0.25"/>
    <row r="9" spans="2:2" ht="15" x14ac:dyDescent="0.25"/>
    <row r="10" spans="2:2" ht="15" x14ac:dyDescent="0.25"/>
    <row r="11" spans="2:2" ht="15" x14ac:dyDescent="0.25"/>
    <row r="12" spans="2:2" ht="15" x14ac:dyDescent="0.25"/>
    <row r="13" spans="2:2" ht="15" x14ac:dyDescent="0.25"/>
    <row r="14" spans="2:2" ht="15" x14ac:dyDescent="0.25"/>
    <row r="15" spans="2:2" ht="15" x14ac:dyDescent="0.25"/>
    <row r="16" spans="2:2" ht="15" x14ac:dyDescent="0.25"/>
    <row r="17" spans="2:3" ht="15" x14ac:dyDescent="0.25"/>
    <row r="18" spans="2:3" ht="15" x14ac:dyDescent="0.25"/>
    <row r="19" spans="2:3" ht="15" x14ac:dyDescent="0.25"/>
    <row r="20" spans="2:3" ht="15" x14ac:dyDescent="0.25"/>
    <row r="21" spans="2:3" ht="15" x14ac:dyDescent="0.25"/>
    <row r="22" spans="2:3" ht="15" x14ac:dyDescent="0.25"/>
    <row r="23" spans="2:3" ht="15" x14ac:dyDescent="0.25"/>
    <row r="24" spans="2:3" ht="15" x14ac:dyDescent="0.25"/>
    <row r="25" spans="2:3" ht="15" x14ac:dyDescent="0.25">
      <c r="B25" s="19" t="s">
        <v>3</v>
      </c>
      <c r="C25" t="s">
        <v>37</v>
      </c>
    </row>
    <row r="26" spans="2:3" ht="15" x14ac:dyDescent="0.25">
      <c r="B26" s="19"/>
    </row>
    <row r="27" spans="2:3" ht="15" x14ac:dyDescent="0.25">
      <c r="B27" s="19"/>
    </row>
    <row r="28" spans="2:3" ht="15" x14ac:dyDescent="0.25"/>
    <row r="29" spans="2:3" ht="15" hidden="1" x14ac:dyDescent="0.25"/>
    <row r="30" spans="2:3" ht="15" hidden="1" x14ac:dyDescent="0.25"/>
    <row r="31" spans="2:3" ht="15" hidden="1" x14ac:dyDescent="0.25"/>
    <row r="33" customFormat="1" ht="14.45" hidden="1" customHeight="1" x14ac:dyDescent="0.25"/>
    <row r="34" customFormat="1" ht="14.45" hidden="1" customHeight="1" x14ac:dyDescent="0.25"/>
    <row r="35" customFormat="1" ht="14.45" hidden="1" customHeight="1" x14ac:dyDescent="0.25"/>
    <row r="36" customFormat="1" ht="14.45" hidden="1" customHeight="1" x14ac:dyDescent="0.25"/>
    <row r="37" customFormat="1" ht="14.45" hidden="1" customHeight="1" x14ac:dyDescent="0.25"/>
    <row r="38" customFormat="1" ht="14.45" hidden="1" customHeight="1" x14ac:dyDescent="0.25"/>
    <row r="39" customFormat="1" ht="14.45" hidden="1" customHeight="1" x14ac:dyDescent="0.25"/>
    <row r="40" customFormat="1" ht="14.45" hidden="1" customHeight="1" x14ac:dyDescent="0.25"/>
    <row r="41" customFormat="1" ht="14.45" hidden="1" customHeight="1" x14ac:dyDescent="0.25"/>
    <row r="42" customFormat="1" ht="14.45" hidden="1" customHeight="1" x14ac:dyDescent="0.25"/>
    <row r="43" customFormat="1" ht="14.45" hidden="1" customHeight="1" x14ac:dyDescent="0.25"/>
  </sheetData>
  <sheetProtection algorithmName="SHA-512" hashValue="RaUbud31wtHfaqCMZskNNxjsQO8lBH1EDen5GECIZYaKRpcMWjTXkDOwvKbnW6gJc4Ck5CvKBAjTI8SV8NSkWw==" saltValue="BjLHJn/sSpSWXa8GqhdQNw==" spinCount="100000" sheet="1" objects="1" scenarios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C28A0-5553-4F04-B20F-891C918B32B8}">
  <dimension ref="A1:AJ34"/>
  <sheetViews>
    <sheetView showGridLines="0" zoomScaleNormal="100" workbookViewId="0">
      <selection activeCell="E29" sqref="E29"/>
    </sheetView>
  </sheetViews>
  <sheetFormatPr defaultColWidth="0" defaultRowHeight="13.5" zeroHeight="1" x14ac:dyDescent="0.25"/>
  <cols>
    <col min="1" max="1" width="5.7109375" style="1" customWidth="1"/>
    <col min="2" max="2" width="18.5703125" style="1" bestFit="1" customWidth="1"/>
    <col min="3" max="3" width="58.85546875" style="1" customWidth="1"/>
    <col min="4" max="4" width="17.5703125" style="1" customWidth="1"/>
    <col min="5" max="5" width="33.85546875" style="1" bestFit="1" customWidth="1"/>
    <col min="6" max="6" width="17.5703125" style="1" customWidth="1"/>
    <col min="7" max="8" width="13.28515625" style="1" customWidth="1"/>
    <col min="9" max="9" width="13.28515625" style="1" hidden="1" customWidth="1"/>
    <col min="10" max="14" width="8.85546875" style="1" hidden="1" customWidth="1"/>
    <col min="15" max="36" width="0" style="1" hidden="1" customWidth="1"/>
    <col min="37" max="16384" width="8.85546875" style="1" hidden="1"/>
  </cols>
  <sheetData>
    <row r="1" spans="2:4" x14ac:dyDescent="0.25"/>
    <row r="2" spans="2:4" x14ac:dyDescent="0.25">
      <c r="B2" s="4" t="s">
        <v>4</v>
      </c>
    </row>
    <row r="3" spans="2:4" x14ac:dyDescent="0.25">
      <c r="B3" s="43" t="s">
        <v>5</v>
      </c>
      <c r="C3" s="66" t="s">
        <v>6</v>
      </c>
      <c r="D3" s="66"/>
    </row>
    <row r="4" spans="2:4" x14ac:dyDescent="0.25">
      <c r="B4" s="44" t="s">
        <v>7</v>
      </c>
      <c r="C4" s="66" t="s">
        <v>8</v>
      </c>
      <c r="D4" s="66"/>
    </row>
    <row r="5" spans="2:4" x14ac:dyDescent="0.25"/>
    <row r="6" spans="2:4" x14ac:dyDescent="0.25">
      <c r="B6" s="60" t="s">
        <v>9</v>
      </c>
      <c r="C6" s="61"/>
    </row>
    <row r="7" spans="2:4" ht="13.9" customHeight="1" x14ac:dyDescent="0.25">
      <c r="B7" s="65" t="s">
        <v>10</v>
      </c>
      <c r="C7" s="65"/>
    </row>
    <row r="8" spans="2:4" ht="13.9" customHeight="1" x14ac:dyDescent="0.25">
      <c r="B8" s="65"/>
      <c r="C8" s="65"/>
    </row>
    <row r="9" spans="2:4" x14ac:dyDescent="0.25">
      <c r="B9" s="65"/>
      <c r="C9" s="65"/>
    </row>
    <row r="10" spans="2:4" x14ac:dyDescent="0.25">
      <c r="B10" s="65"/>
      <c r="C10" s="65"/>
    </row>
    <row r="11" spans="2:4" x14ac:dyDescent="0.25">
      <c r="B11" s="65"/>
      <c r="C11" s="65"/>
    </row>
    <row r="12" spans="2:4" x14ac:dyDescent="0.25"/>
    <row r="13" spans="2:4" x14ac:dyDescent="0.25">
      <c r="B13" s="6" t="s">
        <v>11</v>
      </c>
      <c r="C13" s="6" t="s">
        <v>12</v>
      </c>
    </row>
    <row r="14" spans="2:4" x14ac:dyDescent="0.25">
      <c r="B14" s="5" t="s">
        <v>13</v>
      </c>
      <c r="C14" s="40" t="s">
        <v>14</v>
      </c>
    </row>
    <row r="15" spans="2:4" x14ac:dyDescent="0.25">
      <c r="B15" s="7" t="s">
        <v>15</v>
      </c>
      <c r="C15" s="40" t="s">
        <v>16</v>
      </c>
    </row>
    <row r="16" spans="2:4" x14ac:dyDescent="0.25">
      <c r="B16" s="5" t="s">
        <v>17</v>
      </c>
      <c r="C16" s="40" t="s">
        <v>18</v>
      </c>
    </row>
    <row r="17" spans="2:6" x14ac:dyDescent="0.25"/>
    <row r="18" spans="2:6" x14ac:dyDescent="0.25">
      <c r="B18" s="21" t="s">
        <v>19</v>
      </c>
      <c r="D18" s="26"/>
      <c r="E18" s="22"/>
      <c r="F18" s="22"/>
    </row>
    <row r="19" spans="2:6" x14ac:dyDescent="0.25">
      <c r="B19" s="6" t="s">
        <v>20</v>
      </c>
      <c r="C19" s="6" t="s">
        <v>21</v>
      </c>
      <c r="D19" s="27" t="s">
        <v>22</v>
      </c>
      <c r="E19" s="37"/>
      <c r="F19" s="37"/>
    </row>
    <row r="20" spans="2:6" x14ac:dyDescent="0.25">
      <c r="B20" s="5" t="s">
        <v>13</v>
      </c>
      <c r="C20" s="62"/>
      <c r="D20" s="55">
        <v>0</v>
      </c>
      <c r="E20" s="42"/>
      <c r="F20" s="38"/>
    </row>
    <row r="21" spans="2:6" x14ac:dyDescent="0.25">
      <c r="B21" s="7" t="s">
        <v>15</v>
      </c>
      <c r="C21" s="63"/>
      <c r="D21" s="55">
        <v>0</v>
      </c>
      <c r="E21" s="39"/>
      <c r="F21" s="38"/>
    </row>
    <row r="22" spans="2:6" x14ac:dyDescent="0.25">
      <c r="B22" s="5" t="s">
        <v>17</v>
      </c>
      <c r="C22" s="64"/>
      <c r="D22" s="55">
        <v>0</v>
      </c>
      <c r="E22" s="39"/>
      <c r="F22" s="38"/>
    </row>
    <row r="23" spans="2:6" x14ac:dyDescent="0.25"/>
    <row r="24" spans="2:6" x14ac:dyDescent="0.25">
      <c r="B24" s="1" t="s">
        <v>23</v>
      </c>
      <c r="D24" s="3"/>
      <c r="E24" s="2"/>
    </row>
    <row r="25" spans="2:6" x14ac:dyDescent="0.25"/>
    <row r="26" spans="2:6" x14ac:dyDescent="0.25"/>
    <row r="27" spans="2:6" x14ac:dyDescent="0.25"/>
    <row r="28" spans="2:6" x14ac:dyDescent="0.25"/>
    <row r="29" spans="2:6" x14ac:dyDescent="0.25"/>
    <row r="30" spans="2:6" x14ac:dyDescent="0.25"/>
    <row r="31" spans="2:6" x14ac:dyDescent="0.25"/>
    <row r="32" spans="2:6" x14ac:dyDescent="0.25"/>
    <row r="33" s="1" customFormat="1" x14ac:dyDescent="0.25"/>
    <row r="34" s="1" customFormat="1" x14ac:dyDescent="0.25"/>
  </sheetData>
  <sheetProtection algorithmName="SHA-512" hashValue="NAYPNLKti2/lgnNGsrGQ+j2BJQPQsEmxYxfGDxUULB8uN6Y1Ag03NJ00DrTEd/iGLbJiQ8NGhAIcNsfmow1csQ==" saltValue="5af4bY3L5QSg4SUSFyW6vQ==" spinCount="100000" sheet="1" objects="1" scenarios="1"/>
  <mergeCells count="5">
    <mergeCell ref="B6:C6"/>
    <mergeCell ref="C20:C22"/>
    <mergeCell ref="B7:C11"/>
    <mergeCell ref="C3:D3"/>
    <mergeCell ref="C4:D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0BBF3-C678-4D1F-9219-FC4249E5AFF1}">
  <dimension ref="A1:P26"/>
  <sheetViews>
    <sheetView showGridLines="0" zoomScaleNormal="100" zoomScaleSheetLayoutView="100" workbookViewId="0">
      <selection sqref="A1:XFD1048576"/>
    </sheetView>
  </sheetViews>
  <sheetFormatPr defaultColWidth="0" defaultRowHeight="0" customHeight="1" zeroHeight="1" x14ac:dyDescent="0.25"/>
  <cols>
    <col min="1" max="1" width="1.28515625" style="8" customWidth="1"/>
    <col min="2" max="2" width="6.28515625" style="8" customWidth="1"/>
    <col min="3" max="3" width="14.7109375" style="8" customWidth="1"/>
    <col min="4" max="4" width="21.85546875" style="8" bestFit="1" customWidth="1"/>
    <col min="5" max="5" width="10" style="8" customWidth="1"/>
    <col min="6" max="6" width="12" style="8" bestFit="1" customWidth="1"/>
    <col min="7" max="8" width="16.140625" style="8" hidden="1" customWidth="1"/>
    <col min="9" max="9" width="17" style="8" hidden="1" customWidth="1"/>
    <col min="10" max="11" width="10.140625" style="8" hidden="1" customWidth="1"/>
    <col min="12" max="13" width="16.140625" style="8" hidden="1" customWidth="1"/>
    <col min="14" max="14" width="17" style="8" hidden="1" customWidth="1"/>
    <col min="15" max="16" width="10.140625" style="8" hidden="1" customWidth="1"/>
    <col min="17" max="16384" width="8.85546875" style="8" hidden="1"/>
  </cols>
  <sheetData>
    <row r="1" spans="3:5" ht="13.5" x14ac:dyDescent="0.25"/>
    <row r="2" spans="3:5" ht="14.45" customHeight="1" x14ac:dyDescent="0.25">
      <c r="C2" s="69" t="s">
        <v>24</v>
      </c>
      <c r="D2" s="70"/>
      <c r="E2" s="71"/>
    </row>
    <row r="3" spans="3:5" ht="13.5" x14ac:dyDescent="0.25">
      <c r="C3" s="9" t="s">
        <v>11</v>
      </c>
      <c r="D3" s="46" t="s">
        <v>25</v>
      </c>
      <c r="E3" s="13" t="s">
        <v>26</v>
      </c>
    </row>
    <row r="4" spans="3:5" ht="13.5" x14ac:dyDescent="0.25">
      <c r="C4" s="15" t="s">
        <v>13</v>
      </c>
      <c r="D4" s="52">
        <f>'Opgaveblad rijafstanden'!D20</f>
        <v>0</v>
      </c>
      <c r="E4" s="28">
        <f>SUM(D4:D4)</f>
        <v>0</v>
      </c>
    </row>
    <row r="5" spans="3:5" ht="13.5" x14ac:dyDescent="0.25">
      <c r="C5" s="16" t="s">
        <v>15</v>
      </c>
      <c r="D5" s="52">
        <f>'Opgaveblad rijafstanden'!D21</f>
        <v>0</v>
      </c>
      <c r="E5" s="28">
        <f>SUM(D5:D5)</f>
        <v>0</v>
      </c>
    </row>
    <row r="6" spans="3:5" ht="13.5" x14ac:dyDescent="0.25">
      <c r="C6" s="23" t="s">
        <v>17</v>
      </c>
      <c r="D6" s="53">
        <f>'Opgaveblad rijafstanden'!D22</f>
        <v>0</v>
      </c>
      <c r="E6" s="29">
        <f>SUM(D6:D6)</f>
        <v>0</v>
      </c>
    </row>
    <row r="7" spans="3:5" ht="13.5" x14ac:dyDescent="0.25">
      <c r="C7" s="67" t="s">
        <v>26</v>
      </c>
      <c r="D7" s="68"/>
      <c r="E7" s="30">
        <f>SUM(E4:E6)</f>
        <v>0</v>
      </c>
    </row>
    <row r="8" spans="3:5" ht="13.5" x14ac:dyDescent="0.25">
      <c r="C8" s="25"/>
      <c r="D8" s="25"/>
      <c r="E8" s="24"/>
    </row>
    <row r="9" spans="3:5" ht="13.5" x14ac:dyDescent="0.25">
      <c r="C9" s="69" t="s">
        <v>27</v>
      </c>
      <c r="D9" s="70"/>
      <c r="E9" s="71"/>
    </row>
    <row r="10" spans="3:5" ht="13.5" x14ac:dyDescent="0.25">
      <c r="C10" s="9" t="s">
        <v>11</v>
      </c>
      <c r="D10" s="14" t="s">
        <v>25</v>
      </c>
      <c r="E10" s="13" t="s">
        <v>26</v>
      </c>
    </row>
    <row r="11" spans="3:5" ht="13.5" x14ac:dyDescent="0.25">
      <c r="C11" s="15" t="s">
        <v>13</v>
      </c>
      <c r="D11" s="47">
        <v>125</v>
      </c>
      <c r="E11" s="41">
        <f>SUM(D11:D11)</f>
        <v>125</v>
      </c>
    </row>
    <row r="12" spans="3:5" ht="13.5" x14ac:dyDescent="0.25">
      <c r="C12" s="16" t="s">
        <v>15</v>
      </c>
      <c r="D12" s="47">
        <v>35</v>
      </c>
      <c r="E12" s="41">
        <f>SUM(D12:D12)</f>
        <v>35</v>
      </c>
    </row>
    <row r="13" spans="3:5" ht="13.5" x14ac:dyDescent="0.25">
      <c r="C13" s="15" t="s">
        <v>17</v>
      </c>
      <c r="D13" s="41">
        <v>25</v>
      </c>
      <c r="E13" s="41">
        <f>D13</f>
        <v>25</v>
      </c>
    </row>
    <row r="14" spans="3:5" ht="13.5" x14ac:dyDescent="0.25">
      <c r="C14" s="67" t="s">
        <v>26</v>
      </c>
      <c r="D14" s="68"/>
      <c r="E14" s="33">
        <f>SUM(E11:E13)</f>
        <v>185</v>
      </c>
    </row>
    <row r="15" spans="3:5" ht="13.5" x14ac:dyDescent="0.25"/>
    <row r="16" spans="3:5" ht="13.5" x14ac:dyDescent="0.25">
      <c r="C16" s="69" t="s">
        <v>28</v>
      </c>
      <c r="D16" s="70"/>
      <c r="E16" s="71"/>
    </row>
    <row r="17" spans="3:5" ht="13.5" x14ac:dyDescent="0.25">
      <c r="C17" s="9" t="s">
        <v>11</v>
      </c>
      <c r="D17" s="14" t="s">
        <v>25</v>
      </c>
      <c r="E17" s="13" t="s">
        <v>26</v>
      </c>
    </row>
    <row r="18" spans="3:5" ht="13.5" x14ac:dyDescent="0.25">
      <c r="C18" s="10" t="s">
        <v>13</v>
      </c>
      <c r="D18" s="28">
        <f>D11*D4</f>
        <v>0</v>
      </c>
      <c r="E18" s="31">
        <f>SUM(D18:D18)</f>
        <v>0</v>
      </c>
    </row>
    <row r="19" spans="3:5" ht="13.5" x14ac:dyDescent="0.25">
      <c r="C19" s="12" t="s">
        <v>15</v>
      </c>
      <c r="D19" s="28">
        <f t="shared" ref="D19" si="0">D12*D5</f>
        <v>0</v>
      </c>
      <c r="E19" s="31">
        <f>SUM(D19:D19)</f>
        <v>0</v>
      </c>
    </row>
    <row r="20" spans="3:5" ht="13.5" x14ac:dyDescent="0.25">
      <c r="C20" s="10" t="s">
        <v>17</v>
      </c>
      <c r="D20" s="28">
        <f>D13*D6</f>
        <v>0</v>
      </c>
      <c r="E20" s="31">
        <f>D20</f>
        <v>0</v>
      </c>
    </row>
    <row r="21" spans="3:5" ht="13.5" x14ac:dyDescent="0.25">
      <c r="C21" s="67" t="s">
        <v>26</v>
      </c>
      <c r="D21" s="68"/>
      <c r="E21" s="32">
        <f>SUM(E18:E20)</f>
        <v>0</v>
      </c>
    </row>
    <row r="22" spans="3:5" ht="13.5" x14ac:dyDescent="0.25"/>
    <row r="23" spans="3:5" ht="13.5" x14ac:dyDescent="0.25"/>
    <row r="24" spans="3:5" ht="14.45" customHeight="1" x14ac:dyDescent="0.25"/>
    <row r="25" spans="3:5" ht="14.45" customHeight="1" x14ac:dyDescent="0.25"/>
    <row r="26" spans="3:5" ht="13.5" x14ac:dyDescent="0.25"/>
  </sheetData>
  <sheetProtection algorithmName="SHA-512" hashValue="EipBKO3xY6QEmRtL6TijM4vcwlojwkZSkoRAE+lq4XblVTTOj6TcanPBYl2VZiDhawhvRiTYyqCNzg+0MkaaOA==" saltValue="8RbDIehlH0BJWEbCrARXKw==" spinCount="100000" sheet="1" objects="1" scenarios="1"/>
  <mergeCells count="6">
    <mergeCell ref="C21:D21"/>
    <mergeCell ref="C7:D7"/>
    <mergeCell ref="C14:D14"/>
    <mergeCell ref="C2:E2"/>
    <mergeCell ref="C9:E9"/>
    <mergeCell ref="C16:E16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692E6-F3AB-42F0-A33A-C516755EBC58}">
  <dimension ref="A1:L81"/>
  <sheetViews>
    <sheetView showGridLines="0" tabSelected="1" zoomScaleNormal="100" workbookViewId="0">
      <selection activeCell="E15" sqref="E15"/>
    </sheetView>
  </sheetViews>
  <sheetFormatPr defaultColWidth="0" defaultRowHeight="15" zeroHeight="1" x14ac:dyDescent="0.25"/>
  <cols>
    <col min="1" max="1" width="8.85546875" customWidth="1"/>
    <col min="2" max="2" width="39.7109375" bestFit="1" customWidth="1"/>
    <col min="3" max="3" width="47" bestFit="1" customWidth="1"/>
    <col min="4" max="4" width="15.7109375" bestFit="1" customWidth="1"/>
    <col min="5" max="5" width="12" bestFit="1" customWidth="1"/>
    <col min="6" max="12" width="8.85546875" customWidth="1"/>
    <col min="13" max="13" width="8.85546875" hidden="1" customWidth="1"/>
    <col min="14" max="16384" width="8.85546875" hidden="1"/>
  </cols>
  <sheetData>
    <row r="1" spans="2:5" x14ac:dyDescent="0.25"/>
    <row r="2" spans="2:5" x14ac:dyDescent="0.25"/>
    <row r="3" spans="2:5" x14ac:dyDescent="0.25">
      <c r="B3" s="10"/>
      <c r="C3" s="11" t="s">
        <v>29</v>
      </c>
      <c r="D3" s="11" t="s">
        <v>30</v>
      </c>
    </row>
    <row r="4" spans="2:5" x14ac:dyDescent="0.25">
      <c r="B4" s="9" t="s">
        <v>31</v>
      </c>
      <c r="C4" s="52">
        <f>C5+(C5*20%)</f>
        <v>6660</v>
      </c>
      <c r="D4" s="48">
        <v>0</v>
      </c>
    </row>
    <row r="5" spans="2:5" x14ac:dyDescent="0.25">
      <c r="B5" s="34" t="s">
        <v>32</v>
      </c>
      <c r="C5" s="53">
        <f>C7</f>
        <v>5550</v>
      </c>
      <c r="D5" s="49">
        <v>25</v>
      </c>
      <c r="E5" s="45"/>
    </row>
    <row r="6" spans="2:5" x14ac:dyDescent="0.25">
      <c r="B6" s="9" t="s">
        <v>33</v>
      </c>
      <c r="C6" s="52">
        <f>C5-(C5*20%)</f>
        <v>4440</v>
      </c>
      <c r="D6" s="48">
        <v>100</v>
      </c>
    </row>
    <row r="7" spans="2:5" x14ac:dyDescent="0.25">
      <c r="B7" s="50" t="s">
        <v>34</v>
      </c>
      <c r="C7" s="51">
        <v>5550</v>
      </c>
      <c r="D7" s="35"/>
      <c r="E7" s="36"/>
    </row>
    <row r="8" spans="2:5" x14ac:dyDescent="0.25">
      <c r="B8" s="9" t="s">
        <v>35</v>
      </c>
      <c r="C8" s="57">
        <f>Calculatieblad!E21</f>
        <v>0</v>
      </c>
      <c r="D8" s="58">
        <f>IF(C8="","",IF(C8&gt;C4,0,IF(C8&gt;C5,D4+(D5-D4)/(C5-C4)*(C8-C4),IF(C8&gt;=C6,(D6-D5)/(C6-C5)*(C8-C5)+D5,D6))))</f>
        <v>100</v>
      </c>
    </row>
    <row r="9" spans="2:5" x14ac:dyDescent="0.25">
      <c r="B9" s="6" t="s">
        <v>36</v>
      </c>
      <c r="C9" s="54">
        <f>D8</f>
        <v>100</v>
      </c>
      <c r="D9" s="59"/>
    </row>
    <row r="10" spans="2:5" x14ac:dyDescent="0.25">
      <c r="D10" s="56"/>
    </row>
    <row r="11" spans="2:5" x14ac:dyDescent="0.25">
      <c r="D11" s="56"/>
    </row>
    <row r="12" spans="2:5" x14ac:dyDescent="0.25">
      <c r="D12" s="56"/>
    </row>
    <row r="13" spans="2:5" x14ac:dyDescent="0.25"/>
    <row r="14" spans="2:5" x14ac:dyDescent="0.25"/>
    <row r="15" spans="2:5" x14ac:dyDescent="0.25"/>
    <row r="16" spans="2:5" x14ac:dyDescent="0.25"/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hidden="1" x14ac:dyDescent="0.25"/>
    <row r="35" customFormat="1" hidden="1" x14ac:dyDescent="0.25"/>
    <row r="36" customFormat="1" hidden="1" x14ac:dyDescent="0.25"/>
    <row r="37" customFormat="1" hidden="1" x14ac:dyDescent="0.25"/>
    <row r="38" customFormat="1" hidden="1" x14ac:dyDescent="0.25"/>
    <row r="39" customFormat="1" hidden="1" x14ac:dyDescent="0.25"/>
    <row r="40" customFormat="1" hidden="1" x14ac:dyDescent="0.25"/>
    <row r="41" customFormat="1" hidden="1" x14ac:dyDescent="0.25"/>
    <row r="42" customFormat="1" hidden="1" x14ac:dyDescent="0.25"/>
    <row r="43" customFormat="1" hidden="1" x14ac:dyDescent="0.25"/>
    <row r="44" customFormat="1" hidden="1" x14ac:dyDescent="0.25"/>
    <row r="45" customFormat="1" hidden="1" x14ac:dyDescent="0.25"/>
    <row r="46" customFormat="1" hidden="1" x14ac:dyDescent="0.25"/>
    <row r="47" customFormat="1" hidden="1" x14ac:dyDescent="0.25"/>
    <row r="48" customFormat="1" hidden="1" x14ac:dyDescent="0.25"/>
    <row r="49" customFormat="1" hidden="1" x14ac:dyDescent="0.25"/>
    <row r="50" customFormat="1" hidden="1" x14ac:dyDescent="0.25"/>
    <row r="51" customFormat="1" hidden="1" x14ac:dyDescent="0.25"/>
    <row r="52" customFormat="1" hidden="1" x14ac:dyDescent="0.25"/>
    <row r="53" customFormat="1" hidden="1" x14ac:dyDescent="0.25"/>
    <row r="54" customFormat="1" hidden="1" x14ac:dyDescent="0.25"/>
    <row r="55" customFormat="1" hidden="1" x14ac:dyDescent="0.25"/>
    <row r="56" customFormat="1" hidden="1" x14ac:dyDescent="0.25"/>
    <row r="57" customFormat="1" hidden="1" x14ac:dyDescent="0.25"/>
    <row r="58" customFormat="1" hidden="1" x14ac:dyDescent="0.25"/>
    <row r="59" customFormat="1" hidden="1" x14ac:dyDescent="0.25"/>
    <row r="60" customFormat="1" hidden="1" x14ac:dyDescent="0.25"/>
    <row r="61" customFormat="1" hidden="1" x14ac:dyDescent="0.25"/>
    <row r="62" customFormat="1" hidden="1" x14ac:dyDescent="0.25"/>
    <row r="63" customFormat="1" hidden="1" x14ac:dyDescent="0.25"/>
    <row r="64" customFormat="1" hidden="1" x14ac:dyDescent="0.25"/>
    <row r="65" customFormat="1" hidden="1" x14ac:dyDescent="0.25"/>
    <row r="66" customFormat="1" hidden="1" x14ac:dyDescent="0.25"/>
    <row r="67" customFormat="1" hidden="1" x14ac:dyDescent="0.25"/>
    <row r="68" customFormat="1" hidden="1" x14ac:dyDescent="0.25"/>
    <row r="69" customFormat="1" hidden="1" x14ac:dyDescent="0.25"/>
    <row r="70" customFormat="1" hidden="1" x14ac:dyDescent="0.25"/>
    <row r="71" customFormat="1" hidden="1" x14ac:dyDescent="0.25"/>
    <row r="72" customFormat="1" hidden="1" x14ac:dyDescent="0.25"/>
    <row r="73" customFormat="1" hidden="1" x14ac:dyDescent="0.25"/>
    <row r="74" customFormat="1" hidden="1" x14ac:dyDescent="0.25"/>
    <row r="75" customFormat="1" hidden="1" x14ac:dyDescent="0.25"/>
    <row r="76" customFormat="1" hidden="1" x14ac:dyDescent="0.25"/>
    <row r="77" customFormat="1" hidden="1" x14ac:dyDescent="0.25"/>
    <row r="78" customFormat="1" hidden="1" x14ac:dyDescent="0.25"/>
    <row r="79" customFormat="1" hidden="1" x14ac:dyDescent="0.25"/>
    <row r="80" customFormat="1" hidden="1" x14ac:dyDescent="0.25"/>
    <row r="81" customFormat="1" hidden="1" x14ac:dyDescent="0.25"/>
  </sheetData>
  <sheetProtection algorithmName="SHA-512" hashValue="U/X96SjWQYNkG2W0GtHZfvfXavG1q3wTNwVOACnHhVAeMO+qGgP/W1PAo6A1epEJvkb7NtiN0Ilmhuk3CKNa7g==" saltValue="8S+a68OB0inPgEubPGl5YQ==" spinCount="100000" sheet="1" objects="1" scenarios="1"/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8FA99253E8E74A89C4BEB1AD5B9A7E" ma:contentTypeVersion="15" ma:contentTypeDescription="Een nieuw document maken." ma:contentTypeScope="" ma:versionID="bdb82bf3f1d8400366cff58457f84a73">
  <xsd:schema xmlns:xsd="http://www.w3.org/2001/XMLSchema" xmlns:xs="http://www.w3.org/2001/XMLSchema" xmlns:p="http://schemas.microsoft.com/office/2006/metadata/properties" xmlns:ns1="http://schemas.microsoft.com/sharepoint/v3" xmlns:ns2="51cc83ab-f51a-4237-b258-011a094d6bf8" xmlns:ns3="eb25c2c3-8421-4308-b678-2d346ddde131" targetNamespace="http://schemas.microsoft.com/office/2006/metadata/properties" ma:root="true" ma:fieldsID="f9f8f8658ff3f7f23e80bb37924ab02f" ns1:_="" ns2:_="" ns3:_="">
    <xsd:import namespace="http://schemas.microsoft.com/sharepoint/v3"/>
    <xsd:import namespace="51cc83ab-f51a-4237-b258-011a094d6bf8"/>
    <xsd:import namespace="eb25c2c3-8421-4308-b678-2d346ddde1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cc83ab-f51a-4237-b258-011a094d6b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30f2514-f90b-454f-b77b-7108298ce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5c2c3-8421-4308-b678-2d346ddde1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de10b20-8195-4ecf-834d-9521ecf28067}" ma:internalName="TaxCatchAll" ma:showField="CatchAllData" ma:web="eb25c2c3-8421-4308-b678-2d346ddde1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cc83ab-f51a-4237-b258-011a094d6bf8">
      <Terms xmlns="http://schemas.microsoft.com/office/infopath/2007/PartnerControls"/>
    </lcf76f155ced4ddcb4097134ff3c332f>
    <TaxCatchAll xmlns="eb25c2c3-8421-4308-b678-2d346ddde131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A39D089-62EA-431E-8E20-CA3BBDF69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1cc83ab-f51a-4237-b258-011a094d6bf8"/>
    <ds:schemaRef ds:uri="eb25c2c3-8421-4308-b678-2d346ddde1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455453-BA01-4370-BC3E-F848C4C9AD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7E23DC-41E6-495D-AF36-403DF0F4600E}">
  <ds:schemaRefs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purl.org/dc/dcmitype/"/>
    <ds:schemaRef ds:uri="eb25c2c3-8421-4308-b678-2d346ddde131"/>
    <ds:schemaRef ds:uri="51cc83ab-f51a-4237-b258-011a094d6bf8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</vt:lpstr>
      <vt:lpstr>Opgaveblad rijafstanden</vt:lpstr>
      <vt:lpstr>Calculatieblad</vt:lpstr>
      <vt:lpstr>Puntencalculatie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 Veenendaal</dc:creator>
  <cp:keywords/>
  <dc:description/>
  <cp:lastModifiedBy>Emiel de Vries</cp:lastModifiedBy>
  <cp:revision/>
  <dcterms:created xsi:type="dcterms:W3CDTF">2024-10-04T18:35:21Z</dcterms:created>
  <dcterms:modified xsi:type="dcterms:W3CDTF">2024-12-06T11:03:56Z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0x010100258FA99253E8E74A89C4BEB1AD5B9A7E</vt:lpwstr>
  </property>
  <property fmtid="{D5CDD505-2E9C-101B-9397-08002B2CF9AE}" pid="3" name="MediaServiceImageTags">
    <vt:lpwstr/>
  </property>
</Properties>
</file>