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R:\NF-Projecten\Mobiliteitsbureau\Archief mobiliteitsbureau\6. Europese Aanbestedingen\Nieuwe aanbesteding\Gymvervoer\Definitieve stukken\"/>
    </mc:Choice>
  </mc:AlternateContent>
  <xr:revisionPtr revIDLastSave="0" documentId="13_ncr:1_{F8AA2C11-8333-45BF-867A-B369CF18D80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2" i="1" l="1"/>
  <c r="E201" i="1"/>
  <c r="E200" i="1"/>
  <c r="E199" i="1"/>
  <c r="E198" i="1"/>
  <c r="E197" i="1"/>
  <c r="E190" i="1"/>
  <c r="E189" i="1"/>
  <c r="E188" i="1"/>
  <c r="E187" i="1"/>
  <c r="E186" i="1"/>
  <c r="E185" i="1"/>
  <c r="M32" i="1" l="1"/>
  <c r="O32" i="1" s="1"/>
  <c r="M41" i="1"/>
  <c r="O41" i="1" s="1"/>
  <c r="M49" i="1"/>
  <c r="O49" i="1" s="1"/>
  <c r="G213" i="1" l="1"/>
  <c r="E211" i="1"/>
  <c r="G205" i="1"/>
  <c r="G193" i="1"/>
  <c r="G181" i="1"/>
  <c r="E179" i="1"/>
  <c r="G169" i="1"/>
  <c r="K170" i="1" s="1"/>
  <c r="E167" i="1"/>
  <c r="G155" i="1"/>
  <c r="E154" i="1"/>
  <c r="G148" i="1"/>
  <c r="E146" i="1"/>
  <c r="G138" i="1"/>
  <c r="E136" i="1"/>
  <c r="G126" i="1"/>
  <c r="E124" i="1"/>
  <c r="G114" i="1"/>
  <c r="E112" i="1"/>
  <c r="G104" i="1"/>
  <c r="E102" i="1"/>
  <c r="G92" i="1"/>
  <c r="E91" i="1"/>
  <c r="G85" i="1"/>
  <c r="E83" i="1"/>
  <c r="G75" i="1"/>
  <c r="E73" i="1"/>
  <c r="G63" i="1"/>
  <c r="E61" i="1"/>
  <c r="G55" i="1"/>
  <c r="E54" i="1"/>
  <c r="G48" i="1"/>
  <c r="E47" i="1"/>
  <c r="G40" i="1"/>
  <c r="E38" i="1"/>
  <c r="G31" i="1"/>
  <c r="E29" i="1"/>
  <c r="E203" i="1" l="1"/>
  <c r="K218" i="1"/>
  <c r="E191" i="1"/>
  <c r="M214" i="1"/>
  <c r="O214" i="1" s="1"/>
  <c r="M206" i="1"/>
  <c r="O206" i="1" s="1"/>
  <c r="M194" i="1"/>
  <c r="O194" i="1" s="1"/>
  <c r="M182" i="1"/>
  <c r="O182" i="1" s="1"/>
  <c r="M156" i="1"/>
  <c r="O156" i="1" s="1"/>
  <c r="M149" i="1"/>
  <c r="O149" i="1" s="1"/>
  <c r="M139" i="1"/>
  <c r="O139" i="1" s="1"/>
  <c r="M127" i="1"/>
  <c r="O127" i="1" s="1"/>
  <c r="M115" i="1"/>
  <c r="O115" i="1" s="1"/>
  <c r="M105" i="1"/>
  <c r="O105" i="1" s="1"/>
  <c r="M93" i="1"/>
  <c r="O93" i="1" s="1"/>
  <c r="M86" i="1"/>
  <c r="O86" i="1" s="1"/>
  <c r="M76" i="1"/>
  <c r="O76" i="1" s="1"/>
  <c r="M64" i="1"/>
  <c r="O64" i="1" s="1"/>
  <c r="M56" i="1"/>
  <c r="O56" i="1" s="1"/>
  <c r="M170" i="1"/>
  <c r="O170" i="1"/>
  <c r="O218" i="1" l="1"/>
</calcChain>
</file>

<file path=xl/sharedStrings.xml><?xml version="1.0" encoding="utf-8"?>
<sst xmlns="http://schemas.openxmlformats.org/spreadsheetml/2006/main" count="346" uniqueCount="98">
  <si>
    <t>Schema gym vervoer Jobinder</t>
  </si>
  <si>
    <t>Maandag</t>
  </si>
  <si>
    <t>Vertrek loc</t>
  </si>
  <si>
    <t>gymzaal</t>
  </si>
  <si>
    <t>Vertrektijd</t>
  </si>
  <si>
    <t>Eindtijd</t>
  </si>
  <si>
    <t>aantal km</t>
  </si>
  <si>
    <t>Rit 63 even weken</t>
  </si>
  <si>
    <t>Munein OBS It Kruired</t>
  </si>
  <si>
    <t>Zaal Gytsjerk</t>
  </si>
  <si>
    <t>Zaal Oentsjerk</t>
  </si>
  <si>
    <t>inzettijd</t>
  </si>
  <si>
    <t>-</t>
  </si>
  <si>
    <t>=</t>
  </si>
  <si>
    <t>x</t>
  </si>
  <si>
    <t>Rit 66 structureel</t>
  </si>
  <si>
    <t>rit 38</t>
  </si>
  <si>
    <t>Ryptsjerk CBS Alpha</t>
  </si>
  <si>
    <t>Sporthal Oentsjerk</t>
  </si>
  <si>
    <t>rit 67</t>
  </si>
  <si>
    <t>Westergeest CBS de Bining</t>
  </si>
  <si>
    <t>Sportzaal de Saedkampe Kollumerzwaag</t>
  </si>
  <si>
    <t>Rit 55</t>
  </si>
  <si>
    <t>Metselawier De Rank</t>
  </si>
  <si>
    <t>Anjum</t>
  </si>
  <si>
    <t>Dinsdag</t>
  </si>
  <si>
    <t>rit 37</t>
  </si>
  <si>
    <t>Bornwird CBS Bernewird</t>
  </si>
  <si>
    <t>Sporthal de Twine Dokkum</t>
  </si>
  <si>
    <t>Rit 65</t>
  </si>
  <si>
    <t>De Greide Jistrum gr 3 en 4</t>
  </si>
  <si>
    <t>Zaal Noordbergum</t>
  </si>
  <si>
    <t>De Greide Jistrum gr 5 en 6</t>
  </si>
  <si>
    <t>Rit 52</t>
  </si>
  <si>
    <t>CBS De Springplanke</t>
  </si>
  <si>
    <t>Dorpshuis EE</t>
  </si>
  <si>
    <t>Woensdag</t>
  </si>
  <si>
    <t>Rit 54</t>
  </si>
  <si>
    <t>Hantum huizen; CBS de Fjouwerhoeke</t>
  </si>
  <si>
    <t>sporthal Ternaard</t>
  </si>
  <si>
    <t>Metslawier De Rank</t>
  </si>
  <si>
    <t>Rit 21</t>
  </si>
  <si>
    <t>Earnewald SWS Mast. Frankeskoalle</t>
  </si>
  <si>
    <t>Sporthal Garijp</t>
  </si>
  <si>
    <t>Donderdag</t>
  </si>
  <si>
    <t>Rit 31</t>
  </si>
  <si>
    <t>Suwald de Triangel</t>
  </si>
  <si>
    <t>Sporthal Hurdegaryp</t>
  </si>
  <si>
    <t>Rit 51</t>
  </si>
  <si>
    <t>Rit 53</t>
  </si>
  <si>
    <t>De Griffel Lioessens</t>
  </si>
  <si>
    <t>Gymzaal Anjum</t>
  </si>
  <si>
    <t>gymzaal Anjum</t>
  </si>
  <si>
    <t>Totalen</t>
  </si>
  <si>
    <t>Vrijdag</t>
  </si>
  <si>
    <t>Rit 70</t>
  </si>
  <si>
    <t>CBS de Springplanke Engwierum</t>
  </si>
  <si>
    <t>Sporthal Anjum</t>
  </si>
  <si>
    <t>CBS de Springplanke</t>
  </si>
  <si>
    <t>Zaal Oenkerk</t>
  </si>
  <si>
    <t>Aldtsjerk OBS Sinnehonk/Munein OBS</t>
  </si>
  <si>
    <t>Schooljaar 2024-2025</t>
  </si>
  <si>
    <t>Uurtarief</t>
  </si>
  <si>
    <t>Inzettijd</t>
  </si>
  <si>
    <t>Vergoeding</t>
  </si>
  <si>
    <t>aantal pers.</t>
  </si>
  <si>
    <t>Voertuigtype</t>
  </si>
  <si>
    <t>Touringcar groot (vanaf 36p)</t>
  </si>
  <si>
    <t>Nr.</t>
  </si>
  <si>
    <t>Voertuigtype
1/2/3</t>
  </si>
  <si>
    <t>Inschrijfformulier Jobinder Groot Materieel 2025</t>
  </si>
  <si>
    <t>Opmerkingen (eventueel)</t>
  </si>
  <si>
    <t>Ondertekening</t>
  </si>
  <si>
    <t>Naam:</t>
  </si>
  <si>
    <t>Functie:</t>
  </si>
  <si>
    <t>Plaats:</t>
  </si>
  <si>
    <t>Datum:</t>
  </si>
  <si>
    <t>Handtekening:</t>
  </si>
  <si>
    <t>Aantal km</t>
  </si>
  <si>
    <t>Gymzaal</t>
  </si>
  <si>
    <t>Aantal te vervoeren
personen</t>
  </si>
  <si>
    <t>Donkerblauwe cellen zijn in te vullen door inschrijver.</t>
  </si>
  <si>
    <t>In de overige cellen mogen géén wijzigingen worden aangebracht!!</t>
  </si>
  <si>
    <t>Inzeturen gehalveerd ivm verschil even/oneven weken</t>
  </si>
  <si>
    <t>In kolom J het in te zetten voertuigtype invullen</t>
  </si>
  <si>
    <t>Inschrijfprijs = uurtarief
(ongeacht type voertuig)</t>
  </si>
  <si>
    <t>Weektotalen</t>
  </si>
  <si>
    <t>In B8 vult u één uurtarief in, ongeacht het voertuigtype</t>
  </si>
  <si>
    <t>Alles is zo in te vullen dat in kolom O géén € 0 bedragen voor komen.</t>
  </si>
  <si>
    <t>Toelichting bij invullen</t>
  </si>
  <si>
    <t>In kolom P zijn eventuele opmerkingen in te vullen</t>
  </si>
  <si>
    <t>Vergeet onderaan niet te ondertekenen</t>
  </si>
  <si>
    <t>Rit 68 (oneven weken)</t>
  </si>
  <si>
    <t>Rit 69 (even weken)</t>
  </si>
  <si>
    <t>Dit bedrag is all-in en excl. btw</t>
  </si>
  <si>
    <t>Touringcar medium (25p t/m 35p)</t>
  </si>
  <si>
    <t>Touringcar klein (17p t/m 24p)</t>
  </si>
  <si>
    <t>Aldtsjerk OBS Sinnehonk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</si>
</sst>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€&quot;\ #,##0.00;&quot;€&quot;\ \-#,##0.00"/>
    <numFmt numFmtId="8" formatCode="&quot;€&quot;\ #,##0.00;[Red]&quot;€&quot;\ \-#,##0.00"/>
    <numFmt numFmtId="44" formatCode="_ &quot;€&quot;\ * #,##0.00_ ;_ &quot;€&quot;\ * \-#,##0.00_ ;_ &quot;€&quot;\ * &quot;-&quot;??_ ;_ @_ "/>
    <numFmt numFmtId="164" formatCode="_(&quot;€&quot;\ * #,##0.00_);_(&quot;€&quot;\ * \(#,##0.00\);_(&quot;€&quot;\ * &quot;-&quot;??_);_(@_)"/>
    <numFmt numFmtId="165" formatCode="h:mm;@"/>
    <numFmt numFmtId="166" formatCode="&quot;€&quot;\ #,##0.0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u/>
      <sz val="11"/>
      <color theme="1"/>
      <name val="Calibri (Hoofdtekst)"/>
    </font>
    <font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7BD00"/>
        <bgColor indexed="64"/>
      </patternFill>
    </fill>
    <fill>
      <patternFill patternType="solid">
        <fgColor rgb="FF36BAC6"/>
        <bgColor indexed="64"/>
      </patternFill>
    </fill>
    <fill>
      <patternFill patternType="solid">
        <fgColor rgb="FF0066A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5">
    <xf numFmtId="0" fontId="0" fillId="0" borderId="0" xfId="0"/>
    <xf numFmtId="0" fontId="3" fillId="0" borderId="0" xfId="0" applyFont="1"/>
    <xf numFmtId="44" fontId="0" fillId="0" borderId="0" xfId="1" applyFont="1" applyFill="1"/>
    <xf numFmtId="0" fontId="0" fillId="0" borderId="1" xfId="0" applyBorder="1"/>
    <xf numFmtId="44" fontId="0" fillId="0" borderId="0" xfId="0" applyNumberFormat="1"/>
    <xf numFmtId="0" fontId="3" fillId="0" borderId="1" xfId="0" applyFont="1" applyBorder="1"/>
    <xf numFmtId="0" fontId="3" fillId="2" borderId="0" xfId="0" applyFont="1" applyFill="1"/>
    <xf numFmtId="0" fontId="0" fillId="0" borderId="0" xfId="0" applyAlignment="1">
      <alignment horizontal="center"/>
    </xf>
    <xf numFmtId="0" fontId="2" fillId="0" borderId="0" xfId="0" applyFont="1"/>
    <xf numFmtId="40" fontId="4" fillId="0" borderId="0" xfId="0" applyNumberFormat="1" applyFont="1" applyAlignment="1">
      <alignment horizontal="center"/>
    </xf>
    <xf numFmtId="40" fontId="0" fillId="0" borderId="0" xfId="0" applyNumberFormat="1" applyAlignment="1">
      <alignment horizontal="center"/>
    </xf>
    <xf numFmtId="7" fontId="0" fillId="0" borderId="0" xfId="0" applyNumberFormat="1"/>
    <xf numFmtId="8" fontId="0" fillId="0" borderId="0" xfId="0" applyNumberFormat="1"/>
    <xf numFmtId="0" fontId="0" fillId="3" borderId="2" xfId="0" applyFill="1" applyBorder="1"/>
    <xf numFmtId="0" fontId="0" fillId="3" borderId="3" xfId="0" applyFill="1" applyBorder="1"/>
    <xf numFmtId="20" fontId="0" fillId="3" borderId="3" xfId="0" applyNumberFormat="1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0" xfId="0" applyFill="1"/>
    <xf numFmtId="20" fontId="0" fillId="3" borderId="0" xfId="0" applyNumberFormat="1" applyFill="1"/>
    <xf numFmtId="0" fontId="0" fillId="3" borderId="6" xfId="0" applyFill="1" applyBorder="1"/>
    <xf numFmtId="2" fontId="0" fillId="3" borderId="0" xfId="0" applyNumberFormat="1" applyFill="1"/>
    <xf numFmtId="2" fontId="0" fillId="3" borderId="6" xfId="0" applyNumberFormat="1" applyFill="1" applyBorder="1"/>
    <xf numFmtId="0" fontId="0" fillId="3" borderId="7" xfId="0" applyFill="1" applyBorder="1"/>
    <xf numFmtId="0" fontId="0" fillId="3" borderId="8" xfId="0" applyFill="1" applyBorder="1"/>
    <xf numFmtId="44" fontId="0" fillId="3" borderId="8" xfId="0" applyNumberFormat="1" applyFill="1" applyBorder="1"/>
    <xf numFmtId="44" fontId="0" fillId="3" borderId="9" xfId="0" applyNumberFormat="1" applyFill="1" applyBorder="1"/>
    <xf numFmtId="2" fontId="0" fillId="3" borderId="8" xfId="0" applyNumberFormat="1" applyFill="1" applyBorder="1"/>
    <xf numFmtId="2" fontId="0" fillId="3" borderId="9" xfId="0" applyNumberFormat="1" applyFill="1" applyBorder="1"/>
    <xf numFmtId="0" fontId="2" fillId="3" borderId="5" xfId="0" applyFont="1" applyFill="1" applyBorder="1"/>
    <xf numFmtId="165" fontId="0" fillId="3" borderId="3" xfId="0" applyNumberFormat="1" applyFill="1" applyBorder="1"/>
    <xf numFmtId="44" fontId="0" fillId="3" borderId="4" xfId="0" applyNumberFormat="1" applyFill="1" applyBorder="1"/>
    <xf numFmtId="44" fontId="0" fillId="3" borderId="6" xfId="0" applyNumberFormat="1" applyFill="1" applyBorder="1"/>
    <xf numFmtId="0" fontId="6" fillId="0" borderId="0" xfId="0" applyFont="1"/>
    <xf numFmtId="40" fontId="0" fillId="4" borderId="11" xfId="0" applyNumberForma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49" fontId="4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3" fillId="6" borderId="0" xfId="0" applyFont="1" applyFill="1"/>
    <xf numFmtId="0" fontId="3" fillId="6" borderId="0" xfId="0" applyFont="1" applyFill="1" applyAlignment="1">
      <alignment horizontal="center" wrapText="1"/>
    </xf>
    <xf numFmtId="8" fontId="3" fillId="6" borderId="0" xfId="0" applyNumberFormat="1" applyFont="1" applyFill="1"/>
    <xf numFmtId="0" fontId="0" fillId="6" borderId="0" xfId="0" applyFill="1"/>
    <xf numFmtId="0" fontId="0" fillId="0" borderId="0" xfId="0" applyAlignment="1">
      <alignment horizontal="right"/>
    </xf>
    <xf numFmtId="44" fontId="0" fillId="0" borderId="0" xfId="1" applyFont="1" applyFill="1" applyAlignment="1">
      <alignment horizontal="right"/>
    </xf>
    <xf numFmtId="0" fontId="3" fillId="6" borderId="0" xfId="0" applyFont="1" applyFill="1" applyAlignment="1">
      <alignment horizontal="right"/>
    </xf>
    <xf numFmtId="0" fontId="3" fillId="0" borderId="0" xfId="0" applyFont="1" applyAlignment="1">
      <alignment horizontal="right"/>
    </xf>
    <xf numFmtId="0" fontId="0" fillId="3" borderId="3" xfId="0" applyFill="1" applyBorder="1" applyAlignment="1">
      <alignment horizontal="right"/>
    </xf>
    <xf numFmtId="0" fontId="0" fillId="3" borderId="0" xfId="0" applyFill="1" applyAlignment="1">
      <alignment horizontal="right"/>
    </xf>
    <xf numFmtId="2" fontId="0" fillId="3" borderId="0" xfId="0" applyNumberFormat="1" applyFill="1" applyAlignment="1">
      <alignment horizontal="right"/>
    </xf>
    <xf numFmtId="0" fontId="0" fillId="3" borderId="8" xfId="0" applyFill="1" applyBorder="1" applyAlignment="1">
      <alignment horizontal="right"/>
    </xf>
    <xf numFmtId="2" fontId="0" fillId="3" borderId="8" xfId="0" applyNumberFormat="1" applyFill="1" applyBorder="1" applyAlignment="1">
      <alignment horizontal="right"/>
    </xf>
    <xf numFmtId="0" fontId="0" fillId="7" borderId="0" xfId="0" applyFill="1"/>
    <xf numFmtId="0" fontId="4" fillId="7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0" fontId="5" fillId="7" borderId="0" xfId="0" applyFont="1" applyFill="1" applyAlignment="1">
      <alignment horizontal="center"/>
    </xf>
    <xf numFmtId="8" fontId="0" fillId="0" borderId="6" xfId="0" applyNumberFormat="1" applyBorder="1"/>
    <xf numFmtId="8" fontId="0" fillId="0" borderId="0" xfId="0" applyNumberFormat="1" applyAlignment="1">
      <alignment horizontal="center"/>
    </xf>
    <xf numFmtId="40" fontId="3" fillId="6" borderId="0" xfId="0" applyNumberFormat="1" applyFont="1" applyFill="1" applyAlignment="1">
      <alignment horizontal="center"/>
    </xf>
    <xf numFmtId="0" fontId="3" fillId="6" borderId="0" xfId="0" applyFont="1" applyFill="1" applyAlignment="1">
      <alignment horizontal="center"/>
    </xf>
    <xf numFmtId="0" fontId="0" fillId="4" borderId="12" xfId="0" applyFill="1" applyBorder="1" applyAlignment="1">
      <alignment horizontal="center"/>
    </xf>
    <xf numFmtId="0" fontId="0" fillId="0" borderId="5" xfId="0" applyBorder="1" applyAlignment="1">
      <alignment horizontal="center"/>
    </xf>
    <xf numFmtId="8" fontId="0" fillId="4" borderId="12" xfId="0" quotePrefix="1" applyNumberFormat="1" applyFill="1" applyBorder="1"/>
    <xf numFmtId="0" fontId="3" fillId="0" borderId="14" xfId="0" applyFont="1" applyBorder="1"/>
    <xf numFmtId="0" fontId="3" fillId="0" borderId="15" xfId="0" applyFont="1" applyBorder="1"/>
    <xf numFmtId="0" fontId="8" fillId="0" borderId="0" xfId="0" applyFont="1"/>
    <xf numFmtId="0" fontId="3" fillId="6" borderId="15" xfId="0" applyFont="1" applyFill="1" applyBorder="1" applyAlignment="1">
      <alignment horizontal="center"/>
    </xf>
    <xf numFmtId="0" fontId="0" fillId="0" borderId="15" xfId="0" applyBorder="1"/>
    <xf numFmtId="0" fontId="3" fillId="6" borderId="16" xfId="0" applyFont="1" applyFill="1" applyBorder="1" applyAlignment="1">
      <alignment horizontal="center"/>
    </xf>
    <xf numFmtId="0" fontId="0" fillId="0" borderId="16" xfId="0" applyBorder="1"/>
    <xf numFmtId="0" fontId="3" fillId="6" borderId="18" xfId="0" applyFont="1" applyFill="1" applyBorder="1" applyAlignment="1">
      <alignment horizontal="center"/>
    </xf>
    <xf numFmtId="0" fontId="0" fillId="0" borderId="18" xfId="0" applyBorder="1"/>
    <xf numFmtId="0" fontId="3" fillId="6" borderId="17" xfId="0" applyFont="1" applyFill="1" applyBorder="1" applyAlignment="1">
      <alignment horizontal="center"/>
    </xf>
    <xf numFmtId="0" fontId="3" fillId="6" borderId="17" xfId="0" applyFont="1" applyFill="1" applyBorder="1"/>
    <xf numFmtId="0" fontId="9" fillId="0" borderId="0" xfId="0" applyFont="1"/>
    <xf numFmtId="166" fontId="0" fillId="0" borderId="0" xfId="0" applyNumberFormat="1" applyAlignment="1">
      <alignment horizontal="center"/>
    </xf>
    <xf numFmtId="166" fontId="3" fillId="6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166" fontId="0" fillId="4" borderId="12" xfId="0" applyNumberFormat="1" applyFill="1" applyBorder="1" applyAlignment="1">
      <alignment horizontal="center"/>
    </xf>
    <xf numFmtId="49" fontId="0" fillId="5" borderId="11" xfId="0" applyNumberFormat="1" applyFill="1" applyBorder="1" applyAlignment="1" applyProtection="1">
      <alignment horizontal="center"/>
      <protection locked="0"/>
    </xf>
    <xf numFmtId="0" fontId="0" fillId="5" borderId="10" xfId="0" applyFill="1" applyBorder="1" applyProtection="1">
      <protection locked="0"/>
    </xf>
    <xf numFmtId="49" fontId="0" fillId="5" borderId="10" xfId="0" applyNumberFormat="1" applyFill="1" applyBorder="1" applyAlignment="1" applyProtection="1">
      <alignment horizontal="center"/>
      <protection locked="0"/>
    </xf>
    <xf numFmtId="166" fontId="0" fillId="0" borderId="0" xfId="0" applyNumberFormat="1"/>
    <xf numFmtId="166" fontId="0" fillId="4" borderId="13" xfId="0" applyNumberForma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3" fillId="0" borderId="15" xfId="0" applyFont="1" applyBorder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0" fontId="10" fillId="6" borderId="30" xfId="0" applyFont="1" applyFill="1" applyBorder="1" applyAlignment="1">
      <alignment horizontal="center" vertical="center" wrapText="1"/>
    </xf>
    <xf numFmtId="0" fontId="10" fillId="6" borderId="34" xfId="0" applyFont="1" applyFill="1" applyBorder="1" applyAlignment="1">
      <alignment horizontal="center" vertical="center" wrapText="1"/>
    </xf>
    <xf numFmtId="0" fontId="10" fillId="6" borderId="32" xfId="0" applyFont="1" applyFill="1" applyBorder="1" applyAlignment="1">
      <alignment horizontal="center" vertical="center" wrapText="1"/>
    </xf>
    <xf numFmtId="164" fontId="7" fillId="5" borderId="31" xfId="0" applyNumberFormat="1" applyFont="1" applyFill="1" applyBorder="1" applyAlignment="1" applyProtection="1">
      <alignment horizontal="center" vertical="center"/>
      <protection locked="0"/>
    </xf>
    <xf numFmtId="164" fontId="7" fillId="5" borderId="35" xfId="0" applyNumberFormat="1" applyFont="1" applyFill="1" applyBorder="1" applyAlignment="1" applyProtection="1">
      <alignment horizontal="center" vertical="center"/>
      <protection locked="0"/>
    </xf>
    <xf numFmtId="164" fontId="7" fillId="5" borderId="33" xfId="0" applyNumberFormat="1" applyFont="1" applyFill="1" applyBorder="1" applyAlignment="1" applyProtection="1">
      <alignment horizontal="center" vertical="center"/>
      <protection locked="0"/>
    </xf>
    <xf numFmtId="8" fontId="8" fillId="6" borderId="14" xfId="0" applyNumberFormat="1" applyFont="1" applyFill="1" applyBorder="1" applyAlignment="1">
      <alignment horizontal="left" vertical="center"/>
    </xf>
    <xf numFmtId="8" fontId="8" fillId="6" borderId="15" xfId="0" applyNumberFormat="1" applyFont="1" applyFill="1" applyBorder="1" applyAlignment="1">
      <alignment horizontal="left" vertical="center"/>
    </xf>
    <xf numFmtId="8" fontId="8" fillId="6" borderId="16" xfId="0" applyNumberFormat="1" applyFont="1" applyFill="1" applyBorder="1" applyAlignment="1">
      <alignment horizontal="left" vertical="center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6" xfId="0" applyBorder="1" applyAlignment="1">
      <alignment horizont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36BAC6"/>
      <color rgb="FF0066AC"/>
      <color rgb="FFF7BD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30"/>
  <sheetViews>
    <sheetView tabSelected="1" topLeftCell="A151" zoomScale="120" zoomScaleNormal="120" workbookViewId="0">
      <selection activeCell="K151" sqref="K151"/>
    </sheetView>
  </sheetViews>
  <sheetFormatPr defaultColWidth="8.85546875" defaultRowHeight="15"/>
  <cols>
    <col min="1" max="1" width="30.7109375" customWidth="1"/>
    <col min="2" max="2" width="27" customWidth="1"/>
    <col min="3" max="3" width="12.28515625" customWidth="1"/>
    <col min="6" max="6" width="10" style="42" bestFit="1" customWidth="1"/>
    <col min="8" max="8" width="1.85546875" customWidth="1"/>
    <col min="9" max="9" width="2.140625" customWidth="1"/>
    <col min="10" max="10" width="17.85546875" style="7" customWidth="1"/>
    <col min="11" max="11" width="8.42578125" style="10" bestFit="1" customWidth="1"/>
    <col min="12" max="12" width="2.7109375" style="7" customWidth="1"/>
    <col min="13" max="13" width="14.85546875" style="74" bestFit="1" customWidth="1"/>
    <col min="14" max="14" width="2.7109375" style="12" customWidth="1"/>
    <col min="15" max="15" width="11.28515625" style="74" customWidth="1"/>
    <col min="16" max="16" width="54.85546875" customWidth="1"/>
  </cols>
  <sheetData>
    <row r="1" spans="1:14">
      <c r="A1" s="33" t="s">
        <v>70</v>
      </c>
    </row>
    <row r="2" spans="1:14" ht="15.75" thickBot="1"/>
    <row r="3" spans="1:14" ht="15.75" thickBot="1">
      <c r="A3" s="71" t="s">
        <v>68</v>
      </c>
      <c r="B3" s="72" t="s">
        <v>66</v>
      </c>
      <c r="E3" s="42"/>
      <c r="F3"/>
      <c r="I3" s="7"/>
      <c r="J3" s="10"/>
      <c r="K3" s="7"/>
      <c r="L3" s="56"/>
      <c r="M3" s="81"/>
      <c r="N3" s="11"/>
    </row>
    <row r="4" spans="1:14">
      <c r="A4" s="69">
        <v>1</v>
      </c>
      <c r="B4" s="70" t="s">
        <v>96</v>
      </c>
      <c r="E4" s="42"/>
      <c r="F4"/>
      <c r="I4" s="7"/>
      <c r="J4" s="10"/>
      <c r="K4" s="7"/>
      <c r="L4" s="56"/>
      <c r="M4" s="81"/>
      <c r="N4" s="11"/>
    </row>
    <row r="5" spans="1:14">
      <c r="A5" s="65">
        <v>2</v>
      </c>
      <c r="B5" s="66" t="s">
        <v>95</v>
      </c>
      <c r="E5" s="42"/>
      <c r="F5"/>
      <c r="I5" s="7"/>
      <c r="J5" s="10"/>
      <c r="K5" s="7"/>
      <c r="L5" s="56"/>
      <c r="M5" s="81"/>
      <c r="N5" s="11"/>
    </row>
    <row r="6" spans="1:14" ht="15.75" thickBot="1">
      <c r="A6" s="67">
        <v>3</v>
      </c>
      <c r="B6" s="68" t="s">
        <v>67</v>
      </c>
      <c r="E6" s="42"/>
      <c r="F6"/>
      <c r="I6" s="7"/>
      <c r="J6" s="10"/>
      <c r="K6" s="7"/>
      <c r="L6" s="56"/>
      <c r="M6" s="81"/>
      <c r="N6" s="11"/>
    </row>
    <row r="7" spans="1:14" ht="15.75" thickBot="1">
      <c r="A7" s="76"/>
      <c r="E7" s="42"/>
      <c r="F7"/>
      <c r="I7" s="7"/>
      <c r="J7" s="10"/>
      <c r="K7" s="7"/>
      <c r="L7" s="56"/>
      <c r="M7" s="81"/>
      <c r="N7" s="11"/>
    </row>
    <row r="8" spans="1:14" ht="21" customHeight="1">
      <c r="A8" s="94" t="s">
        <v>85</v>
      </c>
      <c r="B8" s="97"/>
      <c r="E8" s="42"/>
      <c r="F8"/>
      <c r="I8" s="7"/>
      <c r="J8" s="10"/>
      <c r="K8" s="7"/>
      <c r="L8" s="56"/>
      <c r="M8" s="81"/>
      <c r="N8" s="11"/>
    </row>
    <row r="9" spans="1:14" ht="21" customHeight="1">
      <c r="A9" s="95"/>
      <c r="B9" s="98"/>
      <c r="C9" s="73" t="s">
        <v>94</v>
      </c>
      <c r="E9" s="42"/>
      <c r="F9"/>
      <c r="I9" s="7"/>
      <c r="J9" s="10"/>
      <c r="K9" s="7"/>
      <c r="L9" s="56"/>
      <c r="M9" s="81"/>
      <c r="N9" s="11"/>
    </row>
    <row r="10" spans="1:14" ht="21" customHeight="1" thickBot="1">
      <c r="A10" s="96"/>
      <c r="B10" s="99"/>
      <c r="E10" s="42"/>
      <c r="F10"/>
      <c r="I10" s="7"/>
      <c r="J10" s="10"/>
      <c r="K10" s="7"/>
      <c r="L10" s="56"/>
      <c r="M10" s="81"/>
      <c r="N10" s="11"/>
    </row>
    <row r="11" spans="1:14" ht="15.75" thickBot="1"/>
    <row r="12" spans="1:14">
      <c r="A12" s="100" t="s">
        <v>89</v>
      </c>
      <c r="B12" s="103" t="s">
        <v>81</v>
      </c>
      <c r="C12" s="103"/>
      <c r="D12" s="103"/>
      <c r="E12" s="103"/>
      <c r="F12" s="103"/>
    </row>
    <row r="13" spans="1:14">
      <c r="A13" s="101"/>
      <c r="B13" s="104" t="s">
        <v>87</v>
      </c>
      <c r="C13" s="104"/>
      <c r="D13" s="104"/>
      <c r="E13" s="104"/>
      <c r="F13" s="104"/>
    </row>
    <row r="14" spans="1:14">
      <c r="A14" s="101"/>
      <c r="B14" s="104" t="s">
        <v>84</v>
      </c>
      <c r="C14" s="104"/>
      <c r="D14" s="104"/>
      <c r="E14" s="104"/>
      <c r="F14" s="104"/>
    </row>
    <row r="15" spans="1:14">
      <c r="A15" s="101"/>
      <c r="B15" s="104" t="s">
        <v>90</v>
      </c>
      <c r="C15" s="104"/>
      <c r="D15" s="104"/>
      <c r="E15" s="104"/>
      <c r="F15" s="104"/>
    </row>
    <row r="16" spans="1:14">
      <c r="A16" s="101"/>
      <c r="B16" s="106" t="s">
        <v>91</v>
      </c>
      <c r="C16" s="107"/>
      <c r="D16" s="107"/>
      <c r="E16" s="107"/>
      <c r="F16" s="108"/>
    </row>
    <row r="17" spans="1:17">
      <c r="A17" s="101"/>
      <c r="B17" s="104" t="s">
        <v>82</v>
      </c>
      <c r="C17" s="104"/>
      <c r="D17" s="104"/>
      <c r="E17" s="104"/>
      <c r="F17" s="104"/>
    </row>
    <row r="18" spans="1:17" ht="15.75" thickBot="1">
      <c r="A18" s="102"/>
      <c r="B18" s="105" t="s">
        <v>88</v>
      </c>
      <c r="C18" s="105"/>
      <c r="D18" s="105"/>
      <c r="E18" s="105"/>
      <c r="F18" s="105"/>
    </row>
    <row r="19" spans="1:17">
      <c r="A19" s="1"/>
      <c r="B19" s="1"/>
      <c r="E19" s="2"/>
      <c r="F19" s="43"/>
    </row>
    <row r="20" spans="1:17">
      <c r="A20" s="1" t="s">
        <v>0</v>
      </c>
      <c r="B20" s="1" t="s">
        <v>61</v>
      </c>
      <c r="E20" s="2"/>
      <c r="F20" s="43"/>
    </row>
    <row r="22" spans="1:17">
      <c r="A22" s="1" t="s">
        <v>1</v>
      </c>
    </row>
    <row r="23" spans="1:17" ht="60">
      <c r="A23" s="38" t="s">
        <v>2</v>
      </c>
      <c r="B23" s="38" t="s">
        <v>79</v>
      </c>
      <c r="C23" s="38" t="s">
        <v>4</v>
      </c>
      <c r="D23" s="38" t="s">
        <v>5</v>
      </c>
      <c r="E23" s="38" t="s">
        <v>78</v>
      </c>
      <c r="F23" s="39" t="s">
        <v>80</v>
      </c>
      <c r="G23" s="41"/>
      <c r="H23" s="51"/>
      <c r="I23" s="51"/>
      <c r="J23" s="39" t="s">
        <v>69</v>
      </c>
      <c r="K23" s="57" t="s">
        <v>63</v>
      </c>
      <c r="L23" s="58"/>
      <c r="M23" s="75" t="s">
        <v>62</v>
      </c>
      <c r="N23" s="39"/>
      <c r="O23" s="75" t="s">
        <v>64</v>
      </c>
      <c r="P23" s="38" t="s">
        <v>71</v>
      </c>
    </row>
    <row r="24" spans="1:17">
      <c r="A24" s="1" t="s">
        <v>7</v>
      </c>
      <c r="B24" s="1"/>
      <c r="C24" s="1"/>
      <c r="D24" s="1"/>
      <c r="E24" s="1"/>
      <c r="F24" s="45"/>
      <c r="H24" s="51"/>
      <c r="I24" s="51"/>
      <c r="J24" s="35"/>
    </row>
    <row r="25" spans="1:17">
      <c r="A25" s="13" t="s">
        <v>8</v>
      </c>
      <c r="B25" s="14" t="s">
        <v>9</v>
      </c>
      <c r="C25" s="15">
        <v>0.4375</v>
      </c>
      <c r="D25" s="15">
        <v>0.44791666666666669</v>
      </c>
      <c r="E25" s="14">
        <v>1.8</v>
      </c>
      <c r="F25" s="46">
        <v>7</v>
      </c>
      <c r="G25" s="16"/>
      <c r="H25" s="51"/>
      <c r="I25" s="51"/>
      <c r="J25" s="35"/>
    </row>
    <row r="26" spans="1:17">
      <c r="A26" s="17" t="s">
        <v>8</v>
      </c>
      <c r="B26" s="18" t="s">
        <v>9</v>
      </c>
      <c r="C26" s="19">
        <v>0.46875</v>
      </c>
      <c r="D26" s="19">
        <v>0.47916666666666669</v>
      </c>
      <c r="E26" s="18">
        <v>1.8</v>
      </c>
      <c r="F26" s="47">
        <v>14</v>
      </c>
      <c r="G26" s="20"/>
      <c r="H26" s="51"/>
      <c r="I26" s="51"/>
      <c r="J26" s="35"/>
    </row>
    <row r="27" spans="1:17">
      <c r="A27" s="17" t="s">
        <v>9</v>
      </c>
      <c r="B27" s="18" t="s">
        <v>8</v>
      </c>
      <c r="C27" s="19">
        <v>0.4861111111111111</v>
      </c>
      <c r="D27" s="19">
        <v>0.49652777777777779</v>
      </c>
      <c r="E27" s="18">
        <v>1.8</v>
      </c>
      <c r="F27" s="47">
        <v>7</v>
      </c>
      <c r="G27" s="20"/>
      <c r="H27" s="51"/>
      <c r="I27" s="51"/>
      <c r="J27" s="35"/>
    </row>
    <row r="28" spans="1:17">
      <c r="A28" s="17" t="s">
        <v>10</v>
      </c>
      <c r="B28" s="18" t="s">
        <v>8</v>
      </c>
      <c r="C28" s="19">
        <v>0.53125</v>
      </c>
      <c r="D28" s="19">
        <v>0.54166666666666663</v>
      </c>
      <c r="E28" s="18">
        <v>1.8</v>
      </c>
      <c r="F28" s="47">
        <v>14</v>
      </c>
      <c r="G28" s="20"/>
      <c r="H28" s="51"/>
      <c r="I28" s="51"/>
      <c r="J28" s="35"/>
    </row>
    <row r="29" spans="1:17">
      <c r="A29" s="17"/>
      <c r="B29" s="18"/>
      <c r="C29" s="18"/>
      <c r="D29" s="18"/>
      <c r="E29" s="18">
        <f>SUM(E25:E28)</f>
        <v>7.2</v>
      </c>
      <c r="F29" s="47"/>
      <c r="G29" s="20"/>
      <c r="H29" s="51"/>
      <c r="I29" s="51"/>
      <c r="J29" s="35"/>
    </row>
    <row r="30" spans="1:17">
      <c r="A30" s="17"/>
      <c r="B30" s="18"/>
      <c r="C30" s="18"/>
      <c r="D30" s="21"/>
      <c r="E30" s="18"/>
      <c r="F30" s="47"/>
      <c r="G30" s="20"/>
      <c r="H30" s="51"/>
      <c r="I30" s="51"/>
      <c r="J30" s="35"/>
    </row>
    <row r="31" spans="1:17">
      <c r="A31" s="17" t="s">
        <v>11</v>
      </c>
      <c r="B31" s="18">
        <v>13</v>
      </c>
      <c r="C31" s="21" t="s">
        <v>12</v>
      </c>
      <c r="D31" s="21">
        <v>10.5</v>
      </c>
      <c r="E31" s="21" t="s">
        <v>13</v>
      </c>
      <c r="F31" s="48"/>
      <c r="G31" s="22">
        <f>B31-D31</f>
        <v>2.5</v>
      </c>
      <c r="H31" s="51"/>
      <c r="I31" s="51"/>
      <c r="J31" s="35"/>
    </row>
    <row r="32" spans="1:17">
      <c r="A32" s="23"/>
      <c r="B32" s="24"/>
      <c r="C32" s="24"/>
      <c r="D32" s="25"/>
      <c r="E32" s="24"/>
      <c r="F32" s="49"/>
      <c r="G32" s="26"/>
      <c r="H32" s="51"/>
      <c r="I32" s="51"/>
      <c r="J32" s="78"/>
      <c r="K32" s="34">
        <v>1.25</v>
      </c>
      <c r="L32" s="59" t="s">
        <v>14</v>
      </c>
      <c r="M32" s="77">
        <f>$B$8</f>
        <v>0</v>
      </c>
      <c r="N32" s="61" t="s">
        <v>13</v>
      </c>
      <c r="O32" s="82">
        <f>K32*M32</f>
        <v>0</v>
      </c>
      <c r="P32" s="79"/>
      <c r="Q32" s="73" t="s">
        <v>83</v>
      </c>
    </row>
    <row r="33" spans="1:16">
      <c r="A33" s="3"/>
      <c r="D33" s="4"/>
      <c r="G33" s="4"/>
      <c r="H33" s="51"/>
      <c r="I33" s="51"/>
      <c r="J33" s="35"/>
    </row>
    <row r="34" spans="1:16">
      <c r="A34" s="3"/>
      <c r="D34" s="4"/>
      <c r="G34" s="4"/>
      <c r="H34" s="51"/>
      <c r="I34" s="51"/>
      <c r="J34" s="35"/>
    </row>
    <row r="35" spans="1:16">
      <c r="A35" s="1" t="s">
        <v>15</v>
      </c>
      <c r="B35" s="1"/>
      <c r="C35" s="1"/>
      <c r="D35" s="1"/>
      <c r="E35" s="1"/>
      <c r="F35" s="45"/>
      <c r="H35" s="51"/>
      <c r="I35" s="51"/>
      <c r="J35" s="35"/>
    </row>
    <row r="36" spans="1:16">
      <c r="A36" s="14" t="s">
        <v>8</v>
      </c>
      <c r="B36" s="14" t="s">
        <v>9</v>
      </c>
      <c r="C36" s="15">
        <v>0.46875</v>
      </c>
      <c r="D36" s="15">
        <v>0.47916666666666669</v>
      </c>
      <c r="E36" s="14">
        <v>1.8</v>
      </c>
      <c r="F36" s="46">
        <v>14</v>
      </c>
      <c r="G36" s="16"/>
      <c r="H36" s="51"/>
      <c r="I36" s="51"/>
      <c r="J36" s="35"/>
    </row>
    <row r="37" spans="1:16">
      <c r="A37" s="18" t="s">
        <v>9</v>
      </c>
      <c r="B37" s="18" t="s">
        <v>8</v>
      </c>
      <c r="C37" s="19">
        <v>0.53125</v>
      </c>
      <c r="D37" s="19">
        <v>0.54166666666666663</v>
      </c>
      <c r="E37" s="18">
        <v>1.8</v>
      </c>
      <c r="F37" s="47">
        <v>14</v>
      </c>
      <c r="G37" s="20"/>
      <c r="H37" s="51"/>
      <c r="I37" s="51"/>
      <c r="J37" s="35"/>
    </row>
    <row r="38" spans="1:16">
      <c r="A38" s="17"/>
      <c r="B38" s="18"/>
      <c r="C38" s="18"/>
      <c r="D38" s="18"/>
      <c r="E38" s="18">
        <f>SUM(E36:E37)</f>
        <v>3.6</v>
      </c>
      <c r="F38" s="47"/>
      <c r="G38" s="20"/>
      <c r="H38" s="51"/>
      <c r="I38" s="51"/>
      <c r="J38" s="35"/>
    </row>
    <row r="39" spans="1:16">
      <c r="A39" s="17"/>
      <c r="B39" s="18"/>
      <c r="C39" s="18"/>
      <c r="D39" s="21"/>
      <c r="E39" s="18"/>
      <c r="F39" s="47"/>
      <c r="G39" s="20"/>
      <c r="H39" s="51"/>
      <c r="I39" s="51"/>
      <c r="J39" s="35"/>
    </row>
    <row r="40" spans="1:16">
      <c r="A40" s="17" t="s">
        <v>11</v>
      </c>
      <c r="B40" s="18">
        <v>13</v>
      </c>
      <c r="C40" s="21" t="s">
        <v>12</v>
      </c>
      <c r="D40" s="21">
        <v>11.25</v>
      </c>
      <c r="E40" s="21" t="s">
        <v>13</v>
      </c>
      <c r="F40" s="48"/>
      <c r="G40" s="22">
        <f>B40-D40</f>
        <v>1.75</v>
      </c>
      <c r="H40" s="51"/>
      <c r="I40" s="51"/>
      <c r="J40" s="35"/>
    </row>
    <row r="41" spans="1:16">
      <c r="A41" s="23"/>
      <c r="B41" s="24"/>
      <c r="C41" s="24"/>
      <c r="D41" s="25"/>
      <c r="E41" s="24"/>
      <c r="F41" s="49"/>
      <c r="G41" s="26"/>
      <c r="H41" s="51"/>
      <c r="I41" s="51"/>
      <c r="J41" s="80"/>
      <c r="K41" s="34">
        <v>1.75</v>
      </c>
      <c r="L41" s="59" t="s">
        <v>14</v>
      </c>
      <c r="M41" s="77">
        <f>$B$8</f>
        <v>0</v>
      </c>
      <c r="N41" s="61" t="s">
        <v>13</v>
      </c>
      <c r="O41" s="77">
        <f>K41*M41</f>
        <v>0</v>
      </c>
      <c r="P41" s="79"/>
    </row>
    <row r="42" spans="1:16">
      <c r="A42" s="3"/>
      <c r="D42" s="4"/>
      <c r="G42" s="4"/>
      <c r="H42" s="51"/>
      <c r="I42" s="51"/>
      <c r="J42" s="35"/>
    </row>
    <row r="43" spans="1:16">
      <c r="A43" s="3"/>
      <c r="D43" s="4"/>
      <c r="G43" s="4"/>
      <c r="H43" s="51"/>
      <c r="I43" s="51"/>
      <c r="J43" s="35"/>
    </row>
    <row r="44" spans="1:16">
      <c r="A44" s="5" t="s">
        <v>16</v>
      </c>
      <c r="B44" s="1"/>
      <c r="C44" s="1"/>
      <c r="D44" s="1"/>
      <c r="E44" s="1"/>
      <c r="F44" s="45"/>
      <c r="H44" s="51"/>
      <c r="I44" s="51"/>
      <c r="J44" s="35"/>
    </row>
    <row r="45" spans="1:16">
      <c r="A45" s="13" t="s">
        <v>17</v>
      </c>
      <c r="B45" s="14" t="s">
        <v>18</v>
      </c>
      <c r="C45" s="15">
        <v>0.51041666666666663</v>
      </c>
      <c r="D45" s="15">
        <v>0.52083333333333337</v>
      </c>
      <c r="E45" s="14">
        <v>4.9000000000000004</v>
      </c>
      <c r="F45" s="46">
        <v>46</v>
      </c>
      <c r="G45" s="16"/>
      <c r="H45" s="51"/>
      <c r="I45" s="51"/>
      <c r="J45" s="35"/>
    </row>
    <row r="46" spans="1:16">
      <c r="A46" s="17" t="s">
        <v>18</v>
      </c>
      <c r="B46" s="18" t="s">
        <v>17</v>
      </c>
      <c r="C46" s="19">
        <v>0.58333333333333337</v>
      </c>
      <c r="D46" s="19">
        <v>0.59375</v>
      </c>
      <c r="E46" s="18">
        <v>4.9000000000000004</v>
      </c>
      <c r="F46" s="47">
        <v>46</v>
      </c>
      <c r="G46" s="20"/>
      <c r="H46" s="51"/>
      <c r="I46" s="51"/>
      <c r="J46" s="35"/>
    </row>
    <row r="47" spans="1:16">
      <c r="A47" s="17"/>
      <c r="B47" s="18"/>
      <c r="C47" s="18"/>
      <c r="D47" s="18"/>
      <c r="E47" s="18">
        <f>SUM(E45:E46)</f>
        <v>9.8000000000000007</v>
      </c>
      <c r="F47" s="47"/>
      <c r="G47" s="20"/>
      <c r="H47" s="51"/>
      <c r="I47" s="51"/>
      <c r="J47" s="35"/>
    </row>
    <row r="48" spans="1:16">
      <c r="A48" s="17" t="s">
        <v>11</v>
      </c>
      <c r="B48" s="18">
        <v>14.25</v>
      </c>
      <c r="C48" s="18" t="s">
        <v>12</v>
      </c>
      <c r="D48" s="21">
        <v>12.25</v>
      </c>
      <c r="E48" s="18" t="s">
        <v>13</v>
      </c>
      <c r="F48" s="47"/>
      <c r="G48" s="22">
        <f>B48-D48</f>
        <v>2</v>
      </c>
      <c r="H48" s="51"/>
      <c r="I48" s="51"/>
      <c r="J48" s="35"/>
    </row>
    <row r="49" spans="1:16">
      <c r="A49" s="23"/>
      <c r="B49" s="24"/>
      <c r="C49" s="27"/>
      <c r="D49" s="27"/>
      <c r="E49" s="27"/>
      <c r="F49" s="50"/>
      <c r="G49" s="28"/>
      <c r="H49" s="51"/>
      <c r="I49" s="51"/>
      <c r="J49" s="80"/>
      <c r="K49" s="34">
        <v>2</v>
      </c>
      <c r="L49" s="59" t="s">
        <v>14</v>
      </c>
      <c r="M49" s="77">
        <f>$B$8</f>
        <v>0</v>
      </c>
      <c r="N49" s="61" t="s">
        <v>13</v>
      </c>
      <c r="O49" s="82">
        <f>K49*M49</f>
        <v>0</v>
      </c>
      <c r="P49" s="79"/>
    </row>
    <row r="50" spans="1:16">
      <c r="A50" s="5"/>
      <c r="B50" s="1"/>
      <c r="C50" s="1"/>
      <c r="D50" s="1"/>
      <c r="E50" s="1"/>
      <c r="F50" s="45"/>
      <c r="H50" s="51"/>
      <c r="I50" s="51"/>
      <c r="J50" s="35"/>
    </row>
    <row r="51" spans="1:16">
      <c r="A51" s="5" t="s">
        <v>19</v>
      </c>
      <c r="B51" s="1"/>
      <c r="C51" s="1"/>
      <c r="D51" s="1"/>
      <c r="E51" s="1"/>
      <c r="F51" s="45"/>
      <c r="H51" s="51"/>
      <c r="I51" s="51"/>
      <c r="J51" s="35"/>
    </row>
    <row r="52" spans="1:16">
      <c r="A52" s="14" t="s">
        <v>20</v>
      </c>
      <c r="B52" s="14" t="s">
        <v>21</v>
      </c>
      <c r="C52" s="15">
        <v>0.51041666666666663</v>
      </c>
      <c r="D52" s="15">
        <v>0.52083333333333337</v>
      </c>
      <c r="E52" s="14">
        <v>3.7</v>
      </c>
      <c r="F52" s="46">
        <v>50</v>
      </c>
      <c r="G52" s="16"/>
      <c r="H52" s="51"/>
      <c r="I52" s="51"/>
      <c r="J52" s="35"/>
    </row>
    <row r="53" spans="1:16">
      <c r="A53" s="18" t="s">
        <v>21</v>
      </c>
      <c r="B53" s="18" t="s">
        <v>20</v>
      </c>
      <c r="C53" s="19">
        <v>0.59375</v>
      </c>
      <c r="D53" s="19">
        <v>0.60416666666666663</v>
      </c>
      <c r="E53" s="18">
        <v>3.7</v>
      </c>
      <c r="F53" s="47">
        <v>50</v>
      </c>
      <c r="G53" s="20"/>
      <c r="H53" s="51"/>
      <c r="I53" s="51"/>
      <c r="J53" s="35"/>
    </row>
    <row r="54" spans="1:16">
      <c r="A54" s="17"/>
      <c r="B54" s="18"/>
      <c r="C54" s="18"/>
      <c r="D54" s="18"/>
      <c r="E54" s="18">
        <f>SUM(E52:E53)</f>
        <v>7.4</v>
      </c>
      <c r="F54" s="47"/>
      <c r="G54" s="20"/>
      <c r="H54" s="51"/>
      <c r="I54" s="51"/>
      <c r="J54" s="35"/>
    </row>
    <row r="55" spans="1:16">
      <c r="A55" s="17" t="s">
        <v>11</v>
      </c>
      <c r="B55" s="21">
        <v>14.5</v>
      </c>
      <c r="C55" s="21" t="s">
        <v>12</v>
      </c>
      <c r="D55" s="21">
        <v>12.25</v>
      </c>
      <c r="E55" s="21" t="s">
        <v>13</v>
      </c>
      <c r="F55" s="48"/>
      <c r="G55" s="22">
        <f>B55-D55</f>
        <v>2.25</v>
      </c>
      <c r="H55" s="51"/>
      <c r="I55" s="51"/>
      <c r="J55" s="35"/>
    </row>
    <row r="56" spans="1:16">
      <c r="A56" s="23"/>
      <c r="B56" s="24"/>
      <c r="C56" s="24"/>
      <c r="D56" s="25"/>
      <c r="E56" s="24"/>
      <c r="F56" s="49"/>
      <c r="G56" s="26"/>
      <c r="H56" s="51"/>
      <c r="I56" s="51"/>
      <c r="J56" s="80"/>
      <c r="K56" s="34">
        <v>2.25</v>
      </c>
      <c r="L56" s="59" t="s">
        <v>14</v>
      </c>
      <c r="M56" s="77">
        <f>$B$8</f>
        <v>0</v>
      </c>
      <c r="N56" s="61" t="s">
        <v>13</v>
      </c>
      <c r="O56" s="82">
        <f>K56*M56</f>
        <v>0</v>
      </c>
      <c r="P56" s="79"/>
    </row>
    <row r="57" spans="1:16">
      <c r="A57" s="5"/>
      <c r="B57" s="1"/>
      <c r="C57" s="1"/>
      <c r="D57" s="1"/>
      <c r="E57" s="1"/>
      <c r="F57" s="45"/>
      <c r="H57" s="51"/>
      <c r="I57" s="51"/>
      <c r="J57" s="35"/>
    </row>
    <row r="58" spans="1:16">
      <c r="A58" s="5" t="s">
        <v>22</v>
      </c>
      <c r="H58" s="51"/>
      <c r="I58" s="51"/>
      <c r="J58" s="35"/>
    </row>
    <row r="59" spans="1:16">
      <c r="A59" s="13" t="s">
        <v>23</v>
      </c>
      <c r="B59" s="14" t="s">
        <v>24</v>
      </c>
      <c r="C59" s="15">
        <v>0.53125</v>
      </c>
      <c r="D59" s="15">
        <v>0.54166666666666663</v>
      </c>
      <c r="E59" s="14">
        <v>5.8</v>
      </c>
      <c r="F59" s="46">
        <v>24</v>
      </c>
      <c r="G59" s="16"/>
      <c r="H59" s="51"/>
      <c r="I59" s="51"/>
      <c r="J59" s="35"/>
    </row>
    <row r="60" spans="1:16">
      <c r="A60" s="17" t="s">
        <v>24</v>
      </c>
      <c r="B60" s="18" t="s">
        <v>23</v>
      </c>
      <c r="C60" s="19">
        <v>0.60069444444444442</v>
      </c>
      <c r="D60" s="19">
        <v>0.60416666666666663</v>
      </c>
      <c r="E60" s="18">
        <v>5.8</v>
      </c>
      <c r="F60" s="47">
        <v>24</v>
      </c>
      <c r="G60" s="20"/>
      <c r="H60" s="51"/>
      <c r="I60" s="51"/>
      <c r="J60" s="35"/>
    </row>
    <row r="61" spans="1:16">
      <c r="A61" s="17"/>
      <c r="B61" s="18"/>
      <c r="C61" s="18"/>
      <c r="D61" s="18"/>
      <c r="E61" s="18">
        <f>SUM(E59:E60)</f>
        <v>11.6</v>
      </c>
      <c r="F61" s="47"/>
      <c r="G61" s="20"/>
      <c r="H61" s="51"/>
      <c r="I61" s="51"/>
      <c r="J61" s="35"/>
    </row>
    <row r="62" spans="1:16">
      <c r="A62" s="17"/>
      <c r="B62" s="18"/>
      <c r="C62" s="18"/>
      <c r="D62" s="18"/>
      <c r="E62" s="18"/>
      <c r="F62" s="47"/>
      <c r="G62" s="20"/>
      <c r="H62" s="51"/>
      <c r="I62" s="51"/>
      <c r="J62" s="35"/>
    </row>
    <row r="63" spans="1:16">
      <c r="A63" s="17" t="s">
        <v>11</v>
      </c>
      <c r="B63" s="21">
        <v>14.5</v>
      </c>
      <c r="C63" s="21" t="s">
        <v>12</v>
      </c>
      <c r="D63" s="21">
        <v>12.75</v>
      </c>
      <c r="E63" s="21" t="s">
        <v>13</v>
      </c>
      <c r="F63" s="48"/>
      <c r="G63" s="22">
        <f>B63-D63</f>
        <v>1.75</v>
      </c>
      <c r="H63" s="51"/>
      <c r="I63" s="51"/>
      <c r="J63" s="35"/>
    </row>
    <row r="64" spans="1:16">
      <c r="A64" s="23"/>
      <c r="B64" s="24"/>
      <c r="C64" s="24"/>
      <c r="D64" s="25"/>
      <c r="E64" s="24"/>
      <c r="F64" s="49"/>
      <c r="G64" s="26"/>
      <c r="H64" s="51"/>
      <c r="I64" s="51"/>
      <c r="J64" s="80"/>
      <c r="K64" s="34">
        <v>1.75</v>
      </c>
      <c r="L64" s="59"/>
      <c r="M64" s="77">
        <f>$B$8</f>
        <v>0</v>
      </c>
      <c r="N64" s="61" t="s">
        <v>13</v>
      </c>
      <c r="O64" s="82">
        <f>K64*M64</f>
        <v>0</v>
      </c>
      <c r="P64" s="79"/>
    </row>
    <row r="65" spans="1:16">
      <c r="H65" s="51"/>
      <c r="I65" s="51"/>
      <c r="J65" s="35"/>
    </row>
    <row r="66" spans="1:16">
      <c r="A66" s="1" t="s">
        <v>25</v>
      </c>
      <c r="H66" s="51"/>
      <c r="I66" s="51"/>
      <c r="J66" s="35"/>
    </row>
    <row r="67" spans="1:16" ht="30">
      <c r="A67" s="38" t="s">
        <v>2</v>
      </c>
      <c r="B67" s="38" t="s">
        <v>3</v>
      </c>
      <c r="C67" s="38" t="s">
        <v>4</v>
      </c>
      <c r="D67" s="38" t="s">
        <v>5</v>
      </c>
      <c r="E67" s="38" t="s">
        <v>6</v>
      </c>
      <c r="F67" s="44" t="s">
        <v>65</v>
      </c>
      <c r="G67" s="41"/>
      <c r="H67" s="51"/>
      <c r="I67" s="51"/>
      <c r="J67" s="39" t="s">
        <v>69</v>
      </c>
      <c r="K67" s="57" t="s">
        <v>63</v>
      </c>
      <c r="L67" s="58"/>
      <c r="M67" s="75" t="s">
        <v>62</v>
      </c>
      <c r="N67" s="40"/>
      <c r="O67" s="75" t="s">
        <v>64</v>
      </c>
      <c r="P67" s="38" t="s">
        <v>71</v>
      </c>
    </row>
    <row r="68" spans="1:16">
      <c r="A68" s="1" t="s">
        <v>26</v>
      </c>
      <c r="H68" s="51"/>
      <c r="I68" s="51"/>
      <c r="J68" s="35"/>
    </row>
    <row r="69" spans="1:16">
      <c r="A69" s="13" t="s">
        <v>27</v>
      </c>
      <c r="B69" s="14" t="s">
        <v>28</v>
      </c>
      <c r="C69" s="15">
        <v>0.44791666666666669</v>
      </c>
      <c r="D69" s="15">
        <v>0.45833333333333331</v>
      </c>
      <c r="E69" s="14">
        <v>3.6</v>
      </c>
      <c r="F69" s="46">
        <v>19</v>
      </c>
      <c r="G69" s="16"/>
      <c r="H69" s="51"/>
      <c r="I69" s="51"/>
      <c r="J69" s="35"/>
    </row>
    <row r="70" spans="1:16">
      <c r="A70" s="17" t="s">
        <v>28</v>
      </c>
      <c r="B70" s="18" t="s">
        <v>27</v>
      </c>
      <c r="C70" s="19">
        <v>0.5</v>
      </c>
      <c r="D70" s="19">
        <v>0.51041666666666663</v>
      </c>
      <c r="E70" s="18">
        <v>3.6</v>
      </c>
      <c r="F70" s="47">
        <v>19</v>
      </c>
      <c r="G70" s="20"/>
      <c r="H70" s="51"/>
      <c r="I70" s="51"/>
      <c r="J70" s="35"/>
    </row>
    <row r="71" spans="1:16">
      <c r="A71" s="17" t="s">
        <v>27</v>
      </c>
      <c r="B71" s="18" t="s">
        <v>28</v>
      </c>
      <c r="C71" s="19">
        <v>0.51041666666666663</v>
      </c>
      <c r="D71" s="19">
        <v>0.52083333333333337</v>
      </c>
      <c r="E71" s="18">
        <v>3.6</v>
      </c>
      <c r="F71" s="47">
        <v>19</v>
      </c>
      <c r="G71" s="20"/>
      <c r="H71" s="51"/>
      <c r="I71" s="51"/>
      <c r="J71" s="35"/>
    </row>
    <row r="72" spans="1:16">
      <c r="A72" s="17" t="s">
        <v>28</v>
      </c>
      <c r="B72" s="18" t="s">
        <v>27</v>
      </c>
      <c r="C72" s="19">
        <v>0.57291666666666663</v>
      </c>
      <c r="D72" s="19">
        <v>0.58333333333333337</v>
      </c>
      <c r="E72" s="18">
        <v>3.6</v>
      </c>
      <c r="F72" s="47">
        <v>19</v>
      </c>
      <c r="G72" s="20"/>
      <c r="H72" s="51"/>
      <c r="I72" s="51"/>
      <c r="J72" s="35"/>
    </row>
    <row r="73" spans="1:16">
      <c r="A73" s="17"/>
      <c r="B73" s="18"/>
      <c r="C73" s="18"/>
      <c r="D73" s="18"/>
      <c r="E73" s="18">
        <f>SUM(E69:E72)</f>
        <v>14.4</v>
      </c>
      <c r="F73" s="47"/>
      <c r="G73" s="20"/>
      <c r="H73" s="51"/>
      <c r="I73" s="51"/>
      <c r="J73" s="35"/>
    </row>
    <row r="74" spans="1:16">
      <c r="A74" s="17"/>
      <c r="B74" s="18"/>
      <c r="C74" s="18"/>
      <c r="D74" s="18"/>
      <c r="E74" s="18"/>
      <c r="F74" s="47"/>
      <c r="G74" s="20"/>
      <c r="H74" s="51"/>
      <c r="I74" s="51"/>
      <c r="J74" s="35"/>
    </row>
    <row r="75" spans="1:16">
      <c r="A75" s="17" t="s">
        <v>11</v>
      </c>
      <c r="B75" s="21">
        <v>14</v>
      </c>
      <c r="C75" s="21" t="s">
        <v>12</v>
      </c>
      <c r="D75" s="21">
        <v>10.75</v>
      </c>
      <c r="E75" s="21" t="s">
        <v>13</v>
      </c>
      <c r="F75" s="48"/>
      <c r="G75" s="22">
        <f>B75-D75</f>
        <v>3.25</v>
      </c>
      <c r="H75" s="51"/>
      <c r="I75" s="51"/>
      <c r="J75" s="35"/>
    </row>
    <row r="76" spans="1:16">
      <c r="A76" s="23"/>
      <c r="B76" s="24"/>
      <c r="C76" s="24"/>
      <c r="D76" s="25"/>
      <c r="E76" s="24"/>
      <c r="F76" s="49"/>
      <c r="G76" s="26"/>
      <c r="H76" s="51"/>
      <c r="I76" s="51"/>
      <c r="J76" s="80"/>
      <c r="K76" s="34">
        <v>3.25</v>
      </c>
      <c r="L76" s="59" t="s">
        <v>14</v>
      </c>
      <c r="M76" s="77">
        <f>$B$8</f>
        <v>0</v>
      </c>
      <c r="N76" s="61" t="s">
        <v>13</v>
      </c>
      <c r="O76" s="82">
        <f>K76*M76</f>
        <v>0</v>
      </c>
      <c r="P76" s="79"/>
    </row>
    <row r="77" spans="1:16">
      <c r="D77" s="4"/>
      <c r="G77" s="4"/>
      <c r="H77" s="51"/>
      <c r="I77" s="51"/>
      <c r="J77" s="35"/>
    </row>
    <row r="78" spans="1:16">
      <c r="A78" s="1" t="s">
        <v>29</v>
      </c>
      <c r="D78" s="4"/>
      <c r="G78" s="4"/>
      <c r="H78" s="51"/>
      <c r="I78" s="51"/>
      <c r="J78" s="35"/>
    </row>
    <row r="79" spans="1:16">
      <c r="A79" s="13" t="s">
        <v>30</v>
      </c>
      <c r="B79" s="14" t="s">
        <v>31</v>
      </c>
      <c r="C79" s="15">
        <v>0.46875</v>
      </c>
      <c r="D79" s="15">
        <v>0.47916666666666669</v>
      </c>
      <c r="E79" s="14">
        <v>6.1</v>
      </c>
      <c r="F79" s="46">
        <v>26</v>
      </c>
      <c r="G79" s="16"/>
      <c r="H79" s="51"/>
      <c r="I79" s="51"/>
      <c r="J79" s="35"/>
    </row>
    <row r="80" spans="1:16">
      <c r="A80" s="17" t="s">
        <v>32</v>
      </c>
      <c r="B80" s="18" t="s">
        <v>31</v>
      </c>
      <c r="C80" s="19">
        <v>0.48958333333333331</v>
      </c>
      <c r="D80" s="19">
        <v>0.5</v>
      </c>
      <c r="E80" s="18">
        <v>6.1</v>
      </c>
      <c r="F80" s="47">
        <v>23</v>
      </c>
      <c r="G80" s="20"/>
      <c r="H80" s="51"/>
      <c r="I80" s="51"/>
      <c r="J80" s="35"/>
    </row>
    <row r="81" spans="1:16">
      <c r="A81" s="17" t="s">
        <v>31</v>
      </c>
      <c r="B81" s="18" t="s">
        <v>30</v>
      </c>
      <c r="C81" s="19">
        <v>0.51041666666666663</v>
      </c>
      <c r="D81" s="19">
        <v>0.52083333333333337</v>
      </c>
      <c r="E81" s="18">
        <v>6.1</v>
      </c>
      <c r="F81" s="47">
        <v>26</v>
      </c>
      <c r="G81" s="20"/>
      <c r="H81" s="51"/>
      <c r="I81" s="51"/>
      <c r="J81" s="35"/>
    </row>
    <row r="82" spans="1:16">
      <c r="A82" s="17" t="s">
        <v>31</v>
      </c>
      <c r="B82" s="18" t="s">
        <v>32</v>
      </c>
      <c r="C82" s="19">
        <v>0.5625</v>
      </c>
      <c r="D82" s="19">
        <v>0.57291666666666663</v>
      </c>
      <c r="E82" s="18">
        <v>6.1</v>
      </c>
      <c r="F82" s="47">
        <v>23</v>
      </c>
      <c r="G82" s="20"/>
      <c r="H82" s="51"/>
      <c r="I82" s="51"/>
      <c r="J82" s="35"/>
    </row>
    <row r="83" spans="1:16">
      <c r="A83" s="17"/>
      <c r="B83" s="18"/>
      <c r="C83" s="18"/>
      <c r="D83" s="18"/>
      <c r="E83" s="18">
        <f>SUM(E79:E82)</f>
        <v>24.4</v>
      </c>
      <c r="F83" s="47"/>
      <c r="G83" s="20"/>
      <c r="H83" s="51"/>
      <c r="I83" s="51"/>
      <c r="J83" s="35"/>
    </row>
    <row r="84" spans="1:16">
      <c r="A84" s="29"/>
      <c r="B84" s="18"/>
      <c r="C84" s="18"/>
      <c r="D84" s="18"/>
      <c r="E84" s="18"/>
      <c r="F84" s="47"/>
      <c r="G84" s="20"/>
      <c r="H84" s="51"/>
      <c r="I84" s="51"/>
      <c r="J84" s="35"/>
    </row>
    <row r="85" spans="1:16">
      <c r="A85" s="17" t="s">
        <v>11</v>
      </c>
      <c r="B85" s="21">
        <v>13.75</v>
      </c>
      <c r="C85" s="21" t="s">
        <v>12</v>
      </c>
      <c r="D85" s="21">
        <v>11.25</v>
      </c>
      <c r="E85" s="21" t="s">
        <v>13</v>
      </c>
      <c r="F85" s="48"/>
      <c r="G85" s="22">
        <f>B85-D85</f>
        <v>2.5</v>
      </c>
      <c r="H85" s="51"/>
      <c r="I85" s="51"/>
      <c r="J85" s="35"/>
    </row>
    <row r="86" spans="1:16">
      <c r="A86" s="23"/>
      <c r="B86" s="24"/>
      <c r="C86" s="24"/>
      <c r="D86" s="25"/>
      <c r="E86" s="24"/>
      <c r="F86" s="49"/>
      <c r="G86" s="26"/>
      <c r="H86" s="51"/>
      <c r="I86" s="51"/>
      <c r="J86" s="80"/>
      <c r="K86" s="34">
        <v>2.5</v>
      </c>
      <c r="L86" s="59" t="s">
        <v>14</v>
      </c>
      <c r="M86" s="77">
        <f>$B$8</f>
        <v>0</v>
      </c>
      <c r="N86" s="61" t="s">
        <v>13</v>
      </c>
      <c r="O86" s="82">
        <f>K86*M86</f>
        <v>0</v>
      </c>
      <c r="P86" s="79"/>
    </row>
    <row r="87" spans="1:16">
      <c r="D87" s="4"/>
      <c r="G87" s="4"/>
      <c r="H87" s="51"/>
      <c r="I87" s="51"/>
      <c r="J87" s="35"/>
    </row>
    <row r="88" spans="1:16">
      <c r="A88" s="1" t="s">
        <v>33</v>
      </c>
      <c r="D88" s="4"/>
      <c r="G88" s="4"/>
      <c r="H88" s="51"/>
      <c r="I88" s="51"/>
      <c r="J88" s="35"/>
    </row>
    <row r="89" spans="1:16">
      <c r="A89" s="13" t="s">
        <v>34</v>
      </c>
      <c r="B89" s="14" t="s">
        <v>35</v>
      </c>
      <c r="C89" s="15">
        <v>0.54166666666666663</v>
      </c>
      <c r="D89" s="15">
        <v>0.55208333333333337</v>
      </c>
      <c r="E89" s="14">
        <v>5.8</v>
      </c>
      <c r="F89" s="46">
        <v>13</v>
      </c>
      <c r="G89" s="16"/>
      <c r="H89" s="51"/>
      <c r="I89" s="51"/>
      <c r="J89" s="35"/>
    </row>
    <row r="90" spans="1:16">
      <c r="A90" s="17" t="s">
        <v>35</v>
      </c>
      <c r="B90" s="18" t="s">
        <v>34</v>
      </c>
      <c r="C90" s="19">
        <v>0.59375</v>
      </c>
      <c r="D90" s="19">
        <v>0.60416666666666663</v>
      </c>
      <c r="E90" s="18">
        <v>6</v>
      </c>
      <c r="F90" s="47">
        <v>13</v>
      </c>
      <c r="G90" s="20"/>
      <c r="H90" s="51"/>
      <c r="I90" s="51"/>
      <c r="J90" s="35"/>
    </row>
    <row r="91" spans="1:16">
      <c r="A91" s="17"/>
      <c r="B91" s="18"/>
      <c r="C91" s="18"/>
      <c r="D91" s="18"/>
      <c r="E91" s="18">
        <f>SUM(E89:E90)</f>
        <v>11.8</v>
      </c>
      <c r="F91" s="47"/>
      <c r="G91" s="20"/>
      <c r="H91" s="51"/>
      <c r="I91" s="51"/>
      <c r="J91" s="35"/>
    </row>
    <row r="92" spans="1:16">
      <c r="A92" s="17" t="s">
        <v>11</v>
      </c>
      <c r="B92" s="21">
        <v>14.5</v>
      </c>
      <c r="C92" s="21" t="s">
        <v>12</v>
      </c>
      <c r="D92" s="21">
        <v>13</v>
      </c>
      <c r="E92" s="21" t="s">
        <v>13</v>
      </c>
      <c r="F92" s="48"/>
      <c r="G92" s="22">
        <f>B92-D92</f>
        <v>1.5</v>
      </c>
      <c r="H92" s="51"/>
      <c r="I92" s="51"/>
      <c r="J92" s="35"/>
    </row>
    <row r="93" spans="1:16">
      <c r="A93" s="23"/>
      <c r="B93" s="24"/>
      <c r="C93" s="24"/>
      <c r="D93" s="25"/>
      <c r="E93" s="24"/>
      <c r="F93" s="49"/>
      <c r="G93" s="26"/>
      <c r="H93" s="51"/>
      <c r="I93" s="51"/>
      <c r="J93" s="80"/>
      <c r="K93" s="34">
        <v>1.5</v>
      </c>
      <c r="L93" s="59" t="s">
        <v>14</v>
      </c>
      <c r="M93" s="77">
        <f>$B$8</f>
        <v>0</v>
      </c>
      <c r="N93" s="61" t="s">
        <v>13</v>
      </c>
      <c r="O93" s="82">
        <f>K93*M93</f>
        <v>0</v>
      </c>
      <c r="P93" s="79"/>
    </row>
    <row r="94" spans="1:16">
      <c r="D94" s="4"/>
      <c r="G94" s="4"/>
      <c r="H94" s="51"/>
      <c r="I94" s="51"/>
      <c r="J94" s="35"/>
    </row>
    <row r="95" spans="1:16">
      <c r="A95" s="1" t="s">
        <v>36</v>
      </c>
      <c r="D95" s="4"/>
      <c r="G95" s="4"/>
      <c r="H95" s="51"/>
      <c r="I95" s="51"/>
      <c r="J95" s="35"/>
    </row>
    <row r="96" spans="1:16" ht="30">
      <c r="A96" s="38" t="s">
        <v>2</v>
      </c>
      <c r="B96" s="38" t="s">
        <v>3</v>
      </c>
      <c r="C96" s="38" t="s">
        <v>4</v>
      </c>
      <c r="D96" s="38" t="s">
        <v>5</v>
      </c>
      <c r="E96" s="38" t="s">
        <v>6</v>
      </c>
      <c r="F96" s="44" t="s">
        <v>65</v>
      </c>
      <c r="G96" s="41"/>
      <c r="H96" s="51"/>
      <c r="I96" s="51"/>
      <c r="J96" s="39" t="s">
        <v>69</v>
      </c>
      <c r="K96" s="57" t="s">
        <v>63</v>
      </c>
      <c r="L96" s="58"/>
      <c r="M96" s="75" t="s">
        <v>62</v>
      </c>
      <c r="N96" s="40"/>
      <c r="O96" s="75" t="s">
        <v>64</v>
      </c>
      <c r="P96" s="38" t="s">
        <v>71</v>
      </c>
    </row>
    <row r="97" spans="1:16">
      <c r="A97" s="6" t="s">
        <v>37</v>
      </c>
      <c r="B97" s="6"/>
      <c r="C97" s="6"/>
      <c r="D97" s="6"/>
      <c r="E97" s="6"/>
      <c r="F97" s="45"/>
      <c r="H97" s="51"/>
      <c r="I97" s="51"/>
      <c r="J97" s="35"/>
    </row>
    <row r="98" spans="1:16">
      <c r="A98" s="13" t="s">
        <v>38</v>
      </c>
      <c r="B98" s="14" t="s">
        <v>39</v>
      </c>
      <c r="C98" s="15">
        <v>0.35416666666666669</v>
      </c>
      <c r="D98" s="15">
        <v>0.3576388888888889</v>
      </c>
      <c r="E98" s="14">
        <v>3.1</v>
      </c>
      <c r="F98" s="46">
        <v>23</v>
      </c>
      <c r="G98" s="16"/>
      <c r="H98" s="51"/>
      <c r="I98" s="51"/>
      <c r="J98" s="35"/>
    </row>
    <row r="99" spans="1:16">
      <c r="A99" s="17" t="s">
        <v>39</v>
      </c>
      <c r="B99" s="18" t="s">
        <v>38</v>
      </c>
      <c r="C99" s="19">
        <v>0.36458333333333331</v>
      </c>
      <c r="D99" s="19">
        <v>0.36805555555555558</v>
      </c>
      <c r="E99" s="18">
        <v>3.1</v>
      </c>
      <c r="F99" s="47">
        <v>23</v>
      </c>
      <c r="G99" s="20"/>
      <c r="H99" s="51"/>
      <c r="I99" s="51"/>
      <c r="J99" s="35"/>
    </row>
    <row r="100" spans="1:16">
      <c r="A100" s="17" t="s">
        <v>38</v>
      </c>
      <c r="B100" s="18" t="s">
        <v>39</v>
      </c>
      <c r="C100" s="19">
        <v>0.3888888888888889</v>
      </c>
      <c r="D100" s="19">
        <v>0.3923611111111111</v>
      </c>
      <c r="E100" s="18">
        <v>3.1</v>
      </c>
      <c r="F100" s="47">
        <v>23</v>
      </c>
      <c r="G100" s="20"/>
      <c r="H100" s="51"/>
      <c r="I100" s="51"/>
      <c r="J100" s="35"/>
    </row>
    <row r="101" spans="1:16">
      <c r="A101" s="17" t="s">
        <v>39</v>
      </c>
      <c r="B101" s="18" t="s">
        <v>38</v>
      </c>
      <c r="C101" s="19">
        <v>0.43402777777777773</v>
      </c>
      <c r="D101" s="19">
        <v>0.4375</v>
      </c>
      <c r="E101" s="18">
        <v>3.1</v>
      </c>
      <c r="F101" s="47">
        <v>23</v>
      </c>
      <c r="G101" s="20"/>
      <c r="H101" s="51"/>
      <c r="I101" s="51"/>
      <c r="J101" s="35"/>
    </row>
    <row r="102" spans="1:16">
      <c r="A102" s="17"/>
      <c r="B102" s="18"/>
      <c r="C102" s="18"/>
      <c r="D102" s="18"/>
      <c r="E102" s="18">
        <f>SUM(E98:E101)</f>
        <v>12.4</v>
      </c>
      <c r="F102" s="47"/>
      <c r="G102" s="20"/>
      <c r="H102" s="51"/>
      <c r="I102" s="51"/>
      <c r="J102" s="35"/>
    </row>
    <row r="103" spans="1:16">
      <c r="A103" s="17"/>
      <c r="B103" s="18"/>
      <c r="C103" s="18"/>
      <c r="D103" s="18"/>
      <c r="E103" s="18"/>
      <c r="F103" s="47"/>
      <c r="G103" s="20"/>
      <c r="H103" s="51"/>
      <c r="I103" s="51"/>
      <c r="J103" s="35"/>
    </row>
    <row r="104" spans="1:16">
      <c r="A104" s="17" t="s">
        <v>11</v>
      </c>
      <c r="B104" s="21">
        <v>10.5</v>
      </c>
      <c r="C104" s="21" t="s">
        <v>12</v>
      </c>
      <c r="D104" s="21">
        <v>8.5</v>
      </c>
      <c r="E104" s="21" t="s">
        <v>13</v>
      </c>
      <c r="F104" s="48"/>
      <c r="G104" s="22">
        <f>B104-D104</f>
        <v>2</v>
      </c>
      <c r="H104" s="51"/>
      <c r="I104" s="51"/>
      <c r="J104" s="35"/>
    </row>
    <row r="105" spans="1:16">
      <c r="A105" s="23"/>
      <c r="B105" s="24"/>
      <c r="C105" s="24"/>
      <c r="D105" s="25"/>
      <c r="E105" s="24"/>
      <c r="F105" s="49"/>
      <c r="G105" s="26"/>
      <c r="H105" s="51"/>
      <c r="I105" s="51"/>
      <c r="J105" s="80"/>
      <c r="K105" s="34">
        <v>2</v>
      </c>
      <c r="L105" s="59" t="s">
        <v>14</v>
      </c>
      <c r="M105" s="77">
        <f>$B$8</f>
        <v>0</v>
      </c>
      <c r="N105" s="61" t="s">
        <v>13</v>
      </c>
      <c r="O105" s="82">
        <f>K105*M105</f>
        <v>0</v>
      </c>
      <c r="P105" s="79"/>
    </row>
    <row r="106" spans="1:16">
      <c r="H106" s="51"/>
      <c r="I106" s="51"/>
      <c r="J106" s="35"/>
    </row>
    <row r="107" spans="1:16">
      <c r="A107" s="1" t="s">
        <v>22</v>
      </c>
      <c r="H107" s="51"/>
      <c r="I107" s="51"/>
      <c r="J107" s="35"/>
    </row>
    <row r="108" spans="1:16">
      <c r="A108" s="13" t="s">
        <v>40</v>
      </c>
      <c r="B108" s="14" t="s">
        <v>24</v>
      </c>
      <c r="C108" s="15">
        <v>0.35416666666666669</v>
      </c>
      <c r="D108" s="15">
        <v>0.36458333333333331</v>
      </c>
      <c r="E108" s="14">
        <v>5.8</v>
      </c>
      <c r="F108" s="46">
        <v>21</v>
      </c>
      <c r="G108" s="16"/>
      <c r="H108" s="51"/>
      <c r="I108" s="51"/>
      <c r="J108" s="35"/>
    </row>
    <row r="109" spans="1:16">
      <c r="A109" s="17" t="s">
        <v>40</v>
      </c>
      <c r="B109" s="18" t="s">
        <v>24</v>
      </c>
      <c r="C109" s="19">
        <v>0.41666666666666669</v>
      </c>
      <c r="D109" s="19">
        <v>0.42708333333333331</v>
      </c>
      <c r="E109" s="18">
        <v>5.8</v>
      </c>
      <c r="F109" s="47">
        <v>21</v>
      </c>
      <c r="G109" s="20"/>
      <c r="H109" s="51"/>
      <c r="I109" s="51"/>
      <c r="J109" s="35"/>
    </row>
    <row r="110" spans="1:16">
      <c r="A110" s="17" t="s">
        <v>24</v>
      </c>
      <c r="B110" s="18" t="s">
        <v>40</v>
      </c>
      <c r="C110" s="19">
        <v>0.42708333333333331</v>
      </c>
      <c r="D110" s="19">
        <v>0.4375</v>
      </c>
      <c r="E110" s="18">
        <v>5.8</v>
      </c>
      <c r="F110" s="47">
        <v>21</v>
      </c>
      <c r="G110" s="20"/>
      <c r="H110" s="51"/>
      <c r="I110" s="51"/>
      <c r="J110" s="35"/>
    </row>
    <row r="111" spans="1:16">
      <c r="A111" s="17" t="s">
        <v>24</v>
      </c>
      <c r="B111" s="18" t="s">
        <v>40</v>
      </c>
      <c r="C111" s="19">
        <v>0.48958333333333331</v>
      </c>
      <c r="D111" s="19">
        <v>0.5</v>
      </c>
      <c r="E111" s="18">
        <v>5.8</v>
      </c>
      <c r="F111" s="47">
        <v>21</v>
      </c>
      <c r="G111" s="20"/>
      <c r="H111" s="51"/>
      <c r="I111" s="51"/>
      <c r="J111" s="35"/>
    </row>
    <row r="112" spans="1:16">
      <c r="A112" s="17"/>
      <c r="B112" s="18"/>
      <c r="C112" s="18"/>
      <c r="D112" s="18"/>
      <c r="E112" s="18">
        <f>SUM(E108:E111)</f>
        <v>23.2</v>
      </c>
      <c r="F112" s="47"/>
      <c r="G112" s="20"/>
      <c r="H112" s="51"/>
      <c r="I112" s="51"/>
      <c r="J112" s="35"/>
    </row>
    <row r="113" spans="1:16">
      <c r="A113" s="17"/>
      <c r="B113" s="18"/>
      <c r="C113" s="18"/>
      <c r="D113" s="18"/>
      <c r="E113" s="18"/>
      <c r="F113" s="47"/>
      <c r="G113" s="20"/>
      <c r="H113" s="51"/>
      <c r="I113" s="51"/>
      <c r="J113" s="35"/>
    </row>
    <row r="114" spans="1:16">
      <c r="A114" s="17" t="s">
        <v>11</v>
      </c>
      <c r="B114" s="21">
        <v>12</v>
      </c>
      <c r="C114" s="21" t="s">
        <v>12</v>
      </c>
      <c r="D114" s="21">
        <v>8.5</v>
      </c>
      <c r="E114" s="21" t="s">
        <v>13</v>
      </c>
      <c r="F114" s="48"/>
      <c r="G114" s="22">
        <f>B114-D114</f>
        <v>3.5</v>
      </c>
      <c r="H114" s="51"/>
      <c r="I114" s="51"/>
      <c r="J114" s="35"/>
    </row>
    <row r="115" spans="1:16">
      <c r="A115" s="23"/>
      <c r="B115" s="24"/>
      <c r="C115" s="24"/>
      <c r="D115" s="25"/>
      <c r="E115" s="24"/>
      <c r="F115" s="49"/>
      <c r="G115" s="26"/>
      <c r="H115" s="51"/>
      <c r="I115" s="51"/>
      <c r="J115" s="80"/>
      <c r="K115" s="34">
        <v>3.5</v>
      </c>
      <c r="L115" s="59" t="s">
        <v>14</v>
      </c>
      <c r="M115" s="77">
        <f>$B$8</f>
        <v>0</v>
      </c>
      <c r="N115" s="61" t="s">
        <v>13</v>
      </c>
      <c r="O115" s="82">
        <f>K115*M115</f>
        <v>0</v>
      </c>
      <c r="P115" s="79"/>
    </row>
    <row r="116" spans="1:16">
      <c r="A116" s="3"/>
      <c r="H116" s="51"/>
      <c r="I116" s="51"/>
      <c r="J116" s="35"/>
    </row>
    <row r="117" spans="1:16">
      <c r="A117" s="1" t="s">
        <v>41</v>
      </c>
      <c r="H117" s="51"/>
      <c r="I117" s="51"/>
      <c r="J117" s="35"/>
    </row>
    <row r="118" spans="1:16">
      <c r="A118" s="13" t="s">
        <v>42</v>
      </c>
      <c r="B118" s="14" t="s">
        <v>43</v>
      </c>
      <c r="C118" s="15">
        <v>0.34375</v>
      </c>
      <c r="D118" s="15">
        <v>0.35416666666666669</v>
      </c>
      <c r="E118" s="14">
        <v>6.4</v>
      </c>
      <c r="F118" s="46">
        <v>16</v>
      </c>
      <c r="G118" s="16"/>
      <c r="H118" s="51"/>
      <c r="I118" s="51"/>
      <c r="J118" s="35"/>
    </row>
    <row r="119" spans="1:16">
      <c r="A119" s="17" t="s">
        <v>42</v>
      </c>
      <c r="B119" s="18" t="s">
        <v>43</v>
      </c>
      <c r="C119" s="19">
        <v>0.38541666666666669</v>
      </c>
      <c r="D119" s="19">
        <v>0.39583333333333331</v>
      </c>
      <c r="E119" s="18">
        <v>6.4</v>
      </c>
      <c r="F119" s="47">
        <v>16</v>
      </c>
      <c r="G119" s="20"/>
      <c r="H119" s="51"/>
      <c r="I119" s="51"/>
      <c r="J119" s="35"/>
    </row>
    <row r="120" spans="1:16">
      <c r="A120" s="17" t="s">
        <v>43</v>
      </c>
      <c r="B120" s="18" t="s">
        <v>42</v>
      </c>
      <c r="C120" s="19">
        <v>0.41666666666666669</v>
      </c>
      <c r="D120" s="19">
        <v>0.42708333333333331</v>
      </c>
      <c r="E120" s="18">
        <v>6.8</v>
      </c>
      <c r="F120" s="47">
        <v>16</v>
      </c>
      <c r="G120" s="20"/>
      <c r="H120" s="51"/>
      <c r="I120" s="51"/>
      <c r="J120" s="35"/>
    </row>
    <row r="121" spans="1:16">
      <c r="A121" s="17" t="s">
        <v>42</v>
      </c>
      <c r="B121" s="18" t="s">
        <v>43</v>
      </c>
      <c r="C121" s="19">
        <v>0.42708333333333331</v>
      </c>
      <c r="D121" s="19">
        <v>0.4375</v>
      </c>
      <c r="E121" s="18">
        <v>6.4</v>
      </c>
      <c r="F121" s="47">
        <v>16</v>
      </c>
      <c r="G121" s="20"/>
      <c r="H121" s="51"/>
      <c r="I121" s="51"/>
      <c r="J121" s="35"/>
    </row>
    <row r="122" spans="1:16">
      <c r="A122" s="17" t="s">
        <v>43</v>
      </c>
      <c r="B122" s="18" t="s">
        <v>42</v>
      </c>
      <c r="C122" s="19">
        <v>0.45833333333333331</v>
      </c>
      <c r="D122" s="19">
        <v>0.46875</v>
      </c>
      <c r="E122" s="18">
        <v>6.8</v>
      </c>
      <c r="F122" s="47">
        <v>16</v>
      </c>
      <c r="G122" s="20"/>
      <c r="H122" s="51"/>
      <c r="I122" s="51"/>
      <c r="J122" s="35"/>
    </row>
    <row r="123" spans="1:16">
      <c r="A123" s="17" t="s">
        <v>43</v>
      </c>
      <c r="B123" s="18" t="s">
        <v>42</v>
      </c>
      <c r="C123" s="19">
        <v>0.5</v>
      </c>
      <c r="D123" s="19">
        <v>0.51041666666666663</v>
      </c>
      <c r="E123" s="18">
        <v>6.4</v>
      </c>
      <c r="F123" s="47">
        <v>16</v>
      </c>
      <c r="G123" s="20"/>
      <c r="H123" s="51"/>
      <c r="I123" s="51"/>
      <c r="J123" s="35"/>
    </row>
    <row r="124" spans="1:16">
      <c r="A124" s="17"/>
      <c r="B124" s="18"/>
      <c r="C124" s="18"/>
      <c r="D124" s="18"/>
      <c r="E124" s="18">
        <f>SUM(E118:E123)</f>
        <v>39.199999999999996</v>
      </c>
      <c r="F124" s="47"/>
      <c r="G124" s="20"/>
      <c r="H124" s="51"/>
      <c r="I124" s="51"/>
      <c r="J124" s="35"/>
    </row>
    <row r="125" spans="1:16">
      <c r="A125" s="17"/>
      <c r="B125" s="18"/>
      <c r="C125" s="18"/>
      <c r="D125" s="18"/>
      <c r="E125" s="18"/>
      <c r="F125" s="47"/>
      <c r="G125" s="20"/>
      <c r="H125" s="51"/>
      <c r="I125" s="51"/>
      <c r="J125" s="35"/>
    </row>
    <row r="126" spans="1:16">
      <c r="A126" s="17" t="s">
        <v>11</v>
      </c>
      <c r="B126" s="21">
        <v>12.25</v>
      </c>
      <c r="C126" s="21" t="s">
        <v>12</v>
      </c>
      <c r="D126" s="21">
        <v>8.25</v>
      </c>
      <c r="E126" s="21" t="s">
        <v>13</v>
      </c>
      <c r="F126" s="48"/>
      <c r="G126" s="22">
        <f>B126-D126</f>
        <v>4</v>
      </c>
      <c r="H126" s="51"/>
      <c r="I126" s="51"/>
      <c r="J126" s="35"/>
    </row>
    <row r="127" spans="1:16">
      <c r="A127" s="23"/>
      <c r="B127" s="24"/>
      <c r="C127" s="24"/>
      <c r="D127" s="25"/>
      <c r="E127" s="24"/>
      <c r="F127" s="49"/>
      <c r="G127" s="26"/>
      <c r="H127" s="51"/>
      <c r="I127" s="51"/>
      <c r="J127" s="80"/>
      <c r="K127" s="34">
        <v>4</v>
      </c>
      <c r="L127" s="59" t="s">
        <v>14</v>
      </c>
      <c r="M127" s="77">
        <f>$B$8</f>
        <v>0</v>
      </c>
      <c r="N127" s="61" t="s">
        <v>13</v>
      </c>
      <c r="O127" s="82">
        <f>K127*M127</f>
        <v>0</v>
      </c>
      <c r="P127" s="79"/>
    </row>
    <row r="128" spans="1:16">
      <c r="H128" s="51"/>
      <c r="I128" s="51"/>
      <c r="J128" s="35"/>
    </row>
    <row r="129" spans="1:16">
      <c r="A129" s="1" t="s">
        <v>44</v>
      </c>
      <c r="H129" s="51"/>
      <c r="I129" s="51"/>
      <c r="J129" s="35"/>
    </row>
    <row r="130" spans="1:16" ht="30">
      <c r="A130" s="38" t="s">
        <v>2</v>
      </c>
      <c r="B130" s="38" t="s">
        <v>3</v>
      </c>
      <c r="C130" s="38" t="s">
        <v>4</v>
      </c>
      <c r="D130" s="38" t="s">
        <v>5</v>
      </c>
      <c r="E130" s="38" t="s">
        <v>6</v>
      </c>
      <c r="F130" s="44" t="s">
        <v>65</v>
      </c>
      <c r="G130" s="41"/>
      <c r="H130" s="51"/>
      <c r="I130" s="51"/>
      <c r="J130" s="39" t="s">
        <v>69</v>
      </c>
      <c r="K130" s="57" t="s">
        <v>63</v>
      </c>
      <c r="L130" s="58"/>
      <c r="M130" s="75" t="s">
        <v>62</v>
      </c>
      <c r="N130" s="40"/>
      <c r="O130" s="75" t="s">
        <v>64</v>
      </c>
      <c r="P130" s="38" t="s">
        <v>71</v>
      </c>
    </row>
    <row r="131" spans="1:16">
      <c r="A131" s="6" t="s">
        <v>37</v>
      </c>
      <c r="B131" s="6"/>
      <c r="C131" s="6"/>
      <c r="D131" s="6"/>
      <c r="E131" s="6"/>
      <c r="F131" s="45"/>
      <c r="H131" s="51"/>
      <c r="I131" s="51"/>
      <c r="J131" s="35"/>
    </row>
    <row r="132" spans="1:16">
      <c r="A132" s="13" t="s">
        <v>38</v>
      </c>
      <c r="B132" s="14" t="s">
        <v>39</v>
      </c>
      <c r="C132" s="15">
        <v>0.35416666666666669</v>
      </c>
      <c r="D132" s="15">
        <v>0.3576388888888889</v>
      </c>
      <c r="E132" s="14">
        <v>3.1</v>
      </c>
      <c r="F132" s="46">
        <v>23</v>
      </c>
      <c r="G132" s="16"/>
      <c r="H132" s="51"/>
      <c r="I132" s="51"/>
      <c r="J132" s="35"/>
    </row>
    <row r="133" spans="1:16">
      <c r="A133" s="17" t="s">
        <v>39</v>
      </c>
      <c r="B133" s="18" t="s">
        <v>38</v>
      </c>
      <c r="C133" s="19">
        <v>0.36458333333333331</v>
      </c>
      <c r="D133" s="19">
        <v>0.36805555555555558</v>
      </c>
      <c r="E133" s="18">
        <v>3.1</v>
      </c>
      <c r="F133" s="47">
        <v>23</v>
      </c>
      <c r="G133" s="20"/>
      <c r="H133" s="51"/>
      <c r="I133" s="51"/>
      <c r="J133" s="35"/>
    </row>
    <row r="134" spans="1:16">
      <c r="A134" s="17" t="s">
        <v>38</v>
      </c>
      <c r="B134" s="18" t="s">
        <v>39</v>
      </c>
      <c r="C134" s="19">
        <v>0.3888888888888889</v>
      </c>
      <c r="D134" s="19">
        <v>0.3923611111111111</v>
      </c>
      <c r="E134" s="18">
        <v>3.1</v>
      </c>
      <c r="F134" s="47">
        <v>23</v>
      </c>
      <c r="G134" s="20"/>
      <c r="H134" s="51"/>
      <c r="I134" s="51"/>
      <c r="J134" s="35"/>
    </row>
    <row r="135" spans="1:16">
      <c r="A135" s="17" t="s">
        <v>39</v>
      </c>
      <c r="B135" s="18" t="s">
        <v>38</v>
      </c>
      <c r="C135" s="19">
        <v>0.43402777777777773</v>
      </c>
      <c r="D135" s="19">
        <v>0.4375</v>
      </c>
      <c r="E135" s="18">
        <v>3.1</v>
      </c>
      <c r="F135" s="47">
        <v>23</v>
      </c>
      <c r="G135" s="20"/>
      <c r="H135" s="51"/>
      <c r="I135" s="51"/>
      <c r="J135" s="35"/>
    </row>
    <row r="136" spans="1:16">
      <c r="A136" s="17"/>
      <c r="B136" s="18"/>
      <c r="C136" s="18"/>
      <c r="D136" s="18"/>
      <c r="E136" s="18">
        <f>SUM(E132:E135)</f>
        <v>12.4</v>
      </c>
      <c r="F136" s="47"/>
      <c r="G136" s="20"/>
      <c r="H136" s="51"/>
      <c r="I136" s="51"/>
      <c r="J136" s="35"/>
    </row>
    <row r="137" spans="1:16">
      <c r="A137" s="17"/>
      <c r="B137" s="18"/>
      <c r="C137" s="18"/>
      <c r="D137" s="18"/>
      <c r="E137" s="18"/>
      <c r="F137" s="47"/>
      <c r="G137" s="20"/>
      <c r="H137" s="51"/>
      <c r="I137" s="51"/>
      <c r="J137" s="35"/>
    </row>
    <row r="138" spans="1:16">
      <c r="A138" s="17" t="s">
        <v>11</v>
      </c>
      <c r="B138" s="21">
        <v>10.5</v>
      </c>
      <c r="C138" s="21" t="s">
        <v>12</v>
      </c>
      <c r="D138" s="21">
        <v>8.5</v>
      </c>
      <c r="E138" s="21" t="s">
        <v>13</v>
      </c>
      <c r="F138" s="48"/>
      <c r="G138" s="22">
        <f>B138-D138</f>
        <v>2</v>
      </c>
      <c r="H138" s="51"/>
      <c r="I138" s="51"/>
      <c r="J138" s="35"/>
    </row>
    <row r="139" spans="1:16">
      <c r="A139" s="23"/>
      <c r="B139" s="24"/>
      <c r="C139" s="24"/>
      <c r="D139" s="25"/>
      <c r="E139" s="24"/>
      <c r="F139" s="49"/>
      <c r="G139" s="26"/>
      <c r="H139" s="51"/>
      <c r="I139" s="51"/>
      <c r="J139" s="80"/>
      <c r="K139" s="34">
        <v>2</v>
      </c>
      <c r="L139" s="59" t="s">
        <v>14</v>
      </c>
      <c r="M139" s="77">
        <f>$B$8</f>
        <v>0</v>
      </c>
      <c r="N139" s="61" t="s">
        <v>13</v>
      </c>
      <c r="O139" s="82">
        <f>K139*M139</f>
        <v>0</v>
      </c>
      <c r="P139" s="79"/>
    </row>
    <row r="140" spans="1:16">
      <c r="A140" s="3"/>
      <c r="H140" s="51"/>
      <c r="I140" s="51"/>
      <c r="J140" s="35"/>
    </row>
    <row r="141" spans="1:16">
      <c r="A141" s="5" t="s">
        <v>45</v>
      </c>
      <c r="H141" s="51"/>
      <c r="I141" s="51"/>
      <c r="J141" s="35"/>
    </row>
    <row r="142" spans="1:16">
      <c r="A142" s="13" t="s">
        <v>46</v>
      </c>
      <c r="B142" s="14" t="s">
        <v>47</v>
      </c>
      <c r="C142" s="15">
        <v>0.4861111111111111</v>
      </c>
      <c r="D142" s="15">
        <v>0.49652777777777779</v>
      </c>
      <c r="E142" s="14">
        <v>5.4</v>
      </c>
      <c r="F142" s="46">
        <v>27</v>
      </c>
      <c r="G142" s="16"/>
      <c r="H142" s="51"/>
      <c r="I142" s="51"/>
      <c r="J142" s="35"/>
    </row>
    <row r="143" spans="1:16">
      <c r="A143" s="17" t="s">
        <v>47</v>
      </c>
      <c r="B143" s="18" t="s">
        <v>46</v>
      </c>
      <c r="C143" s="19">
        <v>0.54513888888888884</v>
      </c>
      <c r="D143" s="19">
        <v>0.55555555555555558</v>
      </c>
      <c r="E143" s="18">
        <v>5.4</v>
      </c>
      <c r="F143" s="47">
        <v>25</v>
      </c>
      <c r="G143" s="20"/>
      <c r="H143" s="51"/>
      <c r="I143" s="51"/>
      <c r="J143" s="35"/>
    </row>
    <row r="144" spans="1:16">
      <c r="A144" s="17" t="s">
        <v>46</v>
      </c>
      <c r="B144" s="18" t="s">
        <v>47</v>
      </c>
      <c r="C144" s="19">
        <v>0.51736111111111116</v>
      </c>
      <c r="D144" s="19">
        <v>0.52777777777777779</v>
      </c>
      <c r="E144" s="18">
        <v>5.4</v>
      </c>
      <c r="F144" s="47">
        <v>27</v>
      </c>
      <c r="G144" s="20"/>
      <c r="H144" s="51"/>
      <c r="I144" s="51"/>
      <c r="J144" s="35"/>
    </row>
    <row r="145" spans="1:16">
      <c r="A145" s="17" t="s">
        <v>47</v>
      </c>
      <c r="B145" s="18" t="s">
        <v>46</v>
      </c>
      <c r="C145" s="19">
        <v>0.57291666666666663</v>
      </c>
      <c r="D145" s="19">
        <v>0.59375</v>
      </c>
      <c r="E145" s="18">
        <v>5.4</v>
      </c>
      <c r="F145" s="47">
        <v>25</v>
      </c>
      <c r="G145" s="20"/>
      <c r="H145" s="51"/>
      <c r="I145" s="51"/>
      <c r="J145" s="35"/>
    </row>
    <row r="146" spans="1:16">
      <c r="A146" s="17"/>
      <c r="B146" s="18"/>
      <c r="C146" s="18"/>
      <c r="D146" s="18"/>
      <c r="E146" s="18">
        <f>SUM(E142:E145)</f>
        <v>21.6</v>
      </c>
      <c r="F146" s="47"/>
      <c r="G146" s="20"/>
      <c r="H146" s="51"/>
      <c r="I146" s="51"/>
      <c r="J146" s="35"/>
    </row>
    <row r="147" spans="1:16">
      <c r="A147" s="17"/>
      <c r="B147" s="18"/>
      <c r="C147" s="18"/>
      <c r="D147" s="18"/>
      <c r="E147" s="18"/>
      <c r="F147" s="47"/>
      <c r="G147" s="20"/>
      <c r="H147" s="51"/>
      <c r="I147" s="51"/>
      <c r="J147" s="35"/>
    </row>
    <row r="148" spans="1:16">
      <c r="A148" s="17" t="s">
        <v>11</v>
      </c>
      <c r="B148" s="21">
        <v>14.25</v>
      </c>
      <c r="C148" s="21" t="s">
        <v>12</v>
      </c>
      <c r="D148" s="21">
        <v>11.67</v>
      </c>
      <c r="E148" s="21" t="s">
        <v>13</v>
      </c>
      <c r="F148" s="48"/>
      <c r="G148" s="22">
        <f>B148-D148</f>
        <v>2.58</v>
      </c>
      <c r="H148" s="51"/>
      <c r="I148" s="51"/>
      <c r="J148" s="35"/>
    </row>
    <row r="149" spans="1:16">
      <c r="A149" s="23"/>
      <c r="B149" s="24"/>
      <c r="C149" s="24"/>
      <c r="D149" s="25"/>
      <c r="E149" s="24"/>
      <c r="F149" s="49"/>
      <c r="G149" s="26"/>
      <c r="H149" s="51"/>
      <c r="I149" s="51"/>
      <c r="J149" s="80"/>
      <c r="K149" s="34">
        <v>2.58</v>
      </c>
      <c r="L149" s="59" t="s">
        <v>14</v>
      </c>
      <c r="M149" s="77">
        <f>$B$8</f>
        <v>0</v>
      </c>
      <c r="N149" s="61" t="s">
        <v>13</v>
      </c>
      <c r="O149" s="82">
        <f>K149*M149</f>
        <v>0</v>
      </c>
      <c r="P149" s="79"/>
    </row>
    <row r="150" spans="1:16">
      <c r="H150" s="51"/>
      <c r="I150" s="51"/>
      <c r="J150" s="35"/>
    </row>
    <row r="151" spans="1:16">
      <c r="A151" s="1" t="s">
        <v>48</v>
      </c>
      <c r="D151" s="4"/>
      <c r="G151" s="4"/>
      <c r="H151" s="51"/>
      <c r="I151" s="51"/>
      <c r="J151" s="35"/>
    </row>
    <row r="152" spans="1:16">
      <c r="A152" s="13" t="s">
        <v>34</v>
      </c>
      <c r="B152" s="14" t="s">
        <v>35</v>
      </c>
      <c r="C152" s="15">
        <v>0.4375</v>
      </c>
      <c r="D152" s="15">
        <v>0.44791666666666669</v>
      </c>
      <c r="E152" s="14">
        <v>5.8</v>
      </c>
      <c r="F152" s="46">
        <v>16</v>
      </c>
      <c r="G152" s="16"/>
      <c r="H152" s="51"/>
      <c r="I152" s="51"/>
      <c r="J152" s="35"/>
    </row>
    <row r="153" spans="1:16">
      <c r="A153" s="17" t="s">
        <v>35</v>
      </c>
      <c r="B153" s="18" t="s">
        <v>34</v>
      </c>
      <c r="C153" s="19">
        <v>0.48958333333333331</v>
      </c>
      <c r="D153" s="19">
        <v>0.5</v>
      </c>
      <c r="E153" s="18">
        <v>6</v>
      </c>
      <c r="F153" s="47">
        <v>16</v>
      </c>
      <c r="G153" s="20"/>
      <c r="H153" s="51"/>
      <c r="I153" s="51"/>
      <c r="J153" s="35"/>
    </row>
    <row r="154" spans="1:16">
      <c r="A154" s="17"/>
      <c r="B154" s="18"/>
      <c r="C154" s="18"/>
      <c r="D154" s="18"/>
      <c r="E154" s="18">
        <f>SUM(E152:E153)</f>
        <v>11.8</v>
      </c>
      <c r="F154" s="47"/>
      <c r="G154" s="20"/>
      <c r="H154" s="51"/>
      <c r="I154" s="51"/>
      <c r="J154" s="35"/>
    </row>
    <row r="155" spans="1:16">
      <c r="A155" s="17" t="s">
        <v>11</v>
      </c>
      <c r="B155" s="21">
        <v>12</v>
      </c>
      <c r="C155" s="21" t="s">
        <v>12</v>
      </c>
      <c r="D155" s="21">
        <v>10.5</v>
      </c>
      <c r="E155" s="21" t="s">
        <v>13</v>
      </c>
      <c r="F155" s="48"/>
      <c r="G155" s="22">
        <f>B155-D155</f>
        <v>1.5</v>
      </c>
      <c r="H155" s="51"/>
      <c r="I155" s="51"/>
      <c r="J155" s="35"/>
    </row>
    <row r="156" spans="1:16">
      <c r="A156" s="23"/>
      <c r="B156" s="24"/>
      <c r="C156" s="24"/>
      <c r="D156" s="25"/>
      <c r="E156" s="24"/>
      <c r="F156" s="49"/>
      <c r="G156" s="26"/>
      <c r="H156" s="51"/>
      <c r="I156" s="51"/>
      <c r="J156" s="80"/>
      <c r="K156" s="34">
        <v>1.5</v>
      </c>
      <c r="L156" s="59" t="s">
        <v>14</v>
      </c>
      <c r="M156" s="77">
        <f>$B$8</f>
        <v>0</v>
      </c>
      <c r="N156" s="61" t="s">
        <v>13</v>
      </c>
      <c r="O156" s="82">
        <f>K156*M156</f>
        <v>0</v>
      </c>
      <c r="P156" s="79"/>
    </row>
    <row r="157" spans="1:16">
      <c r="D157" s="4"/>
      <c r="G157" s="4"/>
      <c r="H157" s="51"/>
      <c r="I157" s="51"/>
      <c r="J157" s="35"/>
    </row>
    <row r="158" spans="1:16">
      <c r="A158" s="1" t="s">
        <v>49</v>
      </c>
      <c r="D158" s="4"/>
      <c r="G158" s="4"/>
      <c r="H158" s="51"/>
      <c r="I158" s="52"/>
      <c r="J158" s="35"/>
    </row>
    <row r="159" spans="1:16">
      <c r="A159" s="13" t="s">
        <v>50</v>
      </c>
      <c r="B159" s="14" t="s">
        <v>51</v>
      </c>
      <c r="C159" s="30">
        <v>0.35416666666666669</v>
      </c>
      <c r="D159" s="30">
        <v>0.36458333333333331</v>
      </c>
      <c r="E159" s="14">
        <v>4.7</v>
      </c>
      <c r="F159" s="46">
        <v>20</v>
      </c>
      <c r="G159" s="16"/>
      <c r="H159" s="51"/>
      <c r="I159" s="53"/>
      <c r="J159" s="36"/>
      <c r="K159" s="9"/>
    </row>
    <row r="160" spans="1:16">
      <c r="A160" s="17" t="s">
        <v>50</v>
      </c>
      <c r="B160" s="18" t="s">
        <v>51</v>
      </c>
      <c r="C160" s="19">
        <v>0.39583333333333331</v>
      </c>
      <c r="D160" s="19">
        <v>0.40625</v>
      </c>
      <c r="E160" s="18">
        <v>4.7</v>
      </c>
      <c r="F160" s="47">
        <v>20</v>
      </c>
      <c r="G160" s="20"/>
      <c r="H160" s="51"/>
      <c r="I160" s="54"/>
      <c r="J160" s="37"/>
    </row>
    <row r="161" spans="1:16">
      <c r="A161" s="17" t="s">
        <v>52</v>
      </c>
      <c r="B161" s="18" t="s">
        <v>50</v>
      </c>
      <c r="C161" s="19">
        <v>0.40625</v>
      </c>
      <c r="D161" s="19">
        <v>0.41666666666666669</v>
      </c>
      <c r="E161" s="18">
        <v>4.5</v>
      </c>
      <c r="F161" s="47">
        <v>20</v>
      </c>
      <c r="G161" s="20"/>
      <c r="H161" s="51"/>
      <c r="I161" s="54"/>
      <c r="J161" s="37"/>
    </row>
    <row r="162" spans="1:16">
      <c r="A162" s="17" t="s">
        <v>50</v>
      </c>
      <c r="B162" s="18" t="s">
        <v>51</v>
      </c>
      <c r="C162" s="19">
        <v>0.4375</v>
      </c>
      <c r="D162" s="19">
        <v>0.44791666666666669</v>
      </c>
      <c r="E162" s="18">
        <v>4.7</v>
      </c>
      <c r="F162" s="47">
        <v>20</v>
      </c>
      <c r="G162" s="20"/>
      <c r="H162" s="51"/>
      <c r="I162" s="54"/>
      <c r="J162" s="37"/>
    </row>
    <row r="163" spans="1:16">
      <c r="A163" s="17" t="s">
        <v>52</v>
      </c>
      <c r="B163" s="18" t="s">
        <v>50</v>
      </c>
      <c r="C163" s="19">
        <v>0.44791666666666669</v>
      </c>
      <c r="D163" s="19">
        <v>0.45833333333333331</v>
      </c>
      <c r="E163" s="18">
        <v>4.5</v>
      </c>
      <c r="F163" s="47">
        <v>20</v>
      </c>
      <c r="G163" s="20"/>
      <c r="H163" s="51"/>
      <c r="I163" s="54"/>
      <c r="J163" s="37"/>
    </row>
    <row r="164" spans="1:16">
      <c r="A164" s="17" t="s">
        <v>52</v>
      </c>
      <c r="B164" s="18" t="s">
        <v>50</v>
      </c>
      <c r="C164" s="19">
        <v>0.47916666666666669</v>
      </c>
      <c r="D164" s="19">
        <v>0.48958333333333331</v>
      </c>
      <c r="E164" s="18">
        <v>4.5</v>
      </c>
      <c r="F164" s="47">
        <v>20</v>
      </c>
      <c r="G164" s="20"/>
      <c r="H164" s="51"/>
      <c r="I164" s="54"/>
      <c r="J164" s="37"/>
    </row>
    <row r="165" spans="1:16">
      <c r="A165" s="17" t="s">
        <v>50</v>
      </c>
      <c r="B165" s="18" t="s">
        <v>51</v>
      </c>
      <c r="C165" s="19">
        <v>0.5</v>
      </c>
      <c r="D165" s="19">
        <v>0.51041666666666663</v>
      </c>
      <c r="E165" s="18">
        <v>4.7</v>
      </c>
      <c r="F165" s="47">
        <v>20</v>
      </c>
      <c r="G165" s="20"/>
      <c r="H165" s="51"/>
      <c r="I165" s="54"/>
      <c r="J165" s="37"/>
    </row>
    <row r="166" spans="1:16">
      <c r="A166" s="17" t="s">
        <v>52</v>
      </c>
      <c r="B166" s="18" t="s">
        <v>50</v>
      </c>
      <c r="C166" s="19">
        <v>0.59375</v>
      </c>
      <c r="D166" s="19">
        <v>0.60416666666666663</v>
      </c>
      <c r="E166" s="18">
        <v>4.5</v>
      </c>
      <c r="F166" s="47">
        <v>20</v>
      </c>
      <c r="G166" s="20"/>
      <c r="H166" s="51"/>
      <c r="I166" s="54"/>
      <c r="J166" s="37"/>
    </row>
    <row r="167" spans="1:16">
      <c r="A167" s="17" t="s">
        <v>53</v>
      </c>
      <c r="B167" s="18"/>
      <c r="C167" s="18"/>
      <c r="D167" s="18"/>
      <c r="E167" s="18">
        <f>SUM(E159:E166)</f>
        <v>36.800000000000004</v>
      </c>
      <c r="F167" s="47"/>
      <c r="G167" s="20"/>
      <c r="H167" s="51"/>
      <c r="I167" s="54"/>
      <c r="J167" s="37"/>
    </row>
    <row r="168" spans="1:16">
      <c r="A168" s="17"/>
      <c r="B168" s="18"/>
      <c r="C168" s="18"/>
      <c r="D168" s="18"/>
      <c r="E168" s="18"/>
      <c r="F168" s="47"/>
      <c r="G168" s="20"/>
      <c r="H168" s="51"/>
      <c r="I168" s="54"/>
      <c r="J168" s="37"/>
    </row>
    <row r="169" spans="1:16">
      <c r="A169" s="17" t="s">
        <v>11</v>
      </c>
      <c r="B169" s="21">
        <v>14.5</v>
      </c>
      <c r="C169" s="21" t="s">
        <v>12</v>
      </c>
      <c r="D169" s="21">
        <v>8.5</v>
      </c>
      <c r="E169" s="21" t="s">
        <v>13</v>
      </c>
      <c r="F169" s="48"/>
      <c r="G169" s="22">
        <f>B169-D169</f>
        <v>6</v>
      </c>
      <c r="H169" s="51"/>
      <c r="I169" s="53"/>
      <c r="J169" s="37"/>
    </row>
    <row r="170" spans="1:16">
      <c r="A170" s="23"/>
      <c r="B170" s="24"/>
      <c r="C170" s="24"/>
      <c r="D170" s="25"/>
      <c r="E170" s="24"/>
      <c r="F170" s="49"/>
      <c r="G170" s="26"/>
      <c r="H170" s="51"/>
      <c r="I170" s="51"/>
      <c r="J170" s="80"/>
      <c r="K170" s="34">
        <f>G169</f>
        <v>6</v>
      </c>
      <c r="L170" s="59" t="s">
        <v>14</v>
      </c>
      <c r="M170" s="77">
        <f>$B$8</f>
        <v>0</v>
      </c>
      <c r="N170" s="61" t="s">
        <v>13</v>
      </c>
      <c r="O170" s="82">
        <f>K170*M170</f>
        <v>0</v>
      </c>
      <c r="P170" s="79"/>
    </row>
    <row r="171" spans="1:16">
      <c r="D171" s="4"/>
      <c r="G171" s="4"/>
      <c r="H171" s="51"/>
      <c r="I171" s="51"/>
      <c r="J171" s="35"/>
    </row>
    <row r="172" spans="1:16">
      <c r="A172" s="1" t="s">
        <v>54</v>
      </c>
      <c r="B172" s="1"/>
      <c r="C172" s="1"/>
      <c r="D172" s="1"/>
      <c r="E172" s="1"/>
      <c r="F172" s="45"/>
      <c r="H172" s="51"/>
      <c r="I172" s="51"/>
      <c r="J172" s="35"/>
    </row>
    <row r="173" spans="1:16" ht="30">
      <c r="A173" s="38" t="s">
        <v>2</v>
      </c>
      <c r="B173" s="38" t="s">
        <v>3</v>
      </c>
      <c r="C173" s="38" t="s">
        <v>4</v>
      </c>
      <c r="D173" s="38" t="s">
        <v>5</v>
      </c>
      <c r="E173" s="38" t="s">
        <v>6</v>
      </c>
      <c r="F173" s="44" t="s">
        <v>65</v>
      </c>
      <c r="G173" s="41"/>
      <c r="H173" s="51"/>
      <c r="I173" s="51"/>
      <c r="J173" s="39" t="s">
        <v>69</v>
      </c>
      <c r="K173" s="57" t="s">
        <v>63</v>
      </c>
      <c r="L173" s="58"/>
      <c r="M173" s="75" t="s">
        <v>62</v>
      </c>
      <c r="N173" s="40"/>
      <c r="O173" s="75" t="s">
        <v>64</v>
      </c>
      <c r="P173" s="38" t="s">
        <v>71</v>
      </c>
    </row>
    <row r="174" spans="1:16">
      <c r="A174" s="6" t="s">
        <v>55</v>
      </c>
      <c r="B174" s="6"/>
      <c r="C174" s="6"/>
      <c r="D174" s="6"/>
      <c r="E174" s="6"/>
      <c r="F174" s="45"/>
      <c r="H174" s="51"/>
      <c r="I174" s="51"/>
      <c r="J174" s="35"/>
    </row>
    <row r="175" spans="1:16">
      <c r="A175" s="13" t="s">
        <v>56</v>
      </c>
      <c r="B175" s="14" t="s">
        <v>57</v>
      </c>
      <c r="C175" s="15">
        <v>0.5</v>
      </c>
      <c r="D175" s="15">
        <v>0.51041666666666663</v>
      </c>
      <c r="E175" s="14">
        <v>7.9</v>
      </c>
      <c r="F175" s="46">
        <v>20</v>
      </c>
      <c r="G175" s="16"/>
      <c r="H175" s="51"/>
      <c r="I175" s="51"/>
      <c r="J175" s="35"/>
    </row>
    <row r="176" spans="1:16">
      <c r="A176" s="17" t="s">
        <v>58</v>
      </c>
      <c r="B176" s="18" t="s">
        <v>57</v>
      </c>
      <c r="C176" s="19">
        <v>0.54166666666666663</v>
      </c>
      <c r="D176" s="19">
        <v>0.55208333333333337</v>
      </c>
      <c r="E176" s="18">
        <v>7.9</v>
      </c>
      <c r="F176" s="47">
        <v>20</v>
      </c>
      <c r="G176" s="20"/>
      <c r="H176" s="51"/>
      <c r="I176" s="51"/>
      <c r="J176" s="35"/>
    </row>
    <row r="177" spans="1:16">
      <c r="A177" s="17" t="s">
        <v>57</v>
      </c>
      <c r="B177" s="18" t="s">
        <v>58</v>
      </c>
      <c r="C177" s="19">
        <v>0.55208333333333337</v>
      </c>
      <c r="D177" s="19">
        <v>0.5625</v>
      </c>
      <c r="E177" s="18">
        <v>7.9</v>
      </c>
      <c r="F177" s="47">
        <v>20</v>
      </c>
      <c r="G177" s="20"/>
      <c r="H177" s="51"/>
      <c r="I177" s="51"/>
      <c r="J177" s="35"/>
    </row>
    <row r="178" spans="1:16">
      <c r="A178" s="17" t="s">
        <v>57</v>
      </c>
      <c r="B178" s="18" t="s">
        <v>58</v>
      </c>
      <c r="C178" s="19">
        <v>0.59722222222222221</v>
      </c>
      <c r="D178" s="19">
        <v>0.60763888888888895</v>
      </c>
      <c r="E178" s="18">
        <v>7.9</v>
      </c>
      <c r="F178" s="47">
        <v>20</v>
      </c>
      <c r="G178" s="20"/>
      <c r="H178" s="51"/>
      <c r="I178" s="51"/>
      <c r="J178" s="35"/>
    </row>
    <row r="179" spans="1:16">
      <c r="A179" s="17"/>
      <c r="B179" s="18"/>
      <c r="C179" s="18"/>
      <c r="D179" s="18"/>
      <c r="E179" s="18">
        <f>SUM(E175:E178)</f>
        <v>31.6</v>
      </c>
      <c r="F179" s="47"/>
      <c r="G179" s="20"/>
      <c r="H179" s="51"/>
      <c r="I179" s="51"/>
      <c r="J179" s="35"/>
    </row>
    <row r="180" spans="1:16">
      <c r="A180" s="17"/>
      <c r="B180" s="18"/>
      <c r="C180" s="18"/>
      <c r="D180" s="18"/>
      <c r="E180" s="18"/>
      <c r="F180" s="47"/>
      <c r="G180" s="20"/>
      <c r="H180" s="51"/>
      <c r="I180" s="51"/>
      <c r="J180" s="35"/>
    </row>
    <row r="181" spans="1:16">
      <c r="A181" s="17" t="s">
        <v>11</v>
      </c>
      <c r="B181" s="21">
        <v>14.6</v>
      </c>
      <c r="C181" s="21" t="s">
        <v>12</v>
      </c>
      <c r="D181" s="21">
        <v>12</v>
      </c>
      <c r="E181" s="21" t="s">
        <v>13</v>
      </c>
      <c r="F181" s="48"/>
      <c r="G181" s="22">
        <f>B181-D181</f>
        <v>2.5999999999999996</v>
      </c>
      <c r="H181" s="51"/>
      <c r="I181" s="51"/>
      <c r="J181" s="35"/>
    </row>
    <row r="182" spans="1:16">
      <c r="A182" s="23"/>
      <c r="B182" s="24"/>
      <c r="C182" s="24"/>
      <c r="D182" s="25"/>
      <c r="E182" s="24"/>
      <c r="F182" s="49"/>
      <c r="G182" s="26"/>
      <c r="H182" s="51"/>
      <c r="I182" s="51"/>
      <c r="J182" s="80"/>
      <c r="K182" s="34">
        <v>2.6</v>
      </c>
      <c r="L182" s="59" t="s">
        <v>14</v>
      </c>
      <c r="M182" s="77">
        <f>$B$8</f>
        <v>0</v>
      </c>
      <c r="N182" s="61" t="s">
        <v>13</v>
      </c>
      <c r="O182" s="82">
        <f>K182*M182</f>
        <v>0</v>
      </c>
      <c r="P182" s="79"/>
    </row>
    <row r="183" spans="1:16">
      <c r="H183" s="51"/>
      <c r="I183" s="51"/>
      <c r="J183" s="35"/>
    </row>
    <row r="184" spans="1:16">
      <c r="A184" s="1" t="s">
        <v>92</v>
      </c>
      <c r="B184" s="8"/>
      <c r="H184" s="51"/>
      <c r="I184" s="51"/>
      <c r="J184" s="35"/>
    </row>
    <row r="185" spans="1:16">
      <c r="A185" s="13" t="s">
        <v>97</v>
      </c>
      <c r="B185" s="14" t="s">
        <v>59</v>
      </c>
      <c r="C185" s="15">
        <v>0.4375</v>
      </c>
      <c r="D185" s="15">
        <v>0.44097222222222227</v>
      </c>
      <c r="E185" s="14">
        <f t="shared" ref="E185:E190" si="0">4.1+1.8</f>
        <v>5.8999999999999995</v>
      </c>
      <c r="F185" s="46">
        <v>16</v>
      </c>
      <c r="G185" s="31"/>
      <c r="H185" s="51"/>
      <c r="I185" s="51"/>
      <c r="J185" s="35"/>
    </row>
    <row r="186" spans="1:16">
      <c r="A186" s="17" t="s">
        <v>60</v>
      </c>
      <c r="B186" s="18" t="s">
        <v>59</v>
      </c>
      <c r="C186" s="19">
        <v>0.47916666666666669</v>
      </c>
      <c r="D186" s="19">
        <v>0.4826388888888889</v>
      </c>
      <c r="E186" s="18">
        <f t="shared" si="0"/>
        <v>5.8999999999999995</v>
      </c>
      <c r="F186" s="47">
        <v>30</v>
      </c>
      <c r="G186" s="32"/>
      <c r="H186" s="51"/>
      <c r="I186" s="51"/>
      <c r="J186" s="35"/>
    </row>
    <row r="187" spans="1:16">
      <c r="A187" s="17" t="s">
        <v>59</v>
      </c>
      <c r="B187" s="18" t="s">
        <v>97</v>
      </c>
      <c r="C187" s="19">
        <v>0.48958333333333331</v>
      </c>
      <c r="D187" s="19">
        <v>0.49305555555555558</v>
      </c>
      <c r="E187" s="18">
        <f t="shared" si="0"/>
        <v>5.8999999999999995</v>
      </c>
      <c r="F187" s="47">
        <v>16</v>
      </c>
      <c r="G187" s="20"/>
      <c r="H187" s="51"/>
      <c r="I187" s="51"/>
      <c r="J187" s="35"/>
    </row>
    <row r="188" spans="1:16">
      <c r="A188" s="17" t="s">
        <v>60</v>
      </c>
      <c r="B188" s="18" t="s">
        <v>59</v>
      </c>
      <c r="C188" s="19">
        <v>0.53125</v>
      </c>
      <c r="D188" s="19">
        <v>0.53472222222222221</v>
      </c>
      <c r="E188" s="18">
        <f t="shared" si="0"/>
        <v>5.8999999999999995</v>
      </c>
      <c r="F188" s="47">
        <v>30</v>
      </c>
      <c r="G188" s="20"/>
      <c r="H188" s="51"/>
      <c r="I188" s="51"/>
      <c r="J188" s="35"/>
    </row>
    <row r="189" spans="1:16">
      <c r="A189" s="17" t="s">
        <v>59</v>
      </c>
      <c r="B189" s="18" t="s">
        <v>60</v>
      </c>
      <c r="C189" s="19">
        <v>0.54166666666666663</v>
      </c>
      <c r="D189" s="19">
        <v>0.54513888888888895</v>
      </c>
      <c r="E189" s="18">
        <f t="shared" si="0"/>
        <v>5.8999999999999995</v>
      </c>
      <c r="F189" s="47">
        <v>30</v>
      </c>
      <c r="G189" s="20"/>
      <c r="H189" s="51"/>
      <c r="I189" s="51"/>
      <c r="J189" s="35"/>
    </row>
    <row r="190" spans="1:16">
      <c r="A190" s="17" t="s">
        <v>59</v>
      </c>
      <c r="B190" s="18" t="s">
        <v>60</v>
      </c>
      <c r="C190" s="19">
        <v>0.58333333333333337</v>
      </c>
      <c r="D190" s="19">
        <v>0.58680555555555558</v>
      </c>
      <c r="E190" s="18">
        <f t="shared" si="0"/>
        <v>5.8999999999999995</v>
      </c>
      <c r="F190" s="47">
        <v>30</v>
      </c>
      <c r="G190" s="20"/>
      <c r="H190" s="51"/>
      <c r="I190" s="51"/>
      <c r="J190" s="35"/>
    </row>
    <row r="191" spans="1:16">
      <c r="A191" s="17"/>
      <c r="B191" s="18"/>
      <c r="C191" s="18"/>
      <c r="D191" s="18"/>
      <c r="E191" s="18">
        <f>SUM(E187:E190)</f>
        <v>23.599999999999998</v>
      </c>
      <c r="F191" s="47"/>
      <c r="G191" s="20"/>
      <c r="H191" s="51"/>
      <c r="I191" s="51"/>
      <c r="J191" s="35"/>
    </row>
    <row r="192" spans="1:16">
      <c r="A192" s="17"/>
      <c r="B192" s="18"/>
      <c r="C192" s="18"/>
      <c r="D192" s="21"/>
      <c r="E192" s="18"/>
      <c r="F192" s="47"/>
      <c r="G192" s="20"/>
      <c r="H192" s="51"/>
      <c r="I192" s="51"/>
      <c r="J192" s="35"/>
    </row>
    <row r="193" spans="1:17">
      <c r="A193" s="17" t="s">
        <v>11</v>
      </c>
      <c r="B193" s="21">
        <v>14.08</v>
      </c>
      <c r="C193" s="21" t="s">
        <v>12</v>
      </c>
      <c r="D193" s="21">
        <v>10.5</v>
      </c>
      <c r="E193" s="21" t="s">
        <v>13</v>
      </c>
      <c r="F193" s="48"/>
      <c r="G193" s="22">
        <f>B193-D193</f>
        <v>3.58</v>
      </c>
      <c r="H193" s="51"/>
      <c r="I193" s="51"/>
      <c r="J193" s="35"/>
    </row>
    <row r="194" spans="1:17">
      <c r="A194" s="23"/>
      <c r="B194" s="24"/>
      <c r="C194" s="24"/>
      <c r="D194" s="25"/>
      <c r="E194" s="24"/>
      <c r="F194" s="49"/>
      <c r="G194" s="26"/>
      <c r="H194" s="51"/>
      <c r="I194" s="51"/>
      <c r="J194" s="80"/>
      <c r="K194" s="34">
        <v>1.79</v>
      </c>
      <c r="L194" s="59" t="s">
        <v>14</v>
      </c>
      <c r="M194" s="77">
        <f>$B$8</f>
        <v>0</v>
      </c>
      <c r="N194" s="61" t="s">
        <v>13</v>
      </c>
      <c r="O194" s="82">
        <f>K194*M194</f>
        <v>0</v>
      </c>
      <c r="P194" s="79"/>
      <c r="Q194" s="73" t="s">
        <v>83</v>
      </c>
    </row>
    <row r="195" spans="1:17">
      <c r="A195" s="3"/>
      <c r="H195" s="51"/>
      <c r="I195" s="51"/>
      <c r="J195" s="35"/>
    </row>
    <row r="196" spans="1:17">
      <c r="A196" s="1" t="s">
        <v>93</v>
      </c>
      <c r="H196" s="51"/>
      <c r="I196" s="51"/>
      <c r="J196" s="35"/>
    </row>
    <row r="197" spans="1:17">
      <c r="A197" s="13" t="s">
        <v>97</v>
      </c>
      <c r="B197" s="14" t="s">
        <v>9</v>
      </c>
      <c r="C197" s="15">
        <v>0.45833333333333331</v>
      </c>
      <c r="D197" s="15">
        <v>0.46180555555555558</v>
      </c>
      <c r="E197" s="14">
        <f t="shared" ref="E197:E202" si="1">4.1+1.8</f>
        <v>5.8999999999999995</v>
      </c>
      <c r="F197" s="46">
        <v>16</v>
      </c>
      <c r="G197" s="31"/>
      <c r="H197" s="51"/>
      <c r="I197" s="51"/>
      <c r="J197" s="35"/>
    </row>
    <row r="198" spans="1:17">
      <c r="A198" s="17" t="s">
        <v>60</v>
      </c>
      <c r="B198" s="18" t="s">
        <v>9</v>
      </c>
      <c r="C198" s="19">
        <v>0.5</v>
      </c>
      <c r="D198" s="19">
        <v>0.50347222222222221</v>
      </c>
      <c r="E198" s="18">
        <f t="shared" si="1"/>
        <v>5.8999999999999995</v>
      </c>
      <c r="F198" s="47">
        <v>30</v>
      </c>
      <c r="G198" s="32"/>
      <c r="H198" s="51"/>
      <c r="I198" s="51"/>
      <c r="J198" s="35"/>
    </row>
    <row r="199" spans="1:17">
      <c r="A199" s="17" t="s">
        <v>9</v>
      </c>
      <c r="B199" s="18" t="s">
        <v>97</v>
      </c>
      <c r="C199" s="19">
        <v>0.51041666666666663</v>
      </c>
      <c r="D199" s="19">
        <v>0.51388888888888895</v>
      </c>
      <c r="E199" s="18">
        <f t="shared" si="1"/>
        <v>5.8999999999999995</v>
      </c>
      <c r="F199" s="47">
        <v>16</v>
      </c>
      <c r="G199" s="20"/>
      <c r="H199" s="51"/>
      <c r="I199" s="51"/>
      <c r="J199" s="35"/>
    </row>
    <row r="200" spans="1:17">
      <c r="A200" s="17" t="s">
        <v>60</v>
      </c>
      <c r="B200" s="18" t="s">
        <v>9</v>
      </c>
      <c r="C200" s="19">
        <v>0.54166666666666663</v>
      </c>
      <c r="D200" s="19">
        <v>0.54513888888888895</v>
      </c>
      <c r="E200" s="18">
        <f t="shared" si="1"/>
        <v>5.8999999999999995</v>
      </c>
      <c r="F200" s="47">
        <v>30</v>
      </c>
      <c r="G200" s="20"/>
      <c r="H200" s="51"/>
      <c r="I200" s="51"/>
      <c r="J200" s="35"/>
    </row>
    <row r="201" spans="1:17">
      <c r="A201" s="17" t="s">
        <v>9</v>
      </c>
      <c r="B201" s="18" t="s">
        <v>60</v>
      </c>
      <c r="C201" s="19">
        <v>0.54513888888888895</v>
      </c>
      <c r="D201" s="19">
        <v>0.54861111111111105</v>
      </c>
      <c r="E201" s="18">
        <f t="shared" si="1"/>
        <v>5.8999999999999995</v>
      </c>
      <c r="F201" s="47">
        <v>30</v>
      </c>
      <c r="G201" s="20"/>
      <c r="H201" s="51"/>
      <c r="I201" s="51"/>
      <c r="J201" s="35"/>
    </row>
    <row r="202" spans="1:17">
      <c r="A202" s="17" t="s">
        <v>9</v>
      </c>
      <c r="B202" s="18" t="s">
        <v>60</v>
      </c>
      <c r="C202" s="19">
        <v>0.58333333333333337</v>
      </c>
      <c r="D202" s="19">
        <v>0.58680555555555558</v>
      </c>
      <c r="E202" s="18">
        <f t="shared" si="1"/>
        <v>5.8999999999999995</v>
      </c>
      <c r="F202" s="47">
        <v>30</v>
      </c>
      <c r="G202" s="20"/>
      <c r="H202" s="51"/>
      <c r="I202" s="51"/>
      <c r="J202" s="35"/>
    </row>
    <row r="203" spans="1:17">
      <c r="A203" s="17"/>
      <c r="B203" s="18"/>
      <c r="C203" s="18"/>
      <c r="D203" s="18"/>
      <c r="E203" s="18">
        <f>SUM(E199:E202)</f>
        <v>23.599999999999998</v>
      </c>
      <c r="F203" s="47"/>
      <c r="G203" s="20"/>
      <c r="H203" s="51"/>
      <c r="I203" s="51"/>
      <c r="J203" s="35"/>
    </row>
    <row r="204" spans="1:17">
      <c r="A204" s="17"/>
      <c r="B204" s="18"/>
      <c r="C204" s="18"/>
      <c r="D204" s="21"/>
      <c r="E204" s="18"/>
      <c r="F204" s="47"/>
      <c r="G204" s="20"/>
      <c r="H204" s="51"/>
      <c r="I204" s="51"/>
      <c r="J204" s="35"/>
    </row>
    <row r="205" spans="1:17">
      <c r="A205" s="17" t="s">
        <v>11</v>
      </c>
      <c r="B205" s="21">
        <v>14.08</v>
      </c>
      <c r="C205" s="21" t="s">
        <v>12</v>
      </c>
      <c r="D205" s="21">
        <v>11</v>
      </c>
      <c r="E205" s="21" t="s">
        <v>13</v>
      </c>
      <c r="F205" s="48"/>
      <c r="G205" s="22">
        <f>B205-D205</f>
        <v>3.08</v>
      </c>
      <c r="H205" s="51"/>
      <c r="I205" s="51"/>
      <c r="J205" s="35"/>
    </row>
    <row r="206" spans="1:17">
      <c r="A206" s="23"/>
      <c r="B206" s="24"/>
      <c r="C206" s="24"/>
      <c r="D206" s="25"/>
      <c r="E206" s="24"/>
      <c r="F206" s="49"/>
      <c r="G206" s="26"/>
      <c r="H206" s="51"/>
      <c r="I206" s="51"/>
      <c r="J206" s="80"/>
      <c r="K206" s="34">
        <v>1.54</v>
      </c>
      <c r="L206" s="59" t="s">
        <v>14</v>
      </c>
      <c r="M206" s="77">
        <f>$B$8</f>
        <v>0</v>
      </c>
      <c r="N206" s="61" t="s">
        <v>13</v>
      </c>
      <c r="O206" s="82">
        <f>K206*M206</f>
        <v>0</v>
      </c>
      <c r="P206" s="79"/>
      <c r="Q206" s="73" t="s">
        <v>83</v>
      </c>
    </row>
    <row r="207" spans="1:17">
      <c r="H207" s="51"/>
      <c r="I207" s="51"/>
      <c r="J207" s="35"/>
    </row>
    <row r="208" spans="1:17">
      <c r="A208" s="1" t="s">
        <v>22</v>
      </c>
      <c r="H208" s="51"/>
      <c r="I208" s="51"/>
      <c r="J208" s="35"/>
    </row>
    <row r="209" spans="1:16">
      <c r="A209" s="13" t="s">
        <v>23</v>
      </c>
      <c r="B209" s="14" t="s">
        <v>24</v>
      </c>
      <c r="C209" s="15">
        <v>0.38194444444444442</v>
      </c>
      <c r="D209" s="15">
        <v>0.3923611111111111</v>
      </c>
      <c r="E209" s="14">
        <v>5.8</v>
      </c>
      <c r="F209" s="46">
        <v>24</v>
      </c>
      <c r="G209" s="16"/>
      <c r="H209" s="51"/>
      <c r="I209" s="51"/>
      <c r="J209" s="35"/>
    </row>
    <row r="210" spans="1:16">
      <c r="A210" s="17" t="s">
        <v>24</v>
      </c>
      <c r="B210" s="18" t="s">
        <v>23</v>
      </c>
      <c r="C210" s="19">
        <v>0.44791666666666669</v>
      </c>
      <c r="D210" s="19">
        <v>0.45833333333333331</v>
      </c>
      <c r="E210" s="18">
        <v>5.8</v>
      </c>
      <c r="F210" s="47">
        <v>24</v>
      </c>
      <c r="G210" s="20"/>
      <c r="H210" s="51"/>
      <c r="I210" s="51"/>
      <c r="J210" s="35"/>
    </row>
    <row r="211" spans="1:16">
      <c r="A211" s="17"/>
      <c r="B211" s="18"/>
      <c r="C211" s="18"/>
      <c r="D211" s="18"/>
      <c r="E211" s="18">
        <f>SUM(E209:E210)</f>
        <v>11.6</v>
      </c>
      <c r="F211" s="47"/>
      <c r="G211" s="20"/>
      <c r="H211" s="51"/>
      <c r="I211" s="51"/>
      <c r="J211" s="35"/>
    </row>
    <row r="212" spans="1:16">
      <c r="A212" s="17"/>
      <c r="B212" s="18"/>
      <c r="C212" s="18"/>
      <c r="D212" s="18"/>
      <c r="E212" s="18"/>
      <c r="F212" s="47"/>
      <c r="G212" s="20"/>
      <c r="H212" s="51"/>
      <c r="I212" s="51"/>
      <c r="J212" s="35"/>
    </row>
    <row r="213" spans="1:16">
      <c r="A213" s="17" t="s">
        <v>11</v>
      </c>
      <c r="B213" s="21">
        <v>11</v>
      </c>
      <c r="C213" s="21" t="s">
        <v>12</v>
      </c>
      <c r="D213" s="21">
        <v>9.1660000000000004</v>
      </c>
      <c r="E213" s="21" t="s">
        <v>13</v>
      </c>
      <c r="F213" s="48"/>
      <c r="G213" s="22">
        <f>B213-D213</f>
        <v>1.8339999999999996</v>
      </c>
      <c r="H213" s="51"/>
      <c r="I213" s="51"/>
      <c r="J213" s="35"/>
    </row>
    <row r="214" spans="1:16">
      <c r="A214" s="23"/>
      <c r="B214" s="24"/>
      <c r="C214" s="24"/>
      <c r="D214" s="25"/>
      <c r="E214" s="24"/>
      <c r="F214" s="49"/>
      <c r="G214" s="26"/>
      <c r="H214" s="51"/>
      <c r="I214" s="51"/>
      <c r="J214" s="80"/>
      <c r="K214" s="34">
        <v>1.83</v>
      </c>
      <c r="L214" s="59" t="s">
        <v>14</v>
      </c>
      <c r="M214" s="77">
        <f>$B$8</f>
        <v>0</v>
      </c>
      <c r="N214" s="61" t="s">
        <v>13</v>
      </c>
      <c r="O214" s="82">
        <f>K214*M214</f>
        <v>0</v>
      </c>
      <c r="P214" s="79"/>
    </row>
    <row r="215" spans="1:16">
      <c r="H215" s="51"/>
      <c r="I215" s="51"/>
    </row>
    <row r="216" spans="1:16">
      <c r="H216" s="51"/>
      <c r="I216" s="51"/>
    </row>
    <row r="217" spans="1:16">
      <c r="H217" s="51"/>
      <c r="I217" s="51"/>
    </row>
    <row r="218" spans="1:16">
      <c r="H218" s="51"/>
      <c r="I218" s="51"/>
      <c r="J218" s="34" t="s">
        <v>86</v>
      </c>
      <c r="K218" s="34">
        <f>SUM(K25:K215)</f>
        <v>45.589999999999996</v>
      </c>
      <c r="L218" s="60"/>
      <c r="N218" s="55"/>
      <c r="O218" s="82">
        <f>SUM(O25:O215)</f>
        <v>0</v>
      </c>
    </row>
    <row r="219" spans="1:16" ht="15.75" thickBot="1">
      <c r="A219" s="64" t="s">
        <v>72</v>
      </c>
    </row>
    <row r="220" spans="1:16">
      <c r="A220" s="62" t="s">
        <v>73</v>
      </c>
      <c r="B220" s="109"/>
      <c r="C220" s="110"/>
      <c r="D220" s="110"/>
      <c r="E220" s="110"/>
      <c r="F220" s="111"/>
    </row>
    <row r="221" spans="1:16">
      <c r="A221" s="63" t="s">
        <v>74</v>
      </c>
      <c r="B221" s="112"/>
      <c r="C221" s="113"/>
      <c r="D221" s="113"/>
      <c r="E221" s="113"/>
      <c r="F221" s="114"/>
    </row>
    <row r="222" spans="1:16">
      <c r="A222" s="63" t="s">
        <v>75</v>
      </c>
      <c r="B222" s="112"/>
      <c r="C222" s="113"/>
      <c r="D222" s="113"/>
      <c r="E222" s="113"/>
      <c r="F222" s="114"/>
    </row>
    <row r="223" spans="1:16">
      <c r="A223" s="63" t="s">
        <v>76</v>
      </c>
      <c r="B223" s="112"/>
      <c r="C223" s="113"/>
      <c r="D223" s="113"/>
      <c r="E223" s="113"/>
      <c r="F223" s="114"/>
    </row>
    <row r="224" spans="1:16">
      <c r="A224" s="92" t="s">
        <v>77</v>
      </c>
      <c r="B224" s="83"/>
      <c r="C224" s="84"/>
      <c r="D224" s="84"/>
      <c r="E224" s="84"/>
      <c r="F224" s="85"/>
    </row>
    <row r="225" spans="1:6">
      <c r="A225" s="92"/>
      <c r="B225" s="86"/>
      <c r="C225" s="87"/>
      <c r="D225" s="87"/>
      <c r="E225" s="87"/>
      <c r="F225" s="88"/>
    </row>
    <row r="226" spans="1:6">
      <c r="A226" s="92"/>
      <c r="B226" s="86"/>
      <c r="C226" s="87"/>
      <c r="D226" s="87"/>
      <c r="E226" s="87"/>
      <c r="F226" s="88"/>
    </row>
    <row r="227" spans="1:6">
      <c r="A227" s="92"/>
      <c r="B227" s="86"/>
      <c r="C227" s="87"/>
      <c r="D227" s="87"/>
      <c r="E227" s="87"/>
      <c r="F227" s="88"/>
    </row>
    <row r="228" spans="1:6">
      <c r="A228" s="92"/>
      <c r="B228" s="86"/>
      <c r="C228" s="87"/>
      <c r="D228" s="87"/>
      <c r="E228" s="87"/>
      <c r="F228" s="88"/>
    </row>
    <row r="229" spans="1:6">
      <c r="A229" s="92"/>
      <c r="B229" s="86"/>
      <c r="C229" s="87"/>
      <c r="D229" s="87"/>
      <c r="E229" s="87"/>
      <c r="F229" s="88"/>
    </row>
    <row r="230" spans="1:6" ht="15.75" thickBot="1">
      <c r="A230" s="93"/>
      <c r="B230" s="89"/>
      <c r="C230" s="90"/>
      <c r="D230" s="90"/>
      <c r="E230" s="90"/>
      <c r="F230" s="91"/>
    </row>
  </sheetData>
  <sheetProtection algorithmName="SHA-512" hashValue="XJTTF0uuhxfPH+g3WlyhsC4DIthgKYGLxnl5Ho9KWc4QaN7XLXab93ybeB6Ps64LX/6neagO/0QJs140PTvdpA==" saltValue="rPolUNJhrvbALxqnwO3ykA==" spinCount="100000" sheet="1" objects="1" scenarios="1"/>
  <mergeCells count="16">
    <mergeCell ref="B224:F230"/>
    <mergeCell ref="A224:A230"/>
    <mergeCell ref="A8:A10"/>
    <mergeCell ref="B8:B10"/>
    <mergeCell ref="A12:A18"/>
    <mergeCell ref="B12:F12"/>
    <mergeCell ref="B13:F13"/>
    <mergeCell ref="B14:F14"/>
    <mergeCell ref="B15:F15"/>
    <mergeCell ref="B17:F17"/>
    <mergeCell ref="B18:F18"/>
    <mergeCell ref="B16:F16"/>
    <mergeCell ref="B220:F220"/>
    <mergeCell ref="B221:F221"/>
    <mergeCell ref="B222:F222"/>
    <mergeCell ref="B223:F223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Bouwe Veenstra</dc:creator>
  <cp:lastModifiedBy>Dijkstra, Jacob</cp:lastModifiedBy>
  <dcterms:created xsi:type="dcterms:W3CDTF">2015-06-05T18:19:34Z</dcterms:created>
  <dcterms:modified xsi:type="dcterms:W3CDTF">2025-04-16T07:17:56Z</dcterms:modified>
</cp:coreProperties>
</file>