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5 EA Uitzend- en Payrollkrachten/3. Nota van inlichtingen/Definitief/2e NVI/"/>
    </mc:Choice>
  </mc:AlternateContent>
  <xr:revisionPtr revIDLastSave="76" documentId="8_{5B4EF5B2-0EC1-4467-BF0E-A2F8696B5D91}" xr6:coauthVersionLast="47" xr6:coauthVersionMax="47" xr10:uidLastSave="{6B49D553-F6C7-4601-8467-758F21AA8A7E}"/>
  <bookViews>
    <workbookView xWindow="20" yWindow="20" windowWidth="19180" windowHeight="10060" xr2:uid="{00000000-000D-0000-FFFF-FFFF00000000}"/>
  </bookViews>
  <sheets>
    <sheet name="Prijsinvulformulier 14-05-2025" sheetId="29" r:id="rId1"/>
  </sheets>
  <definedNames>
    <definedName name="_xlnm.Print_Area" localSheetId="0">'Prijsinvulformulier 14-05-2025'!#REF!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29" l="1"/>
  <c r="M14" i="29"/>
  <c r="I32" i="29"/>
  <c r="G32" i="29"/>
  <c r="E32" i="29"/>
  <c r="C32" i="29"/>
  <c r="E14" i="29"/>
  <c r="G14" i="29"/>
  <c r="G12" i="29"/>
  <c r="E12" i="29"/>
  <c r="C14" i="29"/>
  <c r="I12" i="29" l="1"/>
  <c r="E13" i="29"/>
  <c r="I13" i="29"/>
  <c r="I10" i="29"/>
  <c r="C12" i="29"/>
  <c r="E5" i="29"/>
  <c r="E11" i="29" s="1"/>
  <c r="C5" i="29"/>
  <c r="C11" i="29" s="1"/>
  <c r="G5" i="29"/>
  <c r="G9" i="29" s="1"/>
  <c r="M5" i="29"/>
  <c r="M8" i="29" s="1"/>
  <c r="C8" i="29" l="1"/>
  <c r="E8" i="29"/>
  <c r="C9" i="29"/>
  <c r="G11" i="29"/>
  <c r="E9" i="29"/>
  <c r="G8" i="29"/>
  <c r="G13" i="29" s="1"/>
  <c r="C10" i="29"/>
  <c r="E10" i="29"/>
  <c r="G10" i="29"/>
  <c r="M11" i="29"/>
  <c r="M10" i="29"/>
  <c r="M9" i="29"/>
  <c r="M13" i="29" s="1"/>
  <c r="C13" i="29" l="1"/>
  <c r="G16" i="29"/>
  <c r="M16" i="29"/>
  <c r="G17" i="29" l="1"/>
  <c r="C16" i="29"/>
  <c r="E16" i="29"/>
  <c r="M17" i="29"/>
  <c r="M26" i="29" l="1"/>
  <c r="G22" i="29"/>
  <c r="G26" i="29"/>
  <c r="G24" i="29"/>
  <c r="G27" i="29"/>
  <c r="G29" i="29"/>
  <c r="G28" i="29"/>
  <c r="G21" i="29"/>
  <c r="G30" i="29"/>
  <c r="G20" i="29"/>
  <c r="G23" i="29"/>
  <c r="G25" i="29"/>
  <c r="C17" i="29"/>
  <c r="E17" i="29"/>
  <c r="E26" i="29" s="1"/>
  <c r="M27" i="29"/>
  <c r="M25" i="29"/>
  <c r="M20" i="29"/>
  <c r="M23" i="29"/>
  <c r="M24" i="29"/>
  <c r="M29" i="29"/>
  <c r="M30" i="29"/>
  <c r="M28" i="29"/>
  <c r="M21" i="29"/>
  <c r="M32" i="29" s="1"/>
  <c r="M22" i="29"/>
  <c r="C26" i="29" l="1"/>
  <c r="G35" i="29"/>
  <c r="G37" i="29" s="1"/>
  <c r="C21" i="29"/>
  <c r="C20" i="29"/>
  <c r="C28" i="29"/>
  <c r="C22" i="29"/>
  <c r="C27" i="29"/>
  <c r="C24" i="29"/>
  <c r="C30" i="29"/>
  <c r="C25" i="29"/>
  <c r="C29" i="29"/>
  <c r="C23" i="29"/>
  <c r="E24" i="29"/>
  <c r="E28" i="29"/>
  <c r="E21" i="29"/>
  <c r="E29" i="29"/>
  <c r="E30" i="29"/>
  <c r="E20" i="29"/>
  <c r="E25" i="29"/>
  <c r="E23" i="29"/>
  <c r="E27" i="29"/>
  <c r="E22" i="29"/>
  <c r="M35" i="29"/>
  <c r="G40" i="29" l="1"/>
  <c r="G43" i="29" s="1"/>
  <c r="M37" i="29"/>
  <c r="E35" i="29" l="1"/>
  <c r="E37" i="29" s="1"/>
  <c r="M40" i="29"/>
  <c r="M43" i="29" s="1"/>
  <c r="C35" i="29"/>
  <c r="C37" i="29" s="1"/>
  <c r="C40" i="29" l="1"/>
  <c r="C43" i="29" s="1"/>
  <c r="E40" i="29"/>
  <c r="E43" i="29" s="1"/>
  <c r="I5" i="29"/>
  <c r="I9" i="29" l="1"/>
  <c r="I11" i="29"/>
  <c r="I8" i="29"/>
  <c r="I14" i="29" l="1"/>
  <c r="I16" i="29" l="1"/>
  <c r="I17" i="29" l="1"/>
  <c r="I22" i="29" l="1"/>
  <c r="I26" i="29"/>
  <c r="I29" i="29"/>
  <c r="I24" i="29"/>
  <c r="I25" i="29"/>
  <c r="I23" i="29"/>
  <c r="I27" i="29"/>
  <c r="I28" i="29"/>
  <c r="I30" i="29"/>
  <c r="I20" i="29"/>
  <c r="I21" i="29"/>
  <c r="K5" i="29"/>
  <c r="K10" i="29" s="1"/>
  <c r="K9" i="29" l="1"/>
  <c r="K8" i="29"/>
  <c r="K11" i="29"/>
  <c r="I35" i="29" l="1"/>
  <c r="I37" i="29" s="1"/>
  <c r="I40" i="29" s="1"/>
  <c r="I43" i="29" s="1"/>
  <c r="K13" i="29"/>
  <c r="K16" i="29" l="1"/>
  <c r="K17" i="29" l="1"/>
  <c r="K26" i="29" l="1"/>
  <c r="K24" i="29"/>
  <c r="K25" i="29"/>
  <c r="K22" i="29"/>
  <c r="K20" i="29"/>
  <c r="K21" i="29"/>
  <c r="K32" i="29" s="1"/>
  <c r="K23" i="29"/>
  <c r="K27" i="29"/>
  <c r="K28" i="29"/>
  <c r="K30" i="29"/>
  <c r="K29" i="29"/>
  <c r="K35" i="29" l="1"/>
  <c r="K37" i="29" s="1"/>
  <c r="K40" i="29" s="1"/>
  <c r="K43" i="29" s="1"/>
  <c r="C45" i="29" s="1"/>
</calcChain>
</file>

<file path=xl/sharedStrings.xml><?xml version="1.0" encoding="utf-8"?>
<sst xmlns="http://schemas.openxmlformats.org/spreadsheetml/2006/main" count="44" uniqueCount="44">
  <si>
    <r>
      <t xml:space="preserve">Uitzenden fase </t>
    </r>
    <r>
      <rPr>
        <b/>
        <sz val="10"/>
        <color rgb="FFFF0000"/>
        <rFont val="Calibri"/>
        <family val="2"/>
        <scheme val="minor"/>
      </rPr>
      <t>A</t>
    </r>
    <r>
      <rPr>
        <b/>
        <sz val="10"/>
        <rFont val="Calibri"/>
        <family val="2"/>
        <scheme val="minor"/>
      </rPr>
      <t xml:space="preserve"> met Stipp pensioen, </t>
    </r>
    <r>
      <rPr>
        <b/>
        <sz val="10"/>
        <color rgb="FFFF0000"/>
        <rFont val="Calibri"/>
        <family val="2"/>
        <scheme val="minor"/>
      </rPr>
      <t>zonder</t>
    </r>
    <r>
      <rPr>
        <b/>
        <sz val="10"/>
        <rFont val="Calibri"/>
        <family val="2"/>
        <scheme val="minor"/>
      </rPr>
      <t xml:space="preserve"> uitzendbeding</t>
    </r>
  </si>
  <si>
    <r>
      <t xml:space="preserve">Uitzenden fase </t>
    </r>
    <r>
      <rPr>
        <b/>
        <sz val="10"/>
        <color rgb="FFFF0000"/>
        <rFont val="Calibri"/>
        <family val="2"/>
        <scheme val="minor"/>
      </rPr>
      <t>A</t>
    </r>
    <r>
      <rPr>
        <b/>
        <sz val="10"/>
        <rFont val="Calibri"/>
        <family val="2"/>
        <scheme val="minor"/>
      </rPr>
      <t xml:space="preserve"> met Stipp pensioen, </t>
    </r>
    <r>
      <rPr>
        <b/>
        <sz val="10"/>
        <color rgb="FFFF0000"/>
        <rFont val="Calibri"/>
        <family val="2"/>
        <scheme val="minor"/>
      </rPr>
      <t>met</t>
    </r>
    <r>
      <rPr>
        <b/>
        <sz val="10"/>
        <rFont val="Calibri"/>
        <family val="2"/>
        <scheme val="minor"/>
      </rPr>
      <t xml:space="preserve"> uitzendbeding</t>
    </r>
  </si>
  <si>
    <r>
      <t>Uitzenden fase</t>
    </r>
    <r>
      <rPr>
        <b/>
        <sz val="10"/>
        <color rgb="FFFF0000"/>
        <rFont val="Calibri"/>
        <family val="2"/>
        <scheme val="minor"/>
      </rPr>
      <t xml:space="preserve"> B</t>
    </r>
  </si>
  <si>
    <r>
      <t xml:space="preserve">Uitzenden fase </t>
    </r>
    <r>
      <rPr>
        <b/>
        <sz val="10"/>
        <color rgb="FFFF0000"/>
        <rFont val="Calibri"/>
        <family val="2"/>
        <scheme val="minor"/>
      </rPr>
      <t>C</t>
    </r>
  </si>
  <si>
    <r>
      <t xml:space="preserve">Payroll, </t>
    </r>
    <r>
      <rPr>
        <b/>
        <sz val="10"/>
        <color rgb="FFFF0000"/>
        <rFont val="Calibri"/>
        <family val="2"/>
        <scheme val="minor"/>
      </rPr>
      <t>contracturen</t>
    </r>
    <r>
      <rPr>
        <b/>
        <sz val="10"/>
        <rFont val="Calibri"/>
        <family val="2"/>
        <scheme val="minor"/>
      </rPr>
      <t>, met ABP pensioen</t>
    </r>
  </si>
  <si>
    <r>
      <t xml:space="preserve">Payroll, </t>
    </r>
    <r>
      <rPr>
        <b/>
        <sz val="10"/>
        <color rgb="FFFF0000"/>
        <rFont val="Calibri"/>
        <family val="2"/>
        <scheme val="minor"/>
      </rPr>
      <t>declaratie</t>
    </r>
    <r>
      <rPr>
        <b/>
        <sz val="10"/>
        <rFont val="Calibri"/>
        <family val="2"/>
        <scheme val="minor"/>
      </rPr>
      <t>, met ABP pensioen</t>
    </r>
  </si>
  <si>
    <t>Bruto loon</t>
  </si>
  <si>
    <t>SUBTOTAAL LOON</t>
  </si>
  <si>
    <t>Reserveringen</t>
  </si>
  <si>
    <t>Vakantiedagen</t>
  </si>
  <si>
    <t>Erkende feestdagen</t>
  </si>
  <si>
    <t>Leegloop</t>
  </si>
  <si>
    <t>Kort verzuim /Buitengewoon verlof</t>
  </si>
  <si>
    <t>Vakantieuitkering</t>
  </si>
  <si>
    <t>SUBTOTAAL LOON + RESERVERINGEN</t>
  </si>
  <si>
    <t>Eindejaarsuitkering</t>
  </si>
  <si>
    <t>SUBTOTAAL LOON+RESERVERINGEN+EJU+LL</t>
  </si>
  <si>
    <t>Wettelijke inhoudingen</t>
  </si>
  <si>
    <t>WW-premie</t>
  </si>
  <si>
    <t>WAO/WIA Basispremie</t>
  </si>
  <si>
    <t>Werkhervattingskas</t>
  </si>
  <si>
    <t>ZVW</t>
  </si>
  <si>
    <t>AZW</t>
  </si>
  <si>
    <t>SPAWW</t>
  </si>
  <si>
    <r>
      <t>Transitievergoeding (</t>
    </r>
    <r>
      <rPr>
        <i/>
        <sz val="10"/>
        <rFont val="Calibri"/>
        <family val="2"/>
        <scheme val="minor"/>
      </rPr>
      <t>zie ook eis 2.2</t>
    </r>
    <r>
      <rPr>
        <sz val="10"/>
        <rFont val="Calibri"/>
        <family val="2"/>
        <scheme val="minor"/>
      </rPr>
      <t>)</t>
    </r>
  </si>
  <si>
    <t>Pensioen Stipp + 7% [payroll ABP]</t>
  </si>
  <si>
    <t>Opleidingen</t>
  </si>
  <si>
    <t>Sociaal Fonds  &amp; Calamiteitenverlof</t>
  </si>
  <si>
    <t>Premie sectorfonds</t>
  </si>
  <si>
    <t>LOONSOM</t>
  </si>
  <si>
    <t>Marge (%)</t>
  </si>
  <si>
    <t>LOONSOM + Marge</t>
  </si>
  <si>
    <t>BUREAU- of OMREKENFACTOR</t>
  </si>
  <si>
    <t>Brutoloon</t>
  </si>
  <si>
    <t>Bruto uurloon * bureaufactor = fictieve uurprijs NHL Stenden</t>
  </si>
  <si>
    <t>Fictief aantal uren</t>
  </si>
  <si>
    <t>Totaal = fictieve uurprijs NHL Stenden x fictief aantal uren</t>
  </si>
  <si>
    <r>
      <t>Totale inschrijfsom</t>
    </r>
    <r>
      <rPr>
        <i/>
        <sz val="10"/>
        <color theme="1"/>
        <rFont val="Calibri"/>
        <family val="2"/>
        <scheme val="minor"/>
      </rPr>
      <t xml:space="preserve"> 
(fictieve inschrijfsom ten behoeve van de prijsbeoordeling)</t>
    </r>
  </si>
  <si>
    <t xml:space="preserve"> </t>
  </si>
  <si>
    <t>NAAM INSCHRIJVER:</t>
  </si>
  <si>
    <t>&lt;&lt; naam in te vullen door Inschrijver&gt;&gt;</t>
  </si>
  <si>
    <t>Ziekteverzuim</t>
  </si>
  <si>
    <t>PRIJZENBLAD AANGEPAST NAAR AANLEIDING VAN DE 2e NOTA VAN INLICHTINGEN d.d. 14-05-2025</t>
  </si>
  <si>
    <r>
      <t>Ziekterisico, zie eis 1.3 en 1.4</t>
    </r>
    <r>
      <rPr>
        <b/>
        <i/>
        <sz val="10"/>
        <color theme="9"/>
        <rFont val="Calibri"/>
        <family val="2"/>
        <scheme val="minor"/>
      </rPr>
      <t xml:space="preserve">
</t>
    </r>
    <r>
      <rPr>
        <b/>
        <i/>
        <sz val="10"/>
        <color rgb="FF92D050"/>
        <rFont val="Calibri"/>
        <family val="2"/>
        <scheme val="minor"/>
      </rPr>
      <t>Let op! De groene cellen mogen niet gewijzigd worden, evenals de formules.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</si>
</sst>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#,##0.0000"/>
    <numFmt numFmtId="166" formatCode="0.0"/>
  </numFmts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61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rgb="FF92D05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theme="9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theme="5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C6EFCE"/>
        <bgColor indexed="64"/>
      </patternFill>
    </fill>
    <fill>
      <patternFill patternType="solid">
        <fgColor rgb="FFC6EFCE"/>
        <bgColor theme="5" tint="0.59999389629810485"/>
      </patternFill>
    </fill>
    <fill>
      <patternFill patternType="solid">
        <fgColor rgb="FFC6EFCE"/>
        <bgColor theme="5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9">
    <xf numFmtId="0" fontId="0" fillId="0" borderId="0" xfId="0"/>
    <xf numFmtId="0" fontId="5" fillId="2" borderId="0" xfId="0" applyFont="1" applyFill="1"/>
    <xf numFmtId="0" fontId="6" fillId="4" borderId="13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10" fontId="5" fillId="2" borderId="0" xfId="1" applyNumberFormat="1" applyFont="1" applyFill="1" applyAlignment="1" applyProtection="1">
      <alignment wrapText="1"/>
    </xf>
    <xf numFmtId="0" fontId="15" fillId="4" borderId="10" xfId="0" applyFont="1" applyFill="1" applyBorder="1"/>
    <xf numFmtId="10" fontId="8" fillId="8" borderId="3" xfId="1" applyNumberFormat="1" applyFont="1" applyFill="1" applyBorder="1" applyProtection="1"/>
    <xf numFmtId="164" fontId="8" fillId="9" borderId="4" xfId="0" applyNumberFormat="1" applyFont="1" applyFill="1" applyBorder="1"/>
    <xf numFmtId="10" fontId="4" fillId="8" borderId="14" xfId="1" applyNumberFormat="1" applyFont="1" applyFill="1" applyBorder="1" applyProtection="1"/>
    <xf numFmtId="164" fontId="5" fillId="9" borderId="15" xfId="0" applyNumberFormat="1" applyFont="1" applyFill="1" applyBorder="1"/>
    <xf numFmtId="0" fontId="4" fillId="2" borderId="0" xfId="0" applyFont="1" applyFill="1"/>
    <xf numFmtId="0" fontId="6" fillId="4" borderId="12" xfId="0" applyFont="1" applyFill="1" applyBorder="1"/>
    <xf numFmtId="10" fontId="8" fillId="5" borderId="3" xfId="1" applyNumberFormat="1" applyFont="1" applyFill="1" applyBorder="1" applyProtection="1"/>
    <xf numFmtId="164" fontId="9" fillId="6" borderId="4" xfId="0" applyNumberFormat="1" applyFont="1" applyFill="1" applyBorder="1"/>
    <xf numFmtId="0" fontId="6" fillId="2" borderId="0" xfId="0" applyFont="1" applyFill="1"/>
    <xf numFmtId="0" fontId="6" fillId="4" borderId="13" xfId="0" applyFont="1" applyFill="1" applyBorder="1"/>
    <xf numFmtId="164" fontId="8" fillId="6" borderId="6" xfId="0" applyNumberFormat="1" applyFont="1" applyFill="1" applyBorder="1"/>
    <xf numFmtId="0" fontId="6" fillId="4" borderId="10" xfId="0" applyFont="1" applyFill="1" applyBorder="1"/>
    <xf numFmtId="164" fontId="8" fillId="6" borderId="2" xfId="0" applyNumberFormat="1" applyFont="1" applyFill="1" applyBorder="1"/>
    <xf numFmtId="0" fontId="5" fillId="4" borderId="10" xfId="0" applyFont="1" applyFill="1" applyBorder="1"/>
    <xf numFmtId="164" fontId="8" fillId="6" borderId="4" xfId="0" applyNumberFormat="1" applyFont="1" applyFill="1" applyBorder="1"/>
    <xf numFmtId="10" fontId="8" fillId="5" borderId="5" xfId="1" applyNumberFormat="1" applyFont="1" applyFill="1" applyBorder="1" applyProtection="1"/>
    <xf numFmtId="10" fontId="10" fillId="3" borderId="13" xfId="1" applyNumberFormat="1" applyFont="1" applyFill="1" applyBorder="1" applyAlignment="1" applyProtection="1">
      <alignment horizontal="right"/>
    </xf>
    <xf numFmtId="164" fontId="8" fillId="9" borderId="11" xfId="0" applyNumberFormat="1" applyFont="1" applyFill="1" applyBorder="1"/>
    <xf numFmtId="164" fontId="9" fillId="6" borderId="6" xfId="0" applyNumberFormat="1" applyFont="1" applyFill="1" applyBorder="1"/>
    <xf numFmtId="164" fontId="11" fillId="9" borderId="11" xfId="0" applyNumberFormat="1" applyFont="1" applyFill="1" applyBorder="1"/>
    <xf numFmtId="0" fontId="12" fillId="2" borderId="0" xfId="0" applyFont="1" applyFill="1"/>
    <xf numFmtId="164" fontId="9" fillId="6" borderId="2" xfId="0" applyNumberFormat="1" applyFont="1" applyFill="1" applyBorder="1"/>
    <xf numFmtId="0" fontId="5" fillId="4" borderId="12" xfId="0" applyFont="1" applyFill="1" applyBorder="1"/>
    <xf numFmtId="165" fontId="6" fillId="4" borderId="13" xfId="0" applyNumberFormat="1" applyFont="1" applyFill="1" applyBorder="1"/>
    <xf numFmtId="165" fontId="8" fillId="5" borderId="5" xfId="1" applyNumberFormat="1" applyFont="1" applyFill="1" applyBorder="1" applyProtection="1"/>
    <xf numFmtId="43" fontId="9" fillId="6" borderId="6" xfId="2" applyFont="1" applyFill="1" applyBorder="1" applyProtection="1"/>
    <xf numFmtId="165" fontId="5" fillId="2" borderId="0" xfId="0" applyNumberFormat="1" applyFont="1" applyFill="1"/>
    <xf numFmtId="165" fontId="6" fillId="4" borderId="10" xfId="0" applyNumberFormat="1" applyFont="1" applyFill="1" applyBorder="1"/>
    <xf numFmtId="165" fontId="8" fillId="6" borderId="2" xfId="0" applyNumberFormat="1" applyFont="1" applyFill="1" applyBorder="1"/>
    <xf numFmtId="165" fontId="7" fillId="4" borderId="12" xfId="0" applyNumberFormat="1" applyFont="1" applyFill="1" applyBorder="1"/>
    <xf numFmtId="165" fontId="7" fillId="6" borderId="4" xfId="1" applyNumberFormat="1" applyFont="1" applyFill="1" applyBorder="1" applyProtection="1"/>
    <xf numFmtId="165" fontId="7" fillId="2" borderId="0" xfId="0" applyNumberFormat="1" applyFont="1" applyFill="1"/>
    <xf numFmtId="44" fontId="5" fillId="7" borderId="9" xfId="3" applyFont="1" applyFill="1" applyBorder="1" applyAlignment="1" applyProtection="1">
      <alignment horizontal="center"/>
    </xf>
    <xf numFmtId="165" fontId="8" fillId="6" borderId="6" xfId="0" applyNumberFormat="1" applyFont="1" applyFill="1" applyBorder="1"/>
    <xf numFmtId="165" fontId="8" fillId="5" borderId="7" xfId="1" applyNumberFormat="1" applyFont="1" applyFill="1" applyBorder="1" applyProtection="1"/>
    <xf numFmtId="165" fontId="9" fillId="6" borderId="8" xfId="0" applyNumberFormat="1" applyFont="1" applyFill="1" applyBorder="1"/>
    <xf numFmtId="0" fontId="9" fillId="0" borderId="9" xfId="0" applyFont="1" applyBorder="1"/>
    <xf numFmtId="44" fontId="10" fillId="3" borderId="9" xfId="3" applyFont="1" applyFill="1" applyBorder="1" applyAlignment="1" applyProtection="1">
      <alignment horizontal="center"/>
    </xf>
    <xf numFmtId="0" fontId="9" fillId="0" borderId="9" xfId="0" applyFont="1" applyBorder="1" applyAlignment="1">
      <alignment horizontal="left"/>
    </xf>
    <xf numFmtId="166" fontId="10" fillId="7" borderId="9" xfId="3" applyNumberFormat="1" applyFont="1" applyFill="1" applyBorder="1" applyAlignment="1" applyProtection="1">
      <alignment horizontal="center"/>
    </xf>
    <xf numFmtId="1" fontId="10" fillId="7" borderId="9" xfId="3" applyNumberFormat="1" applyFont="1" applyFill="1" applyBorder="1" applyAlignment="1" applyProtection="1">
      <alignment horizontal="center"/>
    </xf>
    <xf numFmtId="1" fontId="10" fillId="3" borderId="9" xfId="3" applyNumberFormat="1" applyFont="1" applyFill="1" applyBorder="1" applyAlignment="1" applyProtection="1">
      <alignment horizontal="center"/>
    </xf>
    <xf numFmtId="0" fontId="9" fillId="0" borderId="0" xfId="0" applyFont="1"/>
    <xf numFmtId="0" fontId="9" fillId="0" borderId="9" xfId="0" applyFont="1" applyBorder="1" applyAlignment="1">
      <alignment wrapText="1"/>
    </xf>
    <xf numFmtId="44" fontId="14" fillId="3" borderId="9" xfId="3" applyFont="1" applyFill="1" applyBorder="1" applyAlignment="1" applyProtection="1">
      <alignment horizontal="center"/>
    </xf>
    <xf numFmtId="10" fontId="8" fillId="5" borderId="3" xfId="1" applyNumberFormat="1" applyFont="1" applyFill="1" applyBorder="1" applyProtection="1">
      <protection locked="0"/>
    </xf>
    <xf numFmtId="10" fontId="8" fillId="5" borderId="5" xfId="1" applyNumberFormat="1" applyFont="1" applyFill="1" applyBorder="1" applyProtection="1">
      <protection locked="0"/>
    </xf>
    <xf numFmtId="165" fontId="8" fillId="5" borderId="5" xfId="1" applyNumberFormat="1" applyFont="1" applyFill="1" applyBorder="1" applyProtection="1">
      <protection locked="0"/>
    </xf>
    <xf numFmtId="165" fontId="8" fillId="5" borderId="1" xfId="1" applyNumberFormat="1" applyFont="1" applyFill="1" applyBorder="1" applyProtection="1">
      <protection locked="0"/>
    </xf>
    <xf numFmtId="10" fontId="7" fillId="5" borderId="13" xfId="1" applyNumberFormat="1" applyFont="1" applyFill="1" applyBorder="1" applyProtection="1">
      <protection locked="0"/>
    </xf>
    <xf numFmtId="0" fontId="16" fillId="11" borderId="17" xfId="0" applyFont="1" applyFill="1" applyBorder="1" applyAlignment="1">
      <alignment horizontal="right" vertical="center" wrapText="1" shrinkToFit="1"/>
    </xf>
    <xf numFmtId="0" fontId="5" fillId="11" borderId="18" xfId="0" applyFont="1" applyFill="1" applyBorder="1" applyAlignment="1">
      <alignment horizontal="center" vertical="center"/>
    </xf>
    <xf numFmtId="0" fontId="5" fillId="11" borderId="18" xfId="0" applyFont="1" applyFill="1" applyBorder="1"/>
    <xf numFmtId="0" fontId="5" fillId="11" borderId="19" xfId="0" applyFont="1" applyFill="1" applyBorder="1"/>
    <xf numFmtId="164" fontId="8" fillId="6" borderId="11" xfId="0" applyNumberFormat="1" applyFont="1" applyFill="1" applyBorder="1"/>
    <xf numFmtId="0" fontId="18" fillId="10" borderId="20" xfId="0" applyFont="1" applyFill="1" applyBorder="1" applyAlignment="1">
      <alignment vertical="top" wrapText="1" shrinkToFit="1"/>
    </xf>
    <xf numFmtId="10" fontId="8" fillId="5" borderId="13" xfId="1" applyNumberFormat="1" applyFont="1" applyFill="1" applyBorder="1" applyProtection="1"/>
    <xf numFmtId="0" fontId="17" fillId="11" borderId="18" xfId="0" applyFont="1" applyFill="1" applyBorder="1" applyAlignment="1" applyProtection="1">
      <alignment horizontal="left" vertical="center"/>
      <protection locked="0"/>
    </xf>
    <xf numFmtId="0" fontId="20" fillId="12" borderId="17" xfId="0" applyFont="1" applyFill="1" applyBorder="1" applyAlignment="1">
      <alignment horizontal="center" vertical="center"/>
    </xf>
    <xf numFmtId="0" fontId="20" fillId="12" borderId="18" xfId="0" applyFont="1" applyFill="1" applyBorder="1" applyAlignment="1">
      <alignment horizontal="center" vertical="center"/>
    </xf>
    <xf numFmtId="0" fontId="20" fillId="12" borderId="19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</cellXfs>
  <cellStyles count="4">
    <cellStyle name="Komma" xfId="2" builtinId="3"/>
    <cellStyle name="Procent" xfId="1" builtinId="5"/>
    <cellStyle name="Standaard" xfId="0" builtinId="0"/>
    <cellStyle name="Valuta" xfId="3" builtinId="4"/>
  </cellStyles>
  <dxfs count="0"/>
  <tableStyles count="0" defaultTableStyle="TableStyleMedium9" defaultPivotStyle="PivotStyleLight16"/>
  <colors>
    <mruColors>
      <color rgb="FFC6EFCE"/>
      <color rgb="FFE7AC38"/>
      <color rgb="FFE71234"/>
      <color rgb="FF2878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topLeftCell="A16" zoomScale="90" zoomScaleNormal="90" workbookViewId="0">
      <selection activeCell="I43" sqref="I43"/>
    </sheetView>
  </sheetViews>
  <sheetFormatPr defaultColWidth="9.1796875" defaultRowHeight="13" x14ac:dyDescent="0.3"/>
  <cols>
    <col min="1" max="1" width="51.81640625" style="1" customWidth="1"/>
    <col min="2" max="4" width="17.81640625" style="1" customWidth="1"/>
    <col min="5" max="5" width="18.54296875" style="1" bestFit="1" customWidth="1"/>
    <col min="6" max="6" width="17.81640625" style="1" customWidth="1"/>
    <col min="7" max="7" width="16.54296875" style="1" bestFit="1" customWidth="1"/>
    <col min="8" max="8" width="17.81640625" style="1" customWidth="1"/>
    <col min="9" max="9" width="16.54296875" style="1" bestFit="1" customWidth="1"/>
    <col min="10" max="10" width="17.81640625" style="1" customWidth="1"/>
    <col min="11" max="11" width="16.54296875" style="1" bestFit="1" customWidth="1"/>
    <col min="12" max="12" width="17.54296875" style="1" customWidth="1"/>
    <col min="13" max="13" width="16.54296875" style="1" bestFit="1" customWidth="1"/>
    <col min="14" max="14" width="9.1796875" style="1"/>
    <col min="15" max="15" width="11.453125" style="1" bestFit="1" customWidth="1"/>
    <col min="16" max="16384" width="9.1796875" style="1"/>
  </cols>
  <sheetData>
    <row r="1" spans="1:15" ht="57.5" customHeight="1" x14ac:dyDescent="0.3">
      <c r="A1" s="61" t="s">
        <v>43</v>
      </c>
      <c r="B1" s="64" t="s">
        <v>42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</row>
    <row r="2" spans="1:15" ht="31" customHeight="1" x14ac:dyDescent="0.3">
      <c r="A2" s="56" t="s">
        <v>39</v>
      </c>
      <c r="B2" s="63" t="s">
        <v>40</v>
      </c>
      <c r="C2" s="63"/>
      <c r="D2" s="63"/>
      <c r="E2" s="63"/>
      <c r="F2" s="63"/>
      <c r="G2" s="57"/>
      <c r="H2" s="58"/>
      <c r="I2" s="58"/>
      <c r="J2" s="58"/>
      <c r="K2" s="58"/>
      <c r="L2" s="58"/>
      <c r="M2" s="59"/>
    </row>
    <row r="3" spans="1:15" s="3" customFormat="1" ht="40.5" customHeight="1" x14ac:dyDescent="0.3">
      <c r="A3" s="2"/>
      <c r="B3" s="67" t="s">
        <v>0</v>
      </c>
      <c r="C3" s="67"/>
      <c r="D3" s="67" t="s">
        <v>1</v>
      </c>
      <c r="E3" s="67"/>
      <c r="F3" s="67" t="s">
        <v>2</v>
      </c>
      <c r="G3" s="67"/>
      <c r="H3" s="67" t="s">
        <v>3</v>
      </c>
      <c r="I3" s="67"/>
      <c r="J3" s="68" t="s">
        <v>4</v>
      </c>
      <c r="K3" s="68"/>
      <c r="L3" s="68" t="s">
        <v>5</v>
      </c>
      <c r="M3" s="68"/>
      <c r="O3" s="4"/>
    </row>
    <row r="4" spans="1:15" s="10" customFormat="1" ht="17.149999999999999" customHeight="1" x14ac:dyDescent="0.3">
      <c r="A4" s="5" t="s">
        <v>6</v>
      </c>
      <c r="B4" s="6"/>
      <c r="C4" s="7">
        <v>100</v>
      </c>
      <c r="D4" s="6"/>
      <c r="E4" s="7">
        <v>100</v>
      </c>
      <c r="F4" s="8"/>
      <c r="G4" s="9">
        <v>100</v>
      </c>
      <c r="H4" s="8"/>
      <c r="I4" s="9">
        <v>100</v>
      </c>
      <c r="J4" s="8"/>
      <c r="K4" s="9">
        <v>100</v>
      </c>
      <c r="L4" s="8"/>
      <c r="M4" s="9">
        <v>100</v>
      </c>
    </row>
    <row r="5" spans="1:15" s="14" customFormat="1" ht="17.25" customHeight="1" x14ac:dyDescent="0.3">
      <c r="A5" s="11" t="s">
        <v>7</v>
      </c>
      <c r="B5" s="12"/>
      <c r="C5" s="13">
        <f>SUM(C4:C4)</f>
        <v>100</v>
      </c>
      <c r="D5" s="12"/>
      <c r="E5" s="13">
        <f>SUM(E4:E4)</f>
        <v>100</v>
      </c>
      <c r="F5" s="12"/>
      <c r="G5" s="13">
        <f>SUM(G4:G4)</f>
        <v>100</v>
      </c>
      <c r="H5" s="12"/>
      <c r="I5" s="13">
        <f>SUM(I4:I4)</f>
        <v>100</v>
      </c>
      <c r="J5" s="12"/>
      <c r="K5" s="13">
        <f>SUM(K4:K4)</f>
        <v>100</v>
      </c>
      <c r="L5" s="12"/>
      <c r="M5" s="13">
        <f>SUM(M4:M4)</f>
        <v>100</v>
      </c>
    </row>
    <row r="6" spans="1:15" ht="17.25" customHeight="1" x14ac:dyDescent="0.3">
      <c r="A6" s="15"/>
      <c r="B6" s="12"/>
      <c r="C6" s="16"/>
      <c r="D6" s="12"/>
      <c r="E6" s="16"/>
      <c r="F6" s="12"/>
      <c r="G6" s="16"/>
      <c r="H6" s="12"/>
      <c r="I6" s="16"/>
      <c r="J6" s="12"/>
      <c r="K6" s="16"/>
      <c r="L6" s="12"/>
      <c r="M6" s="16"/>
    </row>
    <row r="7" spans="1:15" ht="17.25" customHeight="1" x14ac:dyDescent="0.3">
      <c r="A7" s="17" t="s">
        <v>8</v>
      </c>
      <c r="B7" s="12"/>
      <c r="C7" s="18"/>
      <c r="D7" s="12"/>
      <c r="E7" s="18"/>
      <c r="F7" s="12"/>
      <c r="G7" s="18"/>
      <c r="H7" s="12"/>
      <c r="I7" s="18"/>
      <c r="J7" s="12"/>
      <c r="K7" s="18"/>
      <c r="L7" s="12"/>
      <c r="M7" s="18"/>
    </row>
    <row r="8" spans="1:15" ht="17.25" customHeight="1" x14ac:dyDescent="0.3">
      <c r="A8" s="19" t="s">
        <v>9</v>
      </c>
      <c r="B8" s="51">
        <v>0</v>
      </c>
      <c r="C8" s="20">
        <f>B8*(C$5)</f>
        <v>0</v>
      </c>
      <c r="D8" s="51">
        <v>0</v>
      </c>
      <c r="E8" s="20">
        <f>D8*(E$5)</f>
        <v>0</v>
      </c>
      <c r="F8" s="51">
        <v>0</v>
      </c>
      <c r="G8" s="20">
        <f>F8*(G$5)</f>
        <v>0</v>
      </c>
      <c r="H8" s="51">
        <v>0</v>
      </c>
      <c r="I8" s="20">
        <f>H8*(I$5)</f>
        <v>0</v>
      </c>
      <c r="J8" s="51">
        <v>0</v>
      </c>
      <c r="K8" s="20">
        <f>J8*(K$5)</f>
        <v>0</v>
      </c>
      <c r="L8" s="51">
        <v>0</v>
      </c>
      <c r="M8" s="20">
        <f>L8*(M$5)</f>
        <v>0</v>
      </c>
    </row>
    <row r="9" spans="1:15" ht="17.25" customHeight="1" x14ac:dyDescent="0.3">
      <c r="A9" s="19" t="s">
        <v>10</v>
      </c>
      <c r="B9" s="51">
        <v>0</v>
      </c>
      <c r="C9" s="20">
        <f>B9*(C$5)</f>
        <v>0</v>
      </c>
      <c r="D9" s="51">
        <v>0</v>
      </c>
      <c r="E9" s="20">
        <f>D9*(E$5)</f>
        <v>0</v>
      </c>
      <c r="F9" s="51">
        <v>0</v>
      </c>
      <c r="G9" s="20">
        <f>F9*(G$5)</f>
        <v>0</v>
      </c>
      <c r="H9" s="51">
        <v>0</v>
      </c>
      <c r="I9" s="20">
        <f>H9*(I$5)</f>
        <v>0</v>
      </c>
      <c r="J9" s="51">
        <v>0</v>
      </c>
      <c r="K9" s="20">
        <f>J9*(K$5)</f>
        <v>0</v>
      </c>
      <c r="L9" s="51">
        <v>0</v>
      </c>
      <c r="M9" s="20">
        <f>L9*(M$5)</f>
        <v>0</v>
      </c>
    </row>
    <row r="10" spans="1:15" ht="17.25" customHeight="1" x14ac:dyDescent="0.3">
      <c r="A10" s="19" t="s">
        <v>11</v>
      </c>
      <c r="B10" s="51">
        <v>0</v>
      </c>
      <c r="C10" s="20">
        <f>B10*(C$5)</f>
        <v>0</v>
      </c>
      <c r="D10" s="51">
        <v>0</v>
      </c>
      <c r="E10" s="20">
        <f>D10*(E$5)</f>
        <v>0</v>
      </c>
      <c r="F10" s="51">
        <v>0</v>
      </c>
      <c r="G10" s="20">
        <f>F10*(G$5)</f>
        <v>0</v>
      </c>
      <c r="H10" s="51">
        <v>0</v>
      </c>
      <c r="I10" s="20">
        <f>H10*(I$5)</f>
        <v>0</v>
      </c>
      <c r="J10" s="51">
        <v>0</v>
      </c>
      <c r="K10" s="20">
        <f>J10*(K$5)</f>
        <v>0</v>
      </c>
      <c r="L10" s="51">
        <v>0</v>
      </c>
      <c r="M10" s="20">
        <f>L10*(M$5)</f>
        <v>0</v>
      </c>
    </row>
    <row r="11" spans="1:15" ht="17.25" customHeight="1" x14ac:dyDescent="0.3">
      <c r="A11" s="19" t="s">
        <v>12</v>
      </c>
      <c r="B11" s="52">
        <v>0</v>
      </c>
      <c r="C11" s="20">
        <f>B11*(C$5)</f>
        <v>0</v>
      </c>
      <c r="D11" s="52">
        <v>0</v>
      </c>
      <c r="E11" s="20">
        <f>D11*(E$5)</f>
        <v>0</v>
      </c>
      <c r="F11" s="52">
        <v>0</v>
      </c>
      <c r="G11" s="20">
        <f>F11*(G$5)</f>
        <v>0</v>
      </c>
      <c r="H11" s="52">
        <v>0</v>
      </c>
      <c r="I11" s="20">
        <f>H11*(I$5)</f>
        <v>0</v>
      </c>
      <c r="J11" s="52">
        <v>0</v>
      </c>
      <c r="K11" s="20">
        <f>J11*(K$5)</f>
        <v>0</v>
      </c>
      <c r="L11" s="52">
        <v>0</v>
      </c>
      <c r="M11" s="20">
        <f>L11*(M$5)</f>
        <v>0</v>
      </c>
    </row>
    <row r="12" spans="1:15" ht="17.25" customHeight="1" x14ac:dyDescent="0.3">
      <c r="A12" s="19" t="s">
        <v>41</v>
      </c>
      <c r="B12" s="52">
        <v>0</v>
      </c>
      <c r="C12" s="20">
        <f>B12*(C$5)</f>
        <v>0</v>
      </c>
      <c r="D12" s="52">
        <v>0</v>
      </c>
      <c r="E12" s="20">
        <f>D12*(E$5)</f>
        <v>0</v>
      </c>
      <c r="F12" s="52">
        <v>0</v>
      </c>
      <c r="G12" s="20">
        <f>F12*(G$5)</f>
        <v>0</v>
      </c>
      <c r="H12" s="52">
        <v>0</v>
      </c>
      <c r="I12" s="20">
        <f>H12*(I$5)</f>
        <v>0</v>
      </c>
      <c r="J12" s="21"/>
      <c r="K12" s="20"/>
      <c r="L12" s="62"/>
      <c r="M12" s="60"/>
    </row>
    <row r="13" spans="1:15" ht="17.25" customHeight="1" x14ac:dyDescent="0.3">
      <c r="A13" s="19" t="s">
        <v>13</v>
      </c>
      <c r="B13" s="22">
        <v>0.08</v>
      </c>
      <c r="C13" s="23">
        <f>B13*SUM(C4:C4,C8:C9)</f>
        <v>8</v>
      </c>
      <c r="D13" s="22">
        <v>0.08</v>
      </c>
      <c r="E13" s="23">
        <f>D13*SUM(E4:E4,E8:E9)</f>
        <v>8</v>
      </c>
      <c r="F13" s="22">
        <v>0.08</v>
      </c>
      <c r="G13" s="23">
        <f>F13*SUM(G4:G4,G8:G9)</f>
        <v>8</v>
      </c>
      <c r="H13" s="22">
        <v>0.08</v>
      </c>
      <c r="I13" s="23">
        <f>H13*SUM(I4:I4,I8:I9)</f>
        <v>8</v>
      </c>
      <c r="J13" s="22">
        <v>0.08</v>
      </c>
      <c r="K13" s="23">
        <f>J13*SUM(K4:K4,K8:K9)</f>
        <v>8</v>
      </c>
      <c r="L13" s="22">
        <v>0.08</v>
      </c>
      <c r="M13" s="23">
        <f>L13*SUM(M4:M4,M8:M9)</f>
        <v>8</v>
      </c>
    </row>
    <row r="14" spans="1:15" ht="17.25" customHeight="1" x14ac:dyDescent="0.3">
      <c r="A14" s="15" t="s">
        <v>14</v>
      </c>
      <c r="B14" s="12"/>
      <c r="C14" s="24">
        <f>SUM(C5:C13)</f>
        <v>108</v>
      </c>
      <c r="D14" s="12"/>
      <c r="E14" s="24">
        <f>SUM(E5:E13)</f>
        <v>108</v>
      </c>
      <c r="F14" s="12"/>
      <c r="G14" s="24">
        <f>SUM(G5:G13)</f>
        <v>108</v>
      </c>
      <c r="H14" s="12"/>
      <c r="I14" s="24">
        <f>SUM(I5:I13)</f>
        <v>108</v>
      </c>
      <c r="J14" s="12"/>
      <c r="K14" s="24">
        <f>SUM(K5:K13)</f>
        <v>108</v>
      </c>
      <c r="L14" s="12"/>
      <c r="M14" s="24">
        <f>SUM(M5:M13)</f>
        <v>108</v>
      </c>
    </row>
    <row r="15" spans="1:15" ht="17.25" customHeight="1" x14ac:dyDescent="0.3">
      <c r="A15" s="17"/>
      <c r="B15" s="21"/>
      <c r="C15" s="18"/>
      <c r="D15" s="21"/>
      <c r="E15" s="18"/>
      <c r="F15" s="21"/>
      <c r="G15" s="18"/>
      <c r="H15" s="21"/>
      <c r="I15" s="18"/>
      <c r="J15" s="21"/>
      <c r="K15" s="18"/>
      <c r="L15" s="21"/>
      <c r="M15" s="18"/>
    </row>
    <row r="16" spans="1:15" s="26" customFormat="1" ht="17.25" customHeight="1" x14ac:dyDescent="0.3">
      <c r="A16" s="19" t="s">
        <v>15</v>
      </c>
      <c r="B16" s="22">
        <v>8.3000000000000004E-2</v>
      </c>
      <c r="C16" s="25">
        <f>B16*(C14)</f>
        <v>8.9640000000000004</v>
      </c>
      <c r="D16" s="22">
        <v>8.3000000000000004E-2</v>
      </c>
      <c r="E16" s="25">
        <f>D16*(E14)</f>
        <v>8.9640000000000004</v>
      </c>
      <c r="F16" s="22">
        <v>8.3000000000000004E-2</v>
      </c>
      <c r="G16" s="25">
        <f>F16*(G14)</f>
        <v>8.9640000000000004</v>
      </c>
      <c r="H16" s="22">
        <v>8.3000000000000004E-2</v>
      </c>
      <c r="I16" s="25">
        <f>H16*(I14)</f>
        <v>8.9640000000000004</v>
      </c>
      <c r="J16" s="22">
        <v>8.3000000000000004E-2</v>
      </c>
      <c r="K16" s="25">
        <f>J16*(K14)</f>
        <v>8.9640000000000004</v>
      </c>
      <c r="L16" s="22">
        <v>8.3000000000000004E-2</v>
      </c>
      <c r="M16" s="25">
        <f>L16*(M14)</f>
        <v>8.9640000000000004</v>
      </c>
    </row>
    <row r="17" spans="1:13" s="14" customFormat="1" ht="17.25" customHeight="1" x14ac:dyDescent="0.3">
      <c r="A17" s="11" t="s">
        <v>16</v>
      </c>
      <c r="B17" s="12"/>
      <c r="C17" s="27">
        <f>SUM(C14:C16)</f>
        <v>116.964</v>
      </c>
      <c r="D17" s="12"/>
      <c r="E17" s="27">
        <f>SUM(E14:E16)</f>
        <v>116.964</v>
      </c>
      <c r="F17" s="12"/>
      <c r="G17" s="27">
        <f>SUM(G14:G16)</f>
        <v>116.964</v>
      </c>
      <c r="H17" s="12"/>
      <c r="I17" s="27">
        <f>SUM(I14:I16)</f>
        <v>116.964</v>
      </c>
      <c r="J17" s="12"/>
      <c r="K17" s="27">
        <f>SUM(K14:K16)</f>
        <v>116.964</v>
      </c>
      <c r="L17" s="12"/>
      <c r="M17" s="27">
        <f>SUM(M14:M16)</f>
        <v>116.964</v>
      </c>
    </row>
    <row r="18" spans="1:13" ht="17.25" customHeight="1" x14ac:dyDescent="0.3">
      <c r="A18" s="11"/>
      <c r="B18" s="12"/>
      <c r="C18" s="18"/>
      <c r="D18" s="12"/>
      <c r="E18" s="18"/>
      <c r="F18" s="12"/>
      <c r="G18" s="18"/>
      <c r="H18" s="12"/>
      <c r="I18" s="18"/>
      <c r="J18" s="12"/>
      <c r="K18" s="18"/>
      <c r="L18" s="12"/>
      <c r="M18" s="18"/>
    </row>
    <row r="19" spans="1:13" ht="17.25" customHeight="1" x14ac:dyDescent="0.3">
      <c r="A19" s="11" t="s">
        <v>17</v>
      </c>
      <c r="B19" s="12"/>
      <c r="C19" s="18"/>
      <c r="D19" s="12"/>
      <c r="E19" s="18"/>
      <c r="F19" s="12"/>
      <c r="G19" s="18"/>
      <c r="H19" s="12"/>
      <c r="I19" s="18"/>
      <c r="J19" s="12"/>
      <c r="K19" s="18"/>
      <c r="L19" s="12"/>
      <c r="M19" s="18"/>
    </row>
    <row r="20" spans="1:13" ht="17.25" customHeight="1" x14ac:dyDescent="0.3">
      <c r="A20" s="19" t="s">
        <v>18</v>
      </c>
      <c r="B20" s="51">
        <v>0</v>
      </c>
      <c r="C20" s="18">
        <f>ROUND(+C$17*B20,2)</f>
        <v>0</v>
      </c>
      <c r="D20" s="51">
        <v>0</v>
      </c>
      <c r="E20" s="18">
        <f>ROUND(+E$17*D20,2)</f>
        <v>0</v>
      </c>
      <c r="F20" s="51">
        <v>0</v>
      </c>
      <c r="G20" s="18">
        <f>ROUND(+G$17*F20,2)</f>
        <v>0</v>
      </c>
      <c r="H20" s="51">
        <v>0</v>
      </c>
      <c r="I20" s="18">
        <f>ROUND(+I$17*H20,2)</f>
        <v>0</v>
      </c>
      <c r="J20" s="51">
        <v>0</v>
      </c>
      <c r="K20" s="18">
        <f>ROUND(+K$17*J20,2)</f>
        <v>0</v>
      </c>
      <c r="L20" s="51">
        <v>0</v>
      </c>
      <c r="M20" s="18">
        <f>ROUND(+M$17*L20,2)</f>
        <v>0</v>
      </c>
    </row>
    <row r="21" spans="1:13" ht="17.25" customHeight="1" x14ac:dyDescent="0.3">
      <c r="A21" s="19" t="s">
        <v>19</v>
      </c>
      <c r="B21" s="51">
        <v>0</v>
      </c>
      <c r="C21" s="18">
        <f>ROUND(+C$17*B21,2)</f>
        <v>0</v>
      </c>
      <c r="D21" s="51">
        <v>0</v>
      </c>
      <c r="E21" s="18">
        <f t="shared" ref="E21:E22" si="0">ROUND(+E$17*D21,2)</f>
        <v>0</v>
      </c>
      <c r="F21" s="51">
        <v>0</v>
      </c>
      <c r="G21" s="18">
        <f t="shared" ref="G21:G30" si="1">ROUND(+G$17*F21,2)</f>
        <v>0</v>
      </c>
      <c r="H21" s="51">
        <v>0</v>
      </c>
      <c r="I21" s="18">
        <f t="shared" ref="I21:I23" si="2">ROUND(+I$17*H21,2)</f>
        <v>0</v>
      </c>
      <c r="J21" s="51">
        <v>0</v>
      </c>
      <c r="K21" s="18">
        <f t="shared" ref="K21:K22" si="3">ROUND(+K$17*J21,2)</f>
        <v>0</v>
      </c>
      <c r="L21" s="51">
        <v>0</v>
      </c>
      <c r="M21" s="18">
        <f t="shared" ref="M21:M30" si="4">ROUND(+M$17*L21,2)</f>
        <v>0</v>
      </c>
    </row>
    <row r="22" spans="1:13" ht="17.25" customHeight="1" x14ac:dyDescent="0.3">
      <c r="A22" s="19" t="s">
        <v>20</v>
      </c>
      <c r="B22" s="51">
        <v>0</v>
      </c>
      <c r="C22" s="18">
        <f t="shared" ref="C22:C28" si="5">ROUND(+C$17*B22,2)</f>
        <v>0</v>
      </c>
      <c r="D22" s="51">
        <v>0</v>
      </c>
      <c r="E22" s="18">
        <f t="shared" si="0"/>
        <v>0</v>
      </c>
      <c r="F22" s="51">
        <v>0</v>
      </c>
      <c r="G22" s="18">
        <f t="shared" si="1"/>
        <v>0</v>
      </c>
      <c r="H22" s="51">
        <v>0</v>
      </c>
      <c r="I22" s="18">
        <f t="shared" si="2"/>
        <v>0</v>
      </c>
      <c r="J22" s="51">
        <v>0</v>
      </c>
      <c r="K22" s="18">
        <f t="shared" si="3"/>
        <v>0</v>
      </c>
      <c r="L22" s="51">
        <v>0</v>
      </c>
      <c r="M22" s="18">
        <f t="shared" si="4"/>
        <v>0</v>
      </c>
    </row>
    <row r="23" spans="1:13" ht="17.25" customHeight="1" x14ac:dyDescent="0.3">
      <c r="A23" s="19" t="s">
        <v>21</v>
      </c>
      <c r="B23" s="51">
        <v>0</v>
      </c>
      <c r="C23" s="18">
        <f t="shared" si="5"/>
        <v>0</v>
      </c>
      <c r="D23" s="51">
        <v>0</v>
      </c>
      <c r="E23" s="18">
        <f t="shared" ref="E23:E30" si="6">ROUND(+E$17*D23,2)</f>
        <v>0</v>
      </c>
      <c r="F23" s="51">
        <v>0</v>
      </c>
      <c r="G23" s="18">
        <f t="shared" si="1"/>
        <v>0</v>
      </c>
      <c r="H23" s="51">
        <v>0</v>
      </c>
      <c r="I23" s="18">
        <f t="shared" si="2"/>
        <v>0</v>
      </c>
      <c r="J23" s="51">
        <v>0</v>
      </c>
      <c r="K23" s="18">
        <f t="shared" ref="K23:K30" si="7">ROUND(+K$17*J23,2)</f>
        <v>0</v>
      </c>
      <c r="L23" s="51">
        <v>0</v>
      </c>
      <c r="M23" s="18">
        <f t="shared" si="4"/>
        <v>0</v>
      </c>
    </row>
    <row r="24" spans="1:13" ht="17.25" customHeight="1" x14ac:dyDescent="0.3">
      <c r="A24" s="19" t="s">
        <v>22</v>
      </c>
      <c r="B24" s="51">
        <v>0</v>
      </c>
      <c r="C24" s="18">
        <f>ROUND(+C$17*B24,2)</f>
        <v>0</v>
      </c>
      <c r="D24" s="51">
        <v>0</v>
      </c>
      <c r="E24" s="18">
        <f t="shared" si="6"/>
        <v>0</v>
      </c>
      <c r="F24" s="51">
        <v>0</v>
      </c>
      <c r="G24" s="18">
        <f t="shared" ref="G24" si="8">ROUND(+G$17*F24,2)</f>
        <v>0</v>
      </c>
      <c r="H24" s="51">
        <v>0</v>
      </c>
      <c r="I24" s="18">
        <f t="shared" ref="I24" si="9">ROUND(+I$17*H24,2)</f>
        <v>0</v>
      </c>
      <c r="J24" s="51">
        <v>0</v>
      </c>
      <c r="K24" s="18">
        <f t="shared" ref="K24" si="10">ROUND(+K$17*J24,2)</f>
        <v>0</v>
      </c>
      <c r="L24" s="51">
        <v>0</v>
      </c>
      <c r="M24" s="18">
        <f t="shared" ref="M24" si="11">ROUND(+M$17*L24,2)</f>
        <v>0</v>
      </c>
    </row>
    <row r="25" spans="1:13" ht="17.25" customHeight="1" x14ac:dyDescent="0.3">
      <c r="A25" s="19" t="s">
        <v>23</v>
      </c>
      <c r="B25" s="51">
        <v>0</v>
      </c>
      <c r="C25" s="18">
        <f>ROUND(+C$17*B25,2)</f>
        <v>0</v>
      </c>
      <c r="D25" s="51">
        <v>0</v>
      </c>
      <c r="E25" s="18">
        <f t="shared" si="6"/>
        <v>0</v>
      </c>
      <c r="F25" s="51">
        <v>0</v>
      </c>
      <c r="G25" s="18">
        <f t="shared" ref="G25:G26" si="12">ROUND(+G$17*F25,2)</f>
        <v>0</v>
      </c>
      <c r="H25" s="51">
        <v>0</v>
      </c>
      <c r="I25" s="18">
        <f t="shared" ref="I25:I26" si="13">ROUND(+I$17*H25,2)</f>
        <v>0</v>
      </c>
      <c r="J25" s="51">
        <v>0</v>
      </c>
      <c r="K25" s="18">
        <f t="shared" ref="K25:K26" si="14">ROUND(+K$17*J25,2)</f>
        <v>0</v>
      </c>
      <c r="L25" s="51">
        <v>0</v>
      </c>
      <c r="M25" s="18">
        <f t="shared" ref="M25:M26" si="15">ROUND(+M$17*L25,2)</f>
        <v>0</v>
      </c>
    </row>
    <row r="26" spans="1:13" ht="17.25" customHeight="1" x14ac:dyDescent="0.3">
      <c r="A26" s="19" t="s">
        <v>24</v>
      </c>
      <c r="B26" s="51">
        <v>0</v>
      </c>
      <c r="C26" s="18">
        <f>ROUND(+C$17*B26,2)</f>
        <v>0</v>
      </c>
      <c r="D26" s="51">
        <v>0</v>
      </c>
      <c r="E26" s="18">
        <f t="shared" si="6"/>
        <v>0</v>
      </c>
      <c r="F26" s="51">
        <v>0</v>
      </c>
      <c r="G26" s="18">
        <f t="shared" si="12"/>
        <v>0</v>
      </c>
      <c r="H26" s="51">
        <v>0</v>
      </c>
      <c r="I26" s="18">
        <f t="shared" si="13"/>
        <v>0</v>
      </c>
      <c r="J26" s="51">
        <v>0</v>
      </c>
      <c r="K26" s="18">
        <f t="shared" si="14"/>
        <v>0</v>
      </c>
      <c r="L26" s="51">
        <v>0</v>
      </c>
      <c r="M26" s="18">
        <f t="shared" si="15"/>
        <v>0</v>
      </c>
    </row>
    <row r="27" spans="1:13" ht="17.25" customHeight="1" x14ac:dyDescent="0.3">
      <c r="A27" s="19" t="s">
        <v>25</v>
      </c>
      <c r="B27" s="51">
        <v>0</v>
      </c>
      <c r="C27" s="18">
        <f t="shared" si="5"/>
        <v>0</v>
      </c>
      <c r="D27" s="51">
        <v>0</v>
      </c>
      <c r="E27" s="18">
        <f t="shared" si="6"/>
        <v>0</v>
      </c>
      <c r="F27" s="51">
        <v>0</v>
      </c>
      <c r="G27" s="18">
        <f t="shared" si="1"/>
        <v>0</v>
      </c>
      <c r="H27" s="51">
        <v>0</v>
      </c>
      <c r="I27" s="18">
        <f t="shared" ref="I27:I30" si="16">ROUND(+I$17*H27,2)</f>
        <v>0</v>
      </c>
      <c r="J27" s="51">
        <v>0</v>
      </c>
      <c r="K27" s="18">
        <f t="shared" si="7"/>
        <v>0</v>
      </c>
      <c r="L27" s="51">
        <v>0</v>
      </c>
      <c r="M27" s="18">
        <f t="shared" si="4"/>
        <v>0</v>
      </c>
    </row>
    <row r="28" spans="1:13" ht="17.25" customHeight="1" x14ac:dyDescent="0.3">
      <c r="A28" s="19" t="s">
        <v>26</v>
      </c>
      <c r="B28" s="51">
        <v>0</v>
      </c>
      <c r="C28" s="18">
        <f t="shared" si="5"/>
        <v>0</v>
      </c>
      <c r="D28" s="51">
        <v>0</v>
      </c>
      <c r="E28" s="18">
        <f t="shared" si="6"/>
        <v>0</v>
      </c>
      <c r="F28" s="51">
        <v>0</v>
      </c>
      <c r="G28" s="18">
        <f t="shared" si="1"/>
        <v>0</v>
      </c>
      <c r="H28" s="51">
        <v>0</v>
      </c>
      <c r="I28" s="18">
        <f t="shared" si="16"/>
        <v>0</v>
      </c>
      <c r="J28" s="51">
        <v>0</v>
      </c>
      <c r="K28" s="18">
        <f t="shared" si="7"/>
        <v>0</v>
      </c>
      <c r="L28" s="51">
        <v>0</v>
      </c>
      <c r="M28" s="18">
        <f t="shared" si="4"/>
        <v>0</v>
      </c>
    </row>
    <row r="29" spans="1:13" ht="17.25" customHeight="1" x14ac:dyDescent="0.3">
      <c r="A29" s="19" t="s">
        <v>27</v>
      </c>
      <c r="B29" s="51">
        <v>0</v>
      </c>
      <c r="C29" s="18">
        <f>ROUND(+C$17*B29,2)</f>
        <v>0</v>
      </c>
      <c r="D29" s="51">
        <v>0</v>
      </c>
      <c r="E29" s="18">
        <f t="shared" si="6"/>
        <v>0</v>
      </c>
      <c r="F29" s="51">
        <v>0</v>
      </c>
      <c r="G29" s="18">
        <f t="shared" si="1"/>
        <v>0</v>
      </c>
      <c r="H29" s="51">
        <v>0</v>
      </c>
      <c r="I29" s="18">
        <f t="shared" si="16"/>
        <v>0</v>
      </c>
      <c r="J29" s="51">
        <v>0</v>
      </c>
      <c r="K29" s="18">
        <f t="shared" si="7"/>
        <v>0</v>
      </c>
      <c r="L29" s="51">
        <v>0</v>
      </c>
      <c r="M29" s="18">
        <f t="shared" si="4"/>
        <v>0</v>
      </c>
    </row>
    <row r="30" spans="1:13" ht="17.25" customHeight="1" x14ac:dyDescent="0.3">
      <c r="A30" s="28" t="s">
        <v>28</v>
      </c>
      <c r="B30" s="51">
        <v>0</v>
      </c>
      <c r="C30" s="18">
        <f>ROUND(+C$17*B30,2)</f>
        <v>0</v>
      </c>
      <c r="D30" s="51">
        <v>0</v>
      </c>
      <c r="E30" s="18">
        <f t="shared" si="6"/>
        <v>0</v>
      </c>
      <c r="F30" s="51">
        <v>0</v>
      </c>
      <c r="G30" s="18">
        <f t="shared" si="1"/>
        <v>0</v>
      </c>
      <c r="H30" s="51">
        <v>0</v>
      </c>
      <c r="I30" s="18">
        <f t="shared" si="16"/>
        <v>0</v>
      </c>
      <c r="J30" s="51">
        <v>0</v>
      </c>
      <c r="K30" s="18">
        <f t="shared" si="7"/>
        <v>0</v>
      </c>
      <c r="L30" s="51">
        <v>0</v>
      </c>
      <c r="M30" s="18">
        <f t="shared" si="4"/>
        <v>0</v>
      </c>
    </row>
    <row r="31" spans="1:13" ht="17.25" customHeight="1" x14ac:dyDescent="0.3">
      <c r="A31" s="28"/>
      <c r="B31" s="51"/>
      <c r="C31" s="18"/>
      <c r="D31" s="51"/>
      <c r="E31" s="18"/>
      <c r="F31" s="51"/>
      <c r="G31" s="18"/>
      <c r="H31" s="51"/>
      <c r="I31" s="18"/>
      <c r="J31" s="51"/>
      <c r="K31" s="18"/>
      <c r="L31" s="51"/>
      <c r="M31" s="18"/>
    </row>
    <row r="32" spans="1:13" s="32" customFormat="1" ht="17.25" customHeight="1" x14ac:dyDescent="0.3">
      <c r="A32" s="29" t="s">
        <v>29</v>
      </c>
      <c r="B32" s="53"/>
      <c r="C32" s="31">
        <f>SUM(C17:C31)</f>
        <v>116.964</v>
      </c>
      <c r="D32" s="53"/>
      <c r="E32" s="31">
        <f>SUM(E17:E31)</f>
        <v>116.964</v>
      </c>
      <c r="F32" s="53"/>
      <c r="G32" s="31">
        <f>SUM(G17:G31)</f>
        <v>116.964</v>
      </c>
      <c r="H32" s="53"/>
      <c r="I32" s="31">
        <f>SUM(I17:I31)</f>
        <v>116.964</v>
      </c>
      <c r="J32" s="53"/>
      <c r="K32" s="31">
        <f>SUM(K17:K31)</f>
        <v>116.964</v>
      </c>
      <c r="L32" s="53"/>
      <c r="M32" s="31">
        <f>SUM(M17:M31)</f>
        <v>116.964</v>
      </c>
    </row>
    <row r="33" spans="1:13" s="32" customFormat="1" ht="17.25" customHeight="1" x14ac:dyDescent="0.3">
      <c r="A33" s="33"/>
      <c r="B33" s="54"/>
      <c r="C33" s="34"/>
      <c r="D33" s="54"/>
      <c r="E33" s="34"/>
      <c r="F33" s="54"/>
      <c r="G33" s="34"/>
      <c r="H33" s="54"/>
      <c r="I33" s="34"/>
      <c r="J33" s="54"/>
      <c r="K33" s="34"/>
      <c r="L33" s="54"/>
      <c r="M33" s="34"/>
    </row>
    <row r="34" spans="1:13" s="37" customFormat="1" ht="17.25" customHeight="1" x14ac:dyDescent="0.3">
      <c r="A34" s="35" t="s">
        <v>30</v>
      </c>
      <c r="B34" s="55">
        <v>0</v>
      </c>
      <c r="C34" s="36"/>
      <c r="D34" s="55">
        <v>0</v>
      </c>
      <c r="E34" s="36"/>
      <c r="F34" s="55">
        <v>0</v>
      </c>
      <c r="G34" s="36"/>
      <c r="H34" s="55">
        <v>0</v>
      </c>
      <c r="I34" s="36"/>
      <c r="J34" s="55">
        <v>0</v>
      </c>
      <c r="K34" s="36"/>
      <c r="L34" s="55">
        <v>0</v>
      </c>
      <c r="M34" s="36"/>
    </row>
    <row r="35" spans="1:13" s="32" customFormat="1" ht="17.25" customHeight="1" x14ac:dyDescent="0.3">
      <c r="A35" s="29" t="s">
        <v>31</v>
      </c>
      <c r="B35" s="30"/>
      <c r="C35" s="38">
        <f>C32+(C32*B34)</f>
        <v>116.964</v>
      </c>
      <c r="D35" s="30"/>
      <c r="E35" s="38">
        <f>E32+(E32*D34)</f>
        <v>116.964</v>
      </c>
      <c r="F35" s="30"/>
      <c r="G35" s="38">
        <f>G32+(G32*F34)</f>
        <v>116.964</v>
      </c>
      <c r="H35" s="30"/>
      <c r="I35" s="38">
        <f>I32+(I32*H34)</f>
        <v>116.964</v>
      </c>
      <c r="J35" s="30"/>
      <c r="K35" s="38">
        <f>K32+(K32*J34)</f>
        <v>116.964</v>
      </c>
      <c r="L35" s="30"/>
      <c r="M35" s="38">
        <f>M32+(M32*L34)</f>
        <v>116.964</v>
      </c>
    </row>
    <row r="36" spans="1:13" s="32" customFormat="1" ht="17.25" customHeight="1" x14ac:dyDescent="0.3">
      <c r="A36" s="29"/>
      <c r="B36" s="30"/>
      <c r="C36" s="39"/>
      <c r="D36" s="30"/>
      <c r="E36" s="39"/>
      <c r="F36" s="30"/>
      <c r="G36" s="39"/>
      <c r="H36" s="30"/>
      <c r="I36" s="39"/>
      <c r="J36" s="30"/>
      <c r="K36" s="39"/>
      <c r="L36" s="30"/>
      <c r="M36" s="39"/>
    </row>
    <row r="37" spans="1:13" s="32" customFormat="1" ht="17.25" customHeight="1" x14ac:dyDescent="0.3">
      <c r="A37" s="33" t="s">
        <v>32</v>
      </c>
      <c r="B37" s="40"/>
      <c r="C37" s="41">
        <f>C35/C4</f>
        <v>1.16964</v>
      </c>
      <c r="D37" s="40"/>
      <c r="E37" s="41">
        <f>E35/E4</f>
        <v>1.16964</v>
      </c>
      <c r="F37" s="40"/>
      <c r="G37" s="41">
        <f>G35/G4</f>
        <v>1.16964</v>
      </c>
      <c r="H37" s="40"/>
      <c r="I37" s="41">
        <f>I35/I4</f>
        <v>1.16964</v>
      </c>
      <c r="J37" s="40"/>
      <c r="K37" s="41">
        <f>K35/K4</f>
        <v>1.16964</v>
      </c>
      <c r="L37" s="40"/>
      <c r="M37" s="41">
        <f>M35/M4</f>
        <v>1.16964</v>
      </c>
    </row>
    <row r="38" spans="1:13" x14ac:dyDescent="0.3">
      <c r="A38" s="42" t="s">
        <v>33</v>
      </c>
      <c r="C38" s="43">
        <v>20</v>
      </c>
      <c r="E38" s="43">
        <v>20</v>
      </c>
      <c r="G38" s="43">
        <v>20</v>
      </c>
      <c r="I38" s="43">
        <v>20</v>
      </c>
      <c r="K38" s="43">
        <v>20</v>
      </c>
      <c r="M38" s="43">
        <v>20</v>
      </c>
    </row>
    <row r="40" spans="1:13" x14ac:dyDescent="0.3">
      <c r="A40" s="44" t="s">
        <v>34</v>
      </c>
      <c r="C40" s="45">
        <f>C38*C37</f>
        <v>23.392800000000001</v>
      </c>
      <c r="E40" s="45">
        <f>E38*E37</f>
        <v>23.392800000000001</v>
      </c>
      <c r="G40" s="45">
        <f>G38*G37</f>
        <v>23.392800000000001</v>
      </c>
      <c r="I40" s="45">
        <f>I38*I37</f>
        <v>23.392800000000001</v>
      </c>
      <c r="K40" s="45">
        <f>K38*K37</f>
        <v>23.392800000000001</v>
      </c>
      <c r="M40" s="45">
        <f>M38*M37</f>
        <v>23.392800000000001</v>
      </c>
    </row>
    <row r="41" spans="1:13" x14ac:dyDescent="0.3">
      <c r="A41" s="42" t="s">
        <v>35</v>
      </c>
      <c r="C41" s="46">
        <v>50</v>
      </c>
      <c r="E41" s="46">
        <v>8200</v>
      </c>
      <c r="G41" s="47">
        <v>50</v>
      </c>
      <c r="I41" s="47">
        <v>10</v>
      </c>
      <c r="K41" s="47">
        <v>10</v>
      </c>
      <c r="M41" s="47">
        <v>10</v>
      </c>
    </row>
    <row r="42" spans="1:13" x14ac:dyDescent="0.3">
      <c r="A42" s="48"/>
    </row>
    <row r="43" spans="1:13" x14ac:dyDescent="0.3">
      <c r="A43" s="42" t="s">
        <v>36</v>
      </c>
      <c r="C43" s="43">
        <f>+C40*C41</f>
        <v>1169.6400000000001</v>
      </c>
      <c r="E43" s="43">
        <f>+E40*E41</f>
        <v>191820.96000000002</v>
      </c>
      <c r="G43" s="43">
        <f>+G40*G41</f>
        <v>1169.6400000000001</v>
      </c>
      <c r="I43" s="43">
        <f>+I40*I41</f>
        <v>233.928</v>
      </c>
      <c r="K43" s="43">
        <f>+K40*K41</f>
        <v>233.928</v>
      </c>
      <c r="M43" s="43">
        <f>+M40*M41</f>
        <v>233.928</v>
      </c>
    </row>
    <row r="44" spans="1:13" x14ac:dyDescent="0.3">
      <c r="A44" s="48"/>
    </row>
    <row r="45" spans="1:13" ht="26.5" x14ac:dyDescent="0.35">
      <c r="A45" s="49" t="s">
        <v>37</v>
      </c>
      <c r="C45" s="50">
        <f>+C43+E43+G43+I43+K43+M43</f>
        <v>194862.02400000009</v>
      </c>
    </row>
    <row r="47" spans="1:13" x14ac:dyDescent="0.3">
      <c r="A47" s="1" t="s">
        <v>38</v>
      </c>
    </row>
  </sheetData>
  <sheetProtection algorithmName="SHA-512" hashValue="dr/eFsOnj8M/K0zq1XLLK/FTsh+OhYtpzUkilcoce6C8w95H4si6Krj9ahZeGkq5W3AqlhoSemTuvc4368V7Qw==" saltValue="rRhPOFVUzweSMWl3Z2lotQ==" spinCount="100000" sheet="1" objects="1" scenarios="1"/>
  <mergeCells count="8">
    <mergeCell ref="B2:F2"/>
    <mergeCell ref="B1:M1"/>
    <mergeCell ref="B3:C3"/>
    <mergeCell ref="D3:E3"/>
    <mergeCell ref="H3:I3"/>
    <mergeCell ref="J3:K3"/>
    <mergeCell ref="L3:M3"/>
    <mergeCell ref="F3:G3"/>
  </mergeCells>
  <pageMargins left="0.70866141732283472" right="0.70866141732283472" top="0.74803149606299213" bottom="0.74803149606299213" header="0.31496062992125984" footer="0.31496062992125984"/>
  <pageSetup paperSize="8" scale="3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24B847-BE1B-4D48-989B-29FFE4F1F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96225F-745E-48A4-904B-A0971C70B7C2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24598e28-a79d-4ba5-a6fc-4675a88df91a"/>
    <ds:schemaRef ds:uri="a97bc445-1732-4cd0-9e97-0d6667336176"/>
    <ds:schemaRef ds:uri="http://purl.org/dc/terms/"/>
    <ds:schemaRef ds:uri="5aa2f6b1-a613-41f3-8b00-03549ac1d6c0"/>
    <ds:schemaRef ds:uri="3399340d-8ab4-4002-863e-5cb0271d3c24"/>
  </ds:schemaRefs>
</ds:datastoreItem>
</file>

<file path=customXml/itemProps3.xml><?xml version="1.0" encoding="utf-8"?>
<ds:datastoreItem xmlns:ds="http://schemas.openxmlformats.org/officeDocument/2006/customXml" ds:itemID="{8A606361-C1F7-4E55-81FC-03D8EB2A4B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 14-05-2025</vt:lpstr>
    </vt:vector>
  </TitlesOfParts>
  <Manager/>
  <Company>Start Holding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start Uitzendbureau</dc:creator>
  <cp:keywords/>
  <dc:description/>
  <cp:lastModifiedBy>Laura Oosterhoff</cp:lastModifiedBy>
  <cp:revision/>
  <dcterms:created xsi:type="dcterms:W3CDTF">2004-04-20T08:58:42Z</dcterms:created>
  <dcterms:modified xsi:type="dcterms:W3CDTF">2025-05-14T18:48:43Z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AuthorIds_UIVersion_1024">
    <vt:lpwstr>15</vt:lpwstr>
  </property>
  <property fmtid="{D5CDD505-2E9C-101B-9397-08002B2CF9AE}" pid="4" name="MediaServiceImageTags">
    <vt:lpwstr/>
  </property>
</Properties>
</file>