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03004/Shared Documents/40. Projecten lopend/2025 Aanbesteding flexkrachten/Aanbestedingsdocumenten EA Uitzend- en Payrollkrachten/"/>
    </mc:Choice>
  </mc:AlternateContent>
  <xr:revisionPtr revIDLastSave="179" documentId="8_{7F971430-F6B9-496A-A6F3-1E9640DA57E2}" xr6:coauthVersionLast="47" xr6:coauthVersionMax="47" xr10:uidLastSave="{EA72FAEF-F474-49E4-A731-13ED859F7F67}"/>
  <bookViews>
    <workbookView xWindow="28680" yWindow="-120" windowWidth="29040" windowHeight="15720" activeTab="2" xr2:uid="{DA1B54BB-D87C-4018-84B6-4D7B8C9928B2}"/>
  </bookViews>
  <sheets>
    <sheet name="WAARDEN KWALITEIT" sheetId="1" r:id="rId1"/>
    <sheet name="Beoordelaar 1" sheetId="2" r:id="rId2"/>
    <sheet name="Beoordelaar 2" sheetId="3" r:id="rId3"/>
    <sheet name="Beoordelaar 3" sheetId="4" r:id="rId4"/>
    <sheet name="CONSENSUS" sheetId="5" r:id="rId5"/>
  </sheets>
  <definedNames>
    <definedName name="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H3" i="1"/>
  <c r="F3" i="1"/>
  <c r="E15" i="5" l="1"/>
  <c r="E16" i="5"/>
  <c r="E17" i="5"/>
  <c r="E14" i="5"/>
  <c r="D15" i="5"/>
  <c r="D16" i="5"/>
  <c r="D17" i="5"/>
  <c r="D14" i="5"/>
  <c r="E9" i="5"/>
  <c r="E10" i="5"/>
  <c r="E11" i="5"/>
  <c r="E8" i="5"/>
  <c r="D9" i="5"/>
  <c r="D10" i="5"/>
  <c r="D11" i="5"/>
  <c r="D8" i="5"/>
  <c r="E3" i="5"/>
  <c r="E4" i="5"/>
  <c r="E5" i="5"/>
  <c r="E2" i="5"/>
  <c r="D3" i="5"/>
  <c r="D4" i="5"/>
  <c r="D5" i="5"/>
  <c r="D2" i="5"/>
  <c r="A5" i="4"/>
  <c r="A4" i="4"/>
  <c r="A3" i="4"/>
  <c r="A2" i="4"/>
  <c r="A5" i="3"/>
  <c r="A4" i="3"/>
  <c r="A3" i="3"/>
  <c r="A2" i="3"/>
  <c r="C2" i="5"/>
  <c r="H15" i="5" l="1" a="1"/>
  <c r="H15" i="5" s="1"/>
  <c r="H16" i="5" a="1"/>
  <c r="H16" i="5" s="1"/>
  <c r="H17" i="5" a="1"/>
  <c r="H17" i="5" s="1"/>
  <c r="H14" i="5" a="1"/>
  <c r="H14" i="5" s="1"/>
  <c r="H11" i="5" a="1"/>
  <c r="H11" i="5" s="1"/>
  <c r="H9" i="5" a="1"/>
  <c r="H9" i="5" s="1"/>
  <c r="H10" i="5" a="1"/>
  <c r="H10" i="5" s="1"/>
  <c r="H8" i="5" a="1"/>
  <c r="H8" i="5" s="1"/>
  <c r="H3" i="5" a="1"/>
  <c r="H3" i="5" s="1"/>
  <c r="H4" i="5" a="1"/>
  <c r="H4" i="5" s="1"/>
  <c r="H5" i="5" a="1"/>
  <c r="H5" i="5" s="1"/>
  <c r="H2" i="5" a="1"/>
  <c r="H2" i="5" s="1"/>
  <c r="C15" i="5"/>
  <c r="C16" i="5"/>
  <c r="C17" i="5"/>
  <c r="C14" i="5"/>
  <c r="E13" i="5"/>
  <c r="D13" i="5"/>
  <c r="C13" i="5"/>
  <c r="A13" i="5"/>
  <c r="C9" i="5"/>
  <c r="C10" i="5"/>
  <c r="C11" i="5"/>
  <c r="C8" i="5"/>
  <c r="E7" i="5"/>
  <c r="D7" i="5"/>
  <c r="C7" i="5"/>
  <c r="C3" i="5"/>
  <c r="C4" i="5"/>
  <c r="C5" i="5"/>
  <c r="A7" i="5"/>
  <c r="A1" i="5"/>
  <c r="D1" i="5"/>
  <c r="E1" i="5"/>
  <c r="C1" i="5"/>
  <c r="A5" i="2"/>
  <c r="A11" i="5" s="1"/>
  <c r="A4" i="2"/>
  <c r="A10" i="5" s="1"/>
  <c r="A3" i="2"/>
  <c r="A9" i="5" s="1"/>
  <c r="A2" i="2"/>
  <c r="A8" i="5" s="1"/>
  <c r="A15" i="5" l="1"/>
  <c r="A17" i="5"/>
  <c r="A14" i="5"/>
  <c r="A16" i="5"/>
  <c r="A5" i="5"/>
  <c r="A2" i="5"/>
  <c r="A4" i="5"/>
  <c r="A3" i="5"/>
  <c r="I5" i="1"/>
  <c r="G5" i="1" s="1"/>
  <c r="F5" i="1"/>
  <c r="I4" i="1"/>
  <c r="H4" i="1" s="1"/>
  <c r="F4" i="1"/>
  <c r="I3" i="1"/>
  <c r="I2" i="1"/>
  <c r="F2" i="1" s="1"/>
  <c r="G2" i="1"/>
  <c r="C5" i="1"/>
  <c r="C4" i="1"/>
  <c r="C2" i="1"/>
  <c r="C3" i="1"/>
  <c r="G4" i="1" l="1"/>
  <c r="H5" i="1"/>
  <c r="H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<sst xmlns="http://schemas.openxmlformats.org/spreadsheetml/2006/main" count="132" uniqueCount="22">
  <si>
    <t xml:space="preserve">Gu2 Omschrijving vragen </t>
  </si>
  <si>
    <t>Maximale waarde</t>
  </si>
  <si>
    <t>Onvoldoende</t>
  </si>
  <si>
    <t>Matig</t>
  </si>
  <si>
    <t>Voldoende</t>
  </si>
  <si>
    <t>Goed</t>
  </si>
  <si>
    <t>Uitstekend</t>
  </si>
  <si>
    <t xml:space="preserve">UITSLUITING </t>
  </si>
  <si>
    <t>Naam beoordelaar NHL Stenden: &lt;&lt;&gt;&gt;</t>
  </si>
  <si>
    <t>Inschrijver 1</t>
  </si>
  <si>
    <t>Inschrijver 2</t>
  </si>
  <si>
    <t>Inschrijver 3</t>
  </si>
  <si>
    <r>
      <t xml:space="preserve">Score 
</t>
    </r>
    <r>
      <rPr>
        <b/>
        <i/>
        <sz val="6"/>
        <color rgb="FFE8F7FC"/>
        <rFont val="Verdana"/>
        <family val="2"/>
      </rPr>
      <t>invullen met pull-down menu:</t>
    </r>
  </si>
  <si>
    <t>&lt;MOTIVATIE&gt;</t>
  </si>
  <si>
    <t>CONSENSUS</t>
  </si>
  <si>
    <t>MOTIVATIE</t>
  </si>
  <si>
    <t>WAARDE</t>
  </si>
  <si>
    <t>Score invullen met pull-down menu</t>
  </si>
  <si>
    <t>2.2 Duurzaam en Sociaal Verantwoord Partnerschap</t>
  </si>
  <si>
    <t>2.1 Implementatieplan bij aanvang dienstverlening</t>
  </si>
  <si>
    <t>2.3 Casus: Medewerker Studentadministratie</t>
  </si>
  <si>
    <t>2.4 Dekking in Noord-Nederland en meerwaarde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</si>
</sst>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_-"/>
    <numFmt numFmtId="166" formatCode="_ &quot;€&quot;\ * #,##0.00_ ;_ &quot;€&quot;\ * \-#,##0.00_ ;_ &quot;€&quot;\ * &quot;-&quot;_ ;_ @_ "/>
  </numFmts>
  <fonts count="24" x14ac:knownFonts="1">
    <font>
      <sz val="11"/>
      <color theme="1"/>
      <name val="Calibri"/>
      <family val="2"/>
      <scheme val="minor"/>
    </font>
    <font>
      <b/>
      <sz val="8"/>
      <color rgb="FFE8F7FC"/>
      <name val="Verdana"/>
      <family val="2"/>
    </font>
    <font>
      <b/>
      <sz val="9"/>
      <color rgb="FFE8F7FC"/>
      <name val="Verdana"/>
      <family val="2"/>
    </font>
    <font>
      <sz val="9"/>
      <color rgb="FFE8F7FC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b/>
      <sz val="7"/>
      <color rgb="FFE8F7FC"/>
      <name val="Verdana"/>
      <family val="2"/>
    </font>
    <font>
      <i/>
      <sz val="8"/>
      <color theme="1"/>
      <name val="Verdana"/>
      <family val="2"/>
    </font>
    <font>
      <b/>
      <i/>
      <sz val="9"/>
      <color rgb="FFE8F7FC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FF0000"/>
      <name val="Verdana"/>
      <family val="2"/>
    </font>
    <font>
      <b/>
      <i/>
      <sz val="8"/>
      <color rgb="FFE8F7FC"/>
      <name val="Verdana"/>
      <family val="2"/>
    </font>
    <font>
      <sz val="8"/>
      <color rgb="FFFF0000"/>
      <name val="Verdana"/>
      <family val="2"/>
    </font>
    <font>
      <sz val="8"/>
      <color theme="1"/>
      <name val="Verdana"/>
      <family val="2"/>
    </font>
    <font>
      <i/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sz val="8"/>
      <color theme="1"/>
      <name val="Verdana"/>
      <family val="2"/>
    </font>
    <font>
      <i/>
      <sz val="7"/>
      <color rgb="FFE8F7FC"/>
      <name val="Verdana"/>
      <family val="2"/>
    </font>
    <font>
      <b/>
      <i/>
      <sz val="6"/>
      <color rgb="FFE8F7FC"/>
      <name val="Verdana"/>
      <family val="2"/>
    </font>
    <font>
      <sz val="7"/>
      <color theme="1"/>
      <name val="Calibri"/>
      <family val="2"/>
      <scheme val="minor"/>
    </font>
    <font>
      <sz val="8"/>
      <color rgb="FF117391"/>
      <name val="Verdana"/>
      <family val="2"/>
    </font>
    <font>
      <b/>
      <i/>
      <sz val="6"/>
      <color theme="6" tint="0.79998168889431442"/>
      <name val="Verdana"/>
      <family val="2"/>
    </font>
    <font>
      <b/>
      <i/>
      <sz val="8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  <fill>
      <patternFill patternType="solid">
        <fgColor rgb="FFE8F7FC"/>
        <bgColor indexed="64"/>
      </patternFill>
    </fill>
    <fill>
      <patternFill patternType="solid">
        <fgColor rgb="FF117591"/>
        <bgColor indexed="64"/>
      </patternFill>
    </fill>
    <fill>
      <patternFill patternType="solid">
        <fgColor rgb="FFD3FDFC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rgb="FF009BAA"/>
        <bgColor rgb="FF000000"/>
      </patternFill>
    </fill>
    <fill>
      <patternFill patternType="solid">
        <fgColor rgb="FF005AAA"/>
        <bgColor indexed="64"/>
      </patternFill>
    </fill>
    <fill>
      <patternFill patternType="solid">
        <fgColor theme="0"/>
        <bgColor indexed="64"/>
      </patternFill>
    </fill>
    <fill>
      <gradientFill type="path" left="1" right="1">
        <stop position="0">
          <color theme="0"/>
        </stop>
        <stop position="1">
          <color rgb="FF009BAA"/>
        </stop>
      </gradientFill>
    </fill>
  </fills>
  <borders count="1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ck">
        <color rgb="FF117591"/>
      </top>
      <bottom/>
      <diagonal/>
    </border>
    <border>
      <left style="thick">
        <color rgb="FF117591"/>
      </left>
      <right/>
      <top style="thick">
        <color rgb="FF117591"/>
      </top>
      <bottom/>
      <diagonal/>
    </border>
    <border>
      <left/>
      <right style="thick">
        <color rgb="FF117591"/>
      </right>
      <top style="thick">
        <color rgb="FF117591"/>
      </top>
      <bottom/>
      <diagonal/>
    </border>
    <border>
      <left style="thick">
        <color rgb="FF117591"/>
      </left>
      <right/>
      <top/>
      <bottom/>
      <diagonal/>
    </border>
    <border>
      <left/>
      <right style="thick">
        <color rgb="FF117591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44" fontId="2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1" fillId="6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3" fillId="6" borderId="9" xfId="0" applyFont="1" applyFill="1" applyBorder="1" applyAlignment="1">
      <alignment vertical="center" wrapText="1"/>
    </xf>
    <xf numFmtId="9" fontId="10" fillId="9" borderId="0" xfId="0" applyNumberFormat="1" applyFont="1" applyFill="1" applyAlignment="1">
      <alignment horizontal="center" vertical="center"/>
    </xf>
    <xf numFmtId="9" fontId="11" fillId="9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8" fillId="0" borderId="0" xfId="0" applyFont="1"/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164" fontId="18" fillId="10" borderId="4" xfId="0" applyNumberFormat="1" applyFont="1" applyFill="1" applyBorder="1" applyAlignment="1">
      <alignment horizontal="center" vertical="center" wrapText="1"/>
    </xf>
    <xf numFmtId="164" fontId="7" fillId="8" borderId="5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>
      <alignment horizontal="center" vertical="center" wrapText="1"/>
    </xf>
    <xf numFmtId="165" fontId="1" fillId="6" borderId="0" xfId="0" applyNumberFormat="1" applyFont="1" applyFill="1" applyAlignment="1" applyProtection="1">
      <alignment horizontal="center" vertical="center" wrapText="1"/>
      <protection locked="0"/>
    </xf>
    <xf numFmtId="0" fontId="20" fillId="0" borderId="0" xfId="0" applyFont="1"/>
    <xf numFmtId="0" fontId="3" fillId="6" borderId="0" xfId="0" applyFont="1" applyFill="1" applyAlignment="1">
      <alignment vertical="center" wrapText="1"/>
    </xf>
    <xf numFmtId="165" fontId="9" fillId="6" borderId="0" xfId="0" applyNumberFormat="1" applyFont="1" applyFill="1" applyAlignment="1" applyProtection="1">
      <alignment horizontal="center" vertical="center" wrapText="1"/>
      <protection locked="0"/>
    </xf>
    <xf numFmtId="165" fontId="21" fillId="3" borderId="0" xfId="0" applyNumberFormat="1" applyFont="1" applyFill="1" applyAlignment="1" applyProtection="1">
      <alignment horizontal="center" vertical="center" wrapText="1"/>
      <protection locked="0"/>
    </xf>
    <xf numFmtId="165" fontId="2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44" fontId="1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44" fontId="14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9" fontId="22" fillId="9" borderId="0" xfId="0" applyNumberFormat="1" applyFont="1" applyFill="1" applyAlignment="1">
      <alignment horizontal="center" vertical="center" wrapText="1"/>
    </xf>
    <xf numFmtId="9" fontId="22" fillId="9" borderId="5" xfId="0" applyNumberFormat="1" applyFont="1" applyFill="1" applyBorder="1" applyAlignment="1">
      <alignment horizontal="center" vertical="center" wrapText="1"/>
    </xf>
    <xf numFmtId="164" fontId="23" fillId="6" borderId="0" xfId="0" applyNumberFormat="1" applyFont="1" applyFill="1" applyAlignment="1">
      <alignment horizontal="center" vertical="center"/>
    </xf>
    <xf numFmtId="166" fontId="7" fillId="8" borderId="5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D3FDFC"/>
      <color rgb="FFB9F8FF"/>
      <color rgb="FF005AAA"/>
      <color rgb="FF099299"/>
      <color rgb="FF117591"/>
      <color rgb="FF089A97"/>
      <color rgb="FFE8F7FC"/>
      <color rgb="FF068ACC"/>
      <color rgb="FF056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012D-66E7-443C-824E-021474921C57}">
  <dimension ref="A1:R31"/>
  <sheetViews>
    <sheetView showGridLines="0" zoomScale="140" zoomScaleNormal="140" workbookViewId="0">
      <selection activeCell="H3" sqref="H3"/>
    </sheetView>
  </sheetViews>
  <sheetFormatPr defaultColWidth="8.7265625" defaultRowHeight="23.15" customHeight="1" x14ac:dyDescent="0.2"/>
  <cols>
    <col min="1" max="1" width="21.1796875" style="17" customWidth="1"/>
    <col min="2" max="2" width="23.1796875" style="17" customWidth="1"/>
    <col min="3" max="3" width="34.26953125" style="18" customWidth="1"/>
    <col min="4" max="4" width="3.81640625" style="8" customWidth="1"/>
    <col min="5" max="9" width="16.1796875" style="12" customWidth="1"/>
    <col min="10" max="16384" width="8.7265625" style="12"/>
  </cols>
  <sheetData>
    <row r="1" spans="1:18" ht="23.15" customHeight="1" x14ac:dyDescent="0.2">
      <c r="A1" s="42" t="s">
        <v>0</v>
      </c>
      <c r="B1" s="43"/>
      <c r="C1" s="10" t="s">
        <v>1</v>
      </c>
      <c r="D1" s="38"/>
      <c r="E1" s="35" t="s">
        <v>2</v>
      </c>
      <c r="F1" s="36" t="s">
        <v>3</v>
      </c>
      <c r="G1" s="36" t="s">
        <v>4</v>
      </c>
      <c r="H1" s="36" t="s">
        <v>5</v>
      </c>
      <c r="I1" s="37" t="s">
        <v>6</v>
      </c>
      <c r="J1" s="11"/>
      <c r="K1" s="11"/>
      <c r="L1" s="11"/>
      <c r="M1" s="11"/>
      <c r="N1" s="11"/>
      <c r="O1" s="11"/>
      <c r="P1" s="11"/>
    </row>
    <row r="2" spans="1:18" ht="23.15" customHeight="1" x14ac:dyDescent="0.2">
      <c r="A2" s="44" t="s">
        <v>19</v>
      </c>
      <c r="B2" s="45"/>
      <c r="C2" s="19">
        <f>$C$6*D2</f>
        <v>15000</v>
      </c>
      <c r="D2" s="39">
        <v>0.2</v>
      </c>
      <c r="E2" s="20" t="s">
        <v>7</v>
      </c>
      <c r="F2" s="41">
        <f>I2*0.1</f>
        <v>1500</v>
      </c>
      <c r="G2" s="41">
        <f>I2*0.4</f>
        <v>6000</v>
      </c>
      <c r="H2" s="41">
        <f>I2*0.7</f>
        <v>10500</v>
      </c>
      <c r="I2" s="41">
        <f>$C$6*D2</f>
        <v>15000</v>
      </c>
      <c r="J2" s="11"/>
      <c r="K2" s="11"/>
      <c r="L2" s="11"/>
      <c r="M2" s="11"/>
      <c r="N2" s="11"/>
      <c r="O2" s="11"/>
      <c r="P2" s="11"/>
    </row>
    <row r="3" spans="1:18" ht="23.15" customHeight="1" x14ac:dyDescent="0.2">
      <c r="A3" s="44" t="s">
        <v>18</v>
      </c>
      <c r="B3" s="45"/>
      <c r="C3" s="19">
        <f>$C$6*D3</f>
        <v>30000</v>
      </c>
      <c r="D3" s="39">
        <v>0.4</v>
      </c>
      <c r="E3" s="21" t="s">
        <v>7</v>
      </c>
      <c r="F3" s="41">
        <f>I3*0.05</f>
        <v>1500</v>
      </c>
      <c r="G3" s="41">
        <f>I3*0.35</f>
        <v>10500</v>
      </c>
      <c r="H3" s="41">
        <f>I3*0.75</f>
        <v>22500</v>
      </c>
      <c r="I3" s="41">
        <f>$C$6*D3</f>
        <v>30000</v>
      </c>
      <c r="J3" s="11"/>
      <c r="K3" s="11"/>
      <c r="L3" s="11"/>
      <c r="M3" s="11"/>
      <c r="N3" s="11"/>
      <c r="O3" s="11"/>
      <c r="P3" s="11"/>
    </row>
    <row r="4" spans="1:18" ht="23.15" customHeight="1" x14ac:dyDescent="0.2">
      <c r="A4" s="44" t="s">
        <v>20</v>
      </c>
      <c r="B4" s="45"/>
      <c r="C4" s="19">
        <f>$C$6*D4</f>
        <v>15000</v>
      </c>
      <c r="D4" s="39">
        <v>0.2</v>
      </c>
      <c r="E4" s="21" t="s">
        <v>7</v>
      </c>
      <c r="F4" s="41">
        <f t="shared" ref="F4:F5" si="0">I4*0.1</f>
        <v>1500</v>
      </c>
      <c r="G4" s="41">
        <f t="shared" ref="G4:G5" si="1">I4*0.4</f>
        <v>6000</v>
      </c>
      <c r="H4" s="41">
        <f t="shared" ref="H4:H5" si="2">I4*0.7</f>
        <v>10500</v>
      </c>
      <c r="I4" s="41">
        <f>$C$6*D4</f>
        <v>15000</v>
      </c>
      <c r="J4" s="11"/>
      <c r="K4" s="11"/>
      <c r="L4" s="11"/>
      <c r="M4" s="11"/>
      <c r="N4" s="11"/>
      <c r="O4" s="11"/>
      <c r="P4" s="11"/>
    </row>
    <row r="5" spans="1:18" ht="23.15" customHeight="1" x14ac:dyDescent="0.2">
      <c r="A5" s="44" t="s">
        <v>21</v>
      </c>
      <c r="B5" s="45"/>
      <c r="C5" s="19">
        <f>$C$6*D5</f>
        <v>15000</v>
      </c>
      <c r="D5" s="39">
        <v>0.2</v>
      </c>
      <c r="E5" s="21" t="s">
        <v>7</v>
      </c>
      <c r="F5" s="41">
        <f t="shared" si="0"/>
        <v>1500</v>
      </c>
      <c r="G5" s="41">
        <f t="shared" si="1"/>
        <v>6000</v>
      </c>
      <c r="H5" s="41">
        <f t="shared" si="2"/>
        <v>10500</v>
      </c>
      <c r="I5" s="41">
        <f>$C$6*D5</f>
        <v>15000</v>
      </c>
      <c r="J5" s="11"/>
      <c r="K5" s="11"/>
      <c r="L5" s="11"/>
      <c r="M5" s="11"/>
      <c r="N5" s="11"/>
      <c r="O5" s="11"/>
      <c r="P5" s="11"/>
    </row>
    <row r="6" spans="1:18" ht="23.15" customHeight="1" x14ac:dyDescent="0.2">
      <c r="A6" s="15"/>
      <c r="B6" s="15"/>
      <c r="C6" s="40">
        <v>75000</v>
      </c>
      <c r="D6" s="9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3.15" customHeight="1" x14ac:dyDescent="0.2">
      <c r="A7" s="15"/>
      <c r="B7" s="15"/>
      <c r="C7" s="16"/>
      <c r="D7" s="9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23.15" customHeight="1" x14ac:dyDescent="0.2">
      <c r="A8" s="15"/>
      <c r="B8" s="15"/>
      <c r="C8" s="16"/>
      <c r="D8" s="9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3.15" customHeight="1" x14ac:dyDescent="0.2">
      <c r="A9" s="15"/>
      <c r="B9" s="15"/>
      <c r="C9" s="16"/>
      <c r="D9" s="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23.15" customHeight="1" x14ac:dyDescent="0.2">
      <c r="A10" s="15"/>
      <c r="B10" s="15"/>
      <c r="C10" s="16"/>
      <c r="D10" s="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4" customFormat="1" ht="23.15" customHeight="1" x14ac:dyDescent="0.2">
      <c r="A11" s="15"/>
      <c r="B11" s="15"/>
      <c r="C11" s="16"/>
      <c r="D11" s="9"/>
      <c r="E11" s="11"/>
      <c r="F11" s="11"/>
      <c r="G11" s="11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23.15" customHeight="1" x14ac:dyDescent="0.2">
      <c r="A12" s="15"/>
      <c r="B12" s="15"/>
      <c r="C12" s="16"/>
      <c r="D12" s="9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23.15" customHeight="1" x14ac:dyDescent="0.2">
      <c r="A13" s="15"/>
      <c r="B13" s="15"/>
      <c r="C13" s="16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8" ht="23.15" customHeight="1" x14ac:dyDescent="0.2">
      <c r="A14" s="15"/>
      <c r="B14" s="15"/>
      <c r="C14" s="16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8" ht="23.15" customHeight="1" x14ac:dyDescent="0.2">
      <c r="A15" s="15"/>
      <c r="B15" s="15"/>
      <c r="C15" s="16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8" ht="23.15" customHeight="1" x14ac:dyDescent="0.2">
      <c r="A16" s="15"/>
      <c r="B16" s="15"/>
      <c r="C16" s="16"/>
      <c r="D16" s="9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2" ht="23.15" customHeight="1" x14ac:dyDescent="0.2">
      <c r="A17" s="15"/>
      <c r="B17" s="15"/>
      <c r="C17" s="16"/>
      <c r="D17" s="9"/>
      <c r="E17" s="11"/>
      <c r="F17" s="11"/>
      <c r="G17" s="11"/>
      <c r="H17" s="11"/>
      <c r="I17" s="11"/>
      <c r="J17" s="11"/>
      <c r="K17" s="11"/>
      <c r="L17" s="11"/>
    </row>
    <row r="18" spans="1:12" ht="23.15" customHeight="1" x14ac:dyDescent="0.2">
      <c r="A18" s="15"/>
      <c r="B18" s="15"/>
      <c r="C18" s="16"/>
      <c r="D18" s="9"/>
      <c r="E18" s="11"/>
      <c r="F18" s="11"/>
      <c r="G18" s="11"/>
      <c r="H18" s="11"/>
      <c r="I18" s="11"/>
      <c r="J18" s="11"/>
      <c r="K18" s="11"/>
      <c r="L18" s="11"/>
    </row>
    <row r="19" spans="1:12" ht="23.15" customHeight="1" x14ac:dyDescent="0.2">
      <c r="A19" s="15"/>
      <c r="B19" s="15"/>
      <c r="C19" s="16"/>
      <c r="D19" s="9"/>
      <c r="E19" s="11"/>
      <c r="F19" s="11"/>
      <c r="G19" s="11"/>
      <c r="H19" s="11"/>
      <c r="I19" s="11"/>
      <c r="J19" s="11"/>
      <c r="K19" s="11"/>
      <c r="L19" s="11"/>
    </row>
    <row r="20" spans="1:12" ht="23.15" customHeight="1" x14ac:dyDescent="0.2">
      <c r="A20" s="15"/>
      <c r="B20" s="15"/>
      <c r="C20" s="16"/>
      <c r="D20" s="9"/>
      <c r="E20" s="11"/>
      <c r="F20" s="11"/>
      <c r="G20" s="11"/>
      <c r="H20" s="11"/>
      <c r="I20" s="11"/>
      <c r="J20" s="11"/>
      <c r="K20" s="11"/>
      <c r="L20" s="11"/>
    </row>
    <row r="21" spans="1:12" ht="23.15" customHeight="1" x14ac:dyDescent="0.2">
      <c r="A21" s="15"/>
      <c r="B21" s="15"/>
      <c r="C21" s="16"/>
      <c r="D21" s="9"/>
      <c r="E21" s="11"/>
      <c r="F21" s="11"/>
      <c r="G21" s="11"/>
      <c r="H21" s="11"/>
      <c r="I21" s="11"/>
      <c r="J21" s="11"/>
      <c r="K21" s="11"/>
      <c r="L21" s="11"/>
    </row>
    <row r="22" spans="1:12" ht="23.15" customHeight="1" x14ac:dyDescent="0.2">
      <c r="A22" s="15"/>
      <c r="B22" s="15"/>
      <c r="C22" s="16"/>
      <c r="D22" s="9"/>
      <c r="E22" s="11"/>
      <c r="F22" s="11"/>
      <c r="G22" s="11"/>
      <c r="H22" s="11"/>
      <c r="I22" s="11"/>
      <c r="J22" s="11"/>
      <c r="K22" s="11"/>
      <c r="L22" s="11"/>
    </row>
    <row r="23" spans="1:12" ht="23.15" customHeight="1" x14ac:dyDescent="0.2">
      <c r="A23" s="15"/>
      <c r="B23" s="15"/>
      <c r="C23" s="16"/>
      <c r="D23" s="9"/>
      <c r="E23" s="11"/>
      <c r="F23" s="11"/>
      <c r="G23" s="11"/>
      <c r="H23" s="11"/>
      <c r="I23" s="11"/>
      <c r="J23" s="11"/>
      <c r="K23" s="11"/>
      <c r="L23" s="11"/>
    </row>
    <row r="24" spans="1:12" ht="23.15" customHeight="1" x14ac:dyDescent="0.2">
      <c r="A24" s="15"/>
      <c r="B24" s="15"/>
      <c r="C24" s="16"/>
      <c r="D24" s="9"/>
      <c r="E24" s="11"/>
      <c r="F24" s="11"/>
      <c r="G24" s="11"/>
      <c r="H24" s="11"/>
      <c r="I24" s="11"/>
      <c r="J24" s="11"/>
      <c r="K24" s="11"/>
      <c r="L24" s="11"/>
    </row>
    <row r="25" spans="1:12" ht="23.15" customHeight="1" x14ac:dyDescent="0.2">
      <c r="H25" s="11"/>
      <c r="I25" s="11"/>
      <c r="J25" s="11"/>
      <c r="K25" s="11"/>
      <c r="L25" s="11"/>
    </row>
    <row r="26" spans="1:12" ht="23.15" customHeight="1" x14ac:dyDescent="0.2">
      <c r="H26" s="11"/>
      <c r="I26" s="11"/>
      <c r="J26" s="11"/>
      <c r="K26" s="11"/>
    </row>
    <row r="27" spans="1:12" ht="23.15" customHeight="1" x14ac:dyDescent="0.2">
      <c r="H27" s="11"/>
      <c r="I27" s="11"/>
      <c r="J27" s="11"/>
      <c r="K27" s="11"/>
    </row>
    <row r="28" spans="1:12" ht="23.15" customHeight="1" x14ac:dyDescent="0.2">
      <c r="H28" s="11"/>
      <c r="I28" s="11"/>
      <c r="J28" s="11"/>
      <c r="K28" s="11"/>
    </row>
    <row r="29" spans="1:12" ht="23.15" customHeight="1" x14ac:dyDescent="0.2">
      <c r="H29" s="11"/>
      <c r="I29" s="11"/>
      <c r="J29" s="11"/>
      <c r="K29" s="11"/>
    </row>
    <row r="30" spans="1:12" ht="23.15" customHeight="1" x14ac:dyDescent="0.2">
      <c r="H30" s="11"/>
      <c r="I30" s="11"/>
      <c r="J30" s="11"/>
      <c r="K30" s="11"/>
    </row>
    <row r="31" spans="1:12" ht="23.15" customHeight="1" x14ac:dyDescent="0.2">
      <c r="H31" s="11"/>
      <c r="I31" s="11"/>
      <c r="J31" s="11"/>
      <c r="K31" s="11"/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D6B2-92F7-4094-B272-DA50DD2232EB}">
  <dimension ref="A1:H5"/>
  <sheetViews>
    <sheetView showGridLines="0" zoomScaleNormal="100" workbookViewId="0">
      <selection activeCell="E17" sqref="E17"/>
    </sheetView>
  </sheetViews>
  <sheetFormatPr defaultColWidth="8.7265625" defaultRowHeight="12" x14ac:dyDescent="0.3"/>
  <cols>
    <col min="1" max="1" width="48.81640625" style="6" customWidth="1"/>
    <col min="2" max="2" width="7.1796875" style="6" customWidth="1"/>
    <col min="3" max="3" width="22" style="23" customWidth="1"/>
    <col min="4" max="4" width="36.54296875" style="6" customWidth="1"/>
    <col min="5" max="5" width="22.81640625" style="6" customWidth="1"/>
    <col min="6" max="6" width="36.54296875" style="6" customWidth="1"/>
    <col min="7" max="7" width="23" style="6" customWidth="1"/>
    <col min="8" max="8" width="36.54296875" style="6" customWidth="1"/>
    <col min="9" max="16384" width="8.7265625" style="6"/>
  </cols>
  <sheetData>
    <row r="1" spans="1:8" ht="20.149999999999999" customHeight="1" thickTop="1" x14ac:dyDescent="0.3">
      <c r="A1" s="48" t="s">
        <v>8</v>
      </c>
      <c r="B1" s="49"/>
      <c r="C1" s="46" t="s">
        <v>9</v>
      </c>
      <c r="D1" s="46"/>
      <c r="E1" s="46" t="s">
        <v>10</v>
      </c>
      <c r="F1" s="46"/>
      <c r="G1" s="46" t="s">
        <v>11</v>
      </c>
      <c r="H1" s="47"/>
    </row>
    <row r="2" spans="1:8" ht="39.65" customHeight="1" x14ac:dyDescent="0.3">
      <c r="A2" s="7" t="str">
        <f>'WAARDEN KWALITEIT'!A2</f>
        <v>2.1 Implementatieplan bij aanvang dienstverlening</v>
      </c>
      <c r="B2" s="24"/>
      <c r="C2" s="25" t="s">
        <v>12</v>
      </c>
      <c r="D2" s="26" t="s">
        <v>13</v>
      </c>
      <c r="E2" s="25" t="s">
        <v>12</v>
      </c>
      <c r="F2" s="26" t="s">
        <v>13</v>
      </c>
      <c r="G2" s="25" t="s">
        <v>12</v>
      </c>
      <c r="H2" s="27" t="s">
        <v>13</v>
      </c>
    </row>
    <row r="3" spans="1:8" ht="39.65" customHeight="1" x14ac:dyDescent="0.3">
      <c r="A3" s="7" t="str">
        <f>'WAARDEN KWALITEIT'!A3</f>
        <v>2.2 Duurzaam en Sociaal Verantwoord Partnerschap</v>
      </c>
      <c r="B3" s="24"/>
      <c r="C3" s="25" t="s">
        <v>12</v>
      </c>
      <c r="D3" s="26" t="s">
        <v>13</v>
      </c>
      <c r="E3" s="25" t="s">
        <v>12</v>
      </c>
      <c r="F3" s="26" t="s">
        <v>13</v>
      </c>
      <c r="G3" s="25" t="s">
        <v>12</v>
      </c>
      <c r="H3" s="27" t="s">
        <v>13</v>
      </c>
    </row>
    <row r="4" spans="1:8" ht="39.65" customHeight="1" x14ac:dyDescent="0.3">
      <c r="A4" s="7" t="str">
        <f>'WAARDEN KWALITEIT'!A4</f>
        <v>2.3 Casus: Medewerker Studentadministratie</v>
      </c>
      <c r="B4" s="24"/>
      <c r="C4" s="25" t="s">
        <v>12</v>
      </c>
      <c r="D4" s="26" t="s">
        <v>13</v>
      </c>
      <c r="E4" s="25" t="s">
        <v>12</v>
      </c>
      <c r="F4" s="26" t="s">
        <v>13</v>
      </c>
      <c r="G4" s="25" t="s">
        <v>12</v>
      </c>
      <c r="H4" s="27" t="s">
        <v>13</v>
      </c>
    </row>
    <row r="5" spans="1:8" ht="39.65" customHeight="1" x14ac:dyDescent="0.3">
      <c r="A5" s="7" t="str">
        <f>'WAARDEN KWALITEIT'!A5</f>
        <v>2.4 Dekking in Noord-Nederland en meerwaarde</v>
      </c>
      <c r="B5" s="24"/>
      <c r="C5" s="25" t="s">
        <v>12</v>
      </c>
      <c r="D5" s="26" t="s">
        <v>13</v>
      </c>
      <c r="E5" s="25" t="s">
        <v>12</v>
      </c>
      <c r="F5" s="26" t="s">
        <v>13</v>
      </c>
      <c r="G5" s="25" t="s">
        <v>12</v>
      </c>
      <c r="H5" s="27" t="s">
        <v>13</v>
      </c>
    </row>
  </sheetData>
  <mergeCells count="4">
    <mergeCell ref="C1:D1"/>
    <mergeCell ref="E1:F1"/>
    <mergeCell ref="G1:H1"/>
    <mergeCell ref="A1:B1"/>
  </mergeCells>
  <dataValidations count="1">
    <dataValidation type="list" errorStyle="warning" allowBlank="1" showErrorMessage="1" error="Voer juiste waarde in. " sqref="E2:E5 G2:G5 C2:C5" xr:uid="{2A6EDE19-9B7C-47B1-8793-D88508C9273B}">
      <formula1>"Score,Onvoldoende,Matig,Voldoende,Goed,Uitstekend 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38F-039A-4018-BCFB-2C70B93F54F5}">
  <dimension ref="A1:H5"/>
  <sheetViews>
    <sheetView tabSelected="1" workbookViewId="0">
      <selection activeCell="D21" sqref="D21"/>
    </sheetView>
  </sheetViews>
  <sheetFormatPr defaultColWidth="8.7265625" defaultRowHeight="12" x14ac:dyDescent="0.3"/>
  <cols>
    <col min="1" max="1" width="46.81640625" style="6" customWidth="1"/>
    <col min="2" max="2" width="9.81640625" style="6" customWidth="1"/>
    <col min="3" max="3" width="22" style="23" customWidth="1"/>
    <col min="4" max="4" width="36.54296875" style="6" customWidth="1"/>
    <col min="5" max="5" width="22.81640625" style="6" customWidth="1"/>
    <col min="6" max="6" width="36.54296875" style="6" customWidth="1"/>
    <col min="7" max="7" width="23" style="6" customWidth="1"/>
    <col min="8" max="8" width="36.54296875" style="6" customWidth="1"/>
    <col min="9" max="16384" width="8.7265625" style="6"/>
  </cols>
  <sheetData>
    <row r="1" spans="1:8" ht="20.149999999999999" customHeight="1" thickTop="1" x14ac:dyDescent="0.3">
      <c r="A1" s="48" t="s">
        <v>8</v>
      </c>
      <c r="B1" s="49"/>
      <c r="C1" s="46" t="s">
        <v>9</v>
      </c>
      <c r="D1" s="46"/>
      <c r="E1" s="46" t="s">
        <v>10</v>
      </c>
      <c r="F1" s="46"/>
      <c r="G1" s="46" t="s">
        <v>11</v>
      </c>
      <c r="H1" s="47"/>
    </row>
    <row r="2" spans="1:8" ht="39.65" customHeight="1" x14ac:dyDescent="0.3">
      <c r="A2" s="7" t="str">
        <f>'WAARDEN KWALITEIT'!A2</f>
        <v>2.1 Implementatieplan bij aanvang dienstverlening</v>
      </c>
      <c r="B2" s="24"/>
      <c r="C2" s="25" t="s">
        <v>12</v>
      </c>
      <c r="D2" s="26" t="s">
        <v>13</v>
      </c>
      <c r="E2" s="25" t="s">
        <v>12</v>
      </c>
      <c r="F2" s="26" t="s">
        <v>13</v>
      </c>
      <c r="G2" s="25" t="s">
        <v>12</v>
      </c>
      <c r="H2" s="27" t="s">
        <v>13</v>
      </c>
    </row>
    <row r="3" spans="1:8" ht="39.65" customHeight="1" x14ac:dyDescent="0.3">
      <c r="A3" s="7" t="str">
        <f>'WAARDEN KWALITEIT'!A3</f>
        <v>2.2 Duurzaam en Sociaal Verantwoord Partnerschap</v>
      </c>
      <c r="B3" s="24"/>
      <c r="C3" s="25" t="s">
        <v>12</v>
      </c>
      <c r="D3" s="26" t="s">
        <v>13</v>
      </c>
      <c r="E3" s="25" t="s">
        <v>12</v>
      </c>
      <c r="F3" s="26" t="s">
        <v>13</v>
      </c>
      <c r="G3" s="25" t="s">
        <v>12</v>
      </c>
      <c r="H3" s="27" t="s">
        <v>13</v>
      </c>
    </row>
    <row r="4" spans="1:8" ht="39.65" customHeight="1" x14ac:dyDescent="0.3">
      <c r="A4" s="7" t="str">
        <f>'WAARDEN KWALITEIT'!A4</f>
        <v>2.3 Casus: Medewerker Studentadministratie</v>
      </c>
      <c r="B4" s="24"/>
      <c r="C4" s="25" t="s">
        <v>12</v>
      </c>
      <c r="D4" s="26" t="s">
        <v>13</v>
      </c>
      <c r="E4" s="25" t="s">
        <v>12</v>
      </c>
      <c r="F4" s="26" t="s">
        <v>13</v>
      </c>
      <c r="G4" s="25" t="s">
        <v>12</v>
      </c>
      <c r="H4" s="27" t="s">
        <v>13</v>
      </c>
    </row>
    <row r="5" spans="1:8" ht="39.65" customHeight="1" x14ac:dyDescent="0.3">
      <c r="A5" s="7" t="str">
        <f>'WAARDEN KWALITEIT'!A5</f>
        <v>2.4 Dekking in Noord-Nederland en meerwaarde</v>
      </c>
      <c r="B5" s="24"/>
      <c r="C5" s="25" t="s">
        <v>12</v>
      </c>
      <c r="D5" s="26" t="s">
        <v>13</v>
      </c>
      <c r="E5" s="25" t="s">
        <v>12</v>
      </c>
      <c r="F5" s="26" t="s">
        <v>13</v>
      </c>
      <c r="G5" s="25" t="s">
        <v>12</v>
      </c>
      <c r="H5" s="27" t="s">
        <v>13</v>
      </c>
    </row>
  </sheetData>
  <mergeCells count="4">
    <mergeCell ref="A1:B1"/>
    <mergeCell ref="C1:D1"/>
    <mergeCell ref="E1:F1"/>
    <mergeCell ref="G1:H1"/>
  </mergeCells>
  <dataValidations count="1">
    <dataValidation type="list" errorStyle="warning" allowBlank="1" showErrorMessage="1" error="Voer juiste waarde in. " sqref="E2:E5 G2:G5 C2:C5" xr:uid="{D19C10A3-0CD8-4B2A-AECA-3705629115EC}">
      <formula1>"Score,Onvoldoende,Matig,Voldoende,Goed,Uitstekend 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831-D694-4D04-A918-3CD50EC805F0}">
  <dimension ref="A1:H5"/>
  <sheetViews>
    <sheetView workbookViewId="0">
      <selection activeCell="B6" sqref="A6:XFD14"/>
    </sheetView>
  </sheetViews>
  <sheetFormatPr defaultColWidth="8.7265625" defaultRowHeight="12" x14ac:dyDescent="0.3"/>
  <cols>
    <col min="1" max="1" width="46.81640625" style="6" customWidth="1"/>
    <col min="2" max="2" width="8.26953125" style="6" customWidth="1"/>
    <col min="3" max="3" width="22" style="23" customWidth="1"/>
    <col min="4" max="4" width="36.54296875" style="6" customWidth="1"/>
    <col min="5" max="5" width="22.81640625" style="6" customWidth="1"/>
    <col min="6" max="6" width="36.54296875" style="6" customWidth="1"/>
    <col min="7" max="7" width="23" style="6" customWidth="1"/>
    <col min="8" max="8" width="36.54296875" style="6" customWidth="1"/>
    <col min="9" max="16384" width="8.7265625" style="6"/>
  </cols>
  <sheetData>
    <row r="1" spans="1:8" ht="20.149999999999999" customHeight="1" thickTop="1" x14ac:dyDescent="0.3">
      <c r="A1" s="48" t="s">
        <v>8</v>
      </c>
      <c r="B1" s="49"/>
      <c r="C1" s="46" t="s">
        <v>9</v>
      </c>
      <c r="D1" s="46"/>
      <c r="E1" s="46" t="s">
        <v>10</v>
      </c>
      <c r="F1" s="46"/>
      <c r="G1" s="46" t="s">
        <v>11</v>
      </c>
      <c r="H1" s="47"/>
    </row>
    <row r="2" spans="1:8" ht="39.65" customHeight="1" x14ac:dyDescent="0.3">
      <c r="A2" s="7" t="str">
        <f>'WAARDEN KWALITEIT'!A2</f>
        <v>2.1 Implementatieplan bij aanvang dienstverlening</v>
      </c>
      <c r="B2" s="24"/>
      <c r="C2" s="25" t="s">
        <v>12</v>
      </c>
      <c r="D2" s="26" t="s">
        <v>13</v>
      </c>
      <c r="E2" s="25" t="s">
        <v>12</v>
      </c>
      <c r="F2" s="26" t="s">
        <v>13</v>
      </c>
      <c r="G2" s="25" t="s">
        <v>12</v>
      </c>
      <c r="H2" s="27" t="s">
        <v>13</v>
      </c>
    </row>
    <row r="3" spans="1:8" ht="39.65" customHeight="1" x14ac:dyDescent="0.3">
      <c r="A3" s="7" t="str">
        <f>'WAARDEN KWALITEIT'!A3</f>
        <v>2.2 Duurzaam en Sociaal Verantwoord Partnerschap</v>
      </c>
      <c r="B3" s="24"/>
      <c r="C3" s="25" t="s">
        <v>12</v>
      </c>
      <c r="D3" s="26" t="s">
        <v>13</v>
      </c>
      <c r="E3" s="25" t="s">
        <v>12</v>
      </c>
      <c r="F3" s="26" t="s">
        <v>13</v>
      </c>
      <c r="G3" s="25" t="s">
        <v>12</v>
      </c>
      <c r="H3" s="27" t="s">
        <v>13</v>
      </c>
    </row>
    <row r="4" spans="1:8" ht="39.65" customHeight="1" x14ac:dyDescent="0.3">
      <c r="A4" s="7" t="str">
        <f>'WAARDEN KWALITEIT'!A4</f>
        <v>2.3 Casus: Medewerker Studentadministratie</v>
      </c>
      <c r="B4" s="24"/>
      <c r="C4" s="25" t="s">
        <v>12</v>
      </c>
      <c r="D4" s="26" t="s">
        <v>13</v>
      </c>
      <c r="E4" s="25" t="s">
        <v>12</v>
      </c>
      <c r="F4" s="26" t="s">
        <v>13</v>
      </c>
      <c r="G4" s="25" t="s">
        <v>12</v>
      </c>
      <c r="H4" s="27" t="s">
        <v>13</v>
      </c>
    </row>
    <row r="5" spans="1:8" ht="39.65" customHeight="1" x14ac:dyDescent="0.3">
      <c r="A5" s="7" t="str">
        <f>'WAARDEN KWALITEIT'!A5</f>
        <v>2.4 Dekking in Noord-Nederland en meerwaarde</v>
      </c>
      <c r="B5" s="24"/>
      <c r="C5" s="25" t="s">
        <v>12</v>
      </c>
      <c r="D5" s="26" t="s">
        <v>13</v>
      </c>
      <c r="E5" s="25" t="s">
        <v>12</v>
      </c>
      <c r="F5" s="26" t="s">
        <v>13</v>
      </c>
      <c r="G5" s="25" t="s">
        <v>12</v>
      </c>
      <c r="H5" s="27" t="s">
        <v>13</v>
      </c>
    </row>
  </sheetData>
  <mergeCells count="4">
    <mergeCell ref="A1:B1"/>
    <mergeCell ref="C1:D1"/>
    <mergeCell ref="E1:F1"/>
    <mergeCell ref="G1:H1"/>
  </mergeCells>
  <dataValidations count="1">
    <dataValidation type="list" errorStyle="warning" allowBlank="1" showErrorMessage="1" error="Voer juiste waarde in. " sqref="E2:E5 C2:C5 G2:G5" xr:uid="{63F70452-EF9A-4473-94CF-135EE222A10E}">
      <formula1>"Score,Onvoldoende,Matig,Voldoende,Goed,Uitstekend 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88F3-EA0C-4DFB-B1B1-F5B3DEE3CB17}">
  <dimension ref="A1:H17"/>
  <sheetViews>
    <sheetView zoomScale="90" zoomScaleNormal="90" workbookViewId="0">
      <selection activeCell="F2" sqref="F2"/>
    </sheetView>
  </sheetViews>
  <sheetFormatPr defaultColWidth="8.7265625" defaultRowHeight="17.5" customHeight="1" x14ac:dyDescent="0.2"/>
  <cols>
    <col min="1" max="1" width="48.54296875" style="17" customWidth="1"/>
    <col min="2" max="2" width="5.08984375" style="17" customWidth="1"/>
    <col min="3" max="5" width="48.7265625" style="12" customWidth="1"/>
    <col min="6" max="6" width="35.54296875" style="12" customWidth="1"/>
    <col min="7" max="7" width="35.453125" style="12" customWidth="1"/>
    <col min="8" max="8" width="27.54296875" style="32" customWidth="1"/>
    <col min="9" max="12" width="13.54296875" style="12" customWidth="1"/>
    <col min="13" max="16384" width="8.7265625" style="12"/>
  </cols>
  <sheetData>
    <row r="1" spans="1:8" s="4" customFormat="1" ht="17.5" customHeight="1" thickTop="1" x14ac:dyDescent="0.35">
      <c r="A1" s="1" t="str">
        <f>'Beoordelaar 1'!C1</f>
        <v>Inschrijver 1</v>
      </c>
      <c r="B1" s="33"/>
      <c r="C1" s="2" t="str">
        <f>'Beoordelaar 1'!A1</f>
        <v>Naam beoordelaar NHL Stenden: &lt;&lt;&gt;&gt;</v>
      </c>
      <c r="D1" s="2" t="str">
        <f>'Beoordelaar 2'!A1</f>
        <v>Naam beoordelaar NHL Stenden: &lt;&lt;&gt;&gt;</v>
      </c>
      <c r="E1" s="2" t="str">
        <f>'Beoordelaar 3'!A1</f>
        <v>Naam beoordelaar NHL Stenden: &lt;&lt;&gt;&gt;</v>
      </c>
      <c r="F1" s="2" t="s">
        <v>14</v>
      </c>
      <c r="G1" s="2" t="s">
        <v>15</v>
      </c>
      <c r="H1" s="3" t="s">
        <v>16</v>
      </c>
    </row>
    <row r="2" spans="1:8" ht="17.5" customHeight="1" x14ac:dyDescent="0.2">
      <c r="A2" s="29" t="str">
        <f>'Beoordelaar 1'!$A2</f>
        <v>2.1 Implementatieplan bij aanvang dienstverlening</v>
      </c>
      <c r="B2" s="29"/>
      <c r="C2" s="31" t="str">
        <f>'Beoordelaar 1'!$C2</f>
        <v>Score 
invullen met pull-down menu:</v>
      </c>
      <c r="D2" s="31" t="str">
        <f>'Beoordelaar 2'!$C2</f>
        <v>Score 
invullen met pull-down menu:</v>
      </c>
      <c r="E2" s="31" t="str">
        <f>'Beoordelaar 3'!$C2</f>
        <v>Score 
invullen met pull-down menu:</v>
      </c>
      <c r="F2" s="22" t="s">
        <v>17</v>
      </c>
      <c r="G2" s="26" t="s">
        <v>13</v>
      </c>
      <c r="H2" s="5" t="str" cm="1">
        <f t="array" ref="H2">_xlfn.IFS($F2="score invullen met pull-down menu","nog te bepalen in consensus",$F2="uitstekend",'WAARDEN KWALITEIT'!I2,$F2="goed",'WAARDEN KWALITEIT'!H2,$F2="voldoende",'WAARDEN KWALITEIT'!G2,$F2="matig",'WAARDEN KWALITEIT'!F2,CONSENSUS!$F2="onvoldoende",'WAARDEN KWALITEIT'!E2)</f>
        <v>nog te bepalen in consensus</v>
      </c>
    </row>
    <row r="3" spans="1:8" ht="17.5" customHeight="1" x14ac:dyDescent="0.2">
      <c r="A3" s="29" t="str">
        <f>'Beoordelaar 1'!$A3</f>
        <v>2.2 Duurzaam en Sociaal Verantwoord Partnerschap</v>
      </c>
      <c r="B3" s="29"/>
      <c r="C3" s="31" t="str">
        <f>'Beoordelaar 1'!$C3</f>
        <v>Score 
invullen met pull-down menu:</v>
      </c>
      <c r="D3" s="31" t="str">
        <f>'Beoordelaar 2'!$C3</f>
        <v>Score 
invullen met pull-down menu:</v>
      </c>
      <c r="E3" s="31" t="str">
        <f>'Beoordelaar 3'!$C3</f>
        <v>Score 
invullen met pull-down menu:</v>
      </c>
      <c r="F3" s="22" t="s">
        <v>17</v>
      </c>
      <c r="G3" s="26" t="s">
        <v>13</v>
      </c>
      <c r="H3" s="5" t="str" cm="1">
        <f t="array" ref="H3">_xlfn.IFS($F3="score invullen met pull-down menu","nog te bepalen in consensus",$F3="uitstekend",'WAARDEN KWALITEIT'!I3,$F3="goed",'WAARDEN KWALITEIT'!H3,$F3="voldoende",'WAARDEN KWALITEIT'!G3,$F3="matig",'WAARDEN KWALITEIT'!F3,CONSENSUS!$F3="onvoldoende",'WAARDEN KWALITEIT'!E3)</f>
        <v>nog te bepalen in consensus</v>
      </c>
    </row>
    <row r="4" spans="1:8" ht="17.5" customHeight="1" x14ac:dyDescent="0.2">
      <c r="A4" s="29" t="str">
        <f>'Beoordelaar 1'!$A4</f>
        <v>2.3 Casus: Medewerker Studentadministratie</v>
      </c>
      <c r="B4" s="29"/>
      <c r="C4" s="31" t="str">
        <f>'Beoordelaar 1'!$C4</f>
        <v>Score 
invullen met pull-down menu:</v>
      </c>
      <c r="D4" s="31" t="str">
        <f>'Beoordelaar 2'!$C4</f>
        <v>Score 
invullen met pull-down menu:</v>
      </c>
      <c r="E4" s="31" t="str">
        <f>'Beoordelaar 3'!$C4</f>
        <v>Score 
invullen met pull-down menu:</v>
      </c>
      <c r="F4" s="22" t="s">
        <v>17</v>
      </c>
      <c r="G4" s="26" t="s">
        <v>13</v>
      </c>
      <c r="H4" s="5" t="str" cm="1">
        <f t="array" ref="H4">_xlfn.IFS($F4="score invullen met pull-down menu","nog te bepalen in consensus",$F4="uitstekend",'WAARDEN KWALITEIT'!I4,$F4="goed",'WAARDEN KWALITEIT'!H4,$F4="voldoende",'WAARDEN KWALITEIT'!G4,$F4="matig",'WAARDEN KWALITEIT'!F4,CONSENSUS!$F4="onvoldoende",'WAARDEN KWALITEIT'!E4)</f>
        <v>nog te bepalen in consensus</v>
      </c>
    </row>
    <row r="5" spans="1:8" ht="17.5" customHeight="1" x14ac:dyDescent="0.2">
      <c r="A5" s="29" t="str">
        <f>'Beoordelaar 1'!$A5</f>
        <v>2.4 Dekking in Noord-Nederland en meerwaarde</v>
      </c>
      <c r="B5" s="29"/>
      <c r="C5" s="31" t="str">
        <f>'Beoordelaar 1'!$C5</f>
        <v>Score 
invullen met pull-down menu:</v>
      </c>
      <c r="D5" s="31" t="str">
        <f>'Beoordelaar 2'!$C5</f>
        <v>Score 
invullen met pull-down menu:</v>
      </c>
      <c r="E5" s="31" t="str">
        <f>'Beoordelaar 3'!$C5</f>
        <v>Score 
invullen met pull-down menu:</v>
      </c>
      <c r="F5" s="22" t="s">
        <v>17</v>
      </c>
      <c r="G5" s="26" t="s">
        <v>13</v>
      </c>
      <c r="H5" s="5" t="str" cm="1">
        <f t="array" ref="H5">_xlfn.IFS($F5="score invullen met pull-down menu","nog te bepalen in consensus",$F5="uitstekend",'WAARDEN KWALITEIT'!I5,$F5="goed",'WAARDEN KWALITEIT'!H5,$F5="voldoende",'WAARDEN KWALITEIT'!G5,$F5="matig",'WAARDEN KWALITEIT'!F5,CONSENSUS!$F5="onvoldoende",'WAARDEN KWALITEIT'!E5)</f>
        <v>nog te bepalen in consensus</v>
      </c>
    </row>
    <row r="6" spans="1:8" ht="17.5" customHeight="1" thickBot="1" x14ac:dyDescent="0.25"/>
    <row r="7" spans="1:8" ht="17.5" customHeight="1" thickTop="1" x14ac:dyDescent="0.2">
      <c r="A7" s="28" t="str">
        <f>'Beoordelaar 1'!E1</f>
        <v>Inschrijver 2</v>
      </c>
      <c r="B7" s="34"/>
      <c r="C7" s="29" t="str">
        <f>'Beoordelaar 1'!A1</f>
        <v>Naam beoordelaar NHL Stenden: &lt;&lt;&gt;&gt;</v>
      </c>
      <c r="D7" s="29" t="str">
        <f>'Beoordelaar 2'!A1</f>
        <v>Naam beoordelaar NHL Stenden: &lt;&lt;&gt;&gt;</v>
      </c>
      <c r="E7" s="29" t="str">
        <f>'Beoordelaar 3'!A1</f>
        <v>Naam beoordelaar NHL Stenden: &lt;&lt;&gt;&gt;</v>
      </c>
      <c r="F7" s="29" t="s">
        <v>14</v>
      </c>
      <c r="G7" s="29" t="s">
        <v>15</v>
      </c>
      <c r="H7" s="30" t="s">
        <v>16</v>
      </c>
    </row>
    <row r="8" spans="1:8" ht="17.5" customHeight="1" x14ac:dyDescent="0.2">
      <c r="A8" s="29" t="str">
        <f>'Beoordelaar 1'!$A2</f>
        <v>2.1 Implementatieplan bij aanvang dienstverlening</v>
      </c>
      <c r="B8" s="29"/>
      <c r="C8" s="31" t="str">
        <f>'Beoordelaar 1'!$E2</f>
        <v>Score 
invullen met pull-down menu:</v>
      </c>
      <c r="D8" s="31" t="str">
        <f>'Beoordelaar 2'!$E2</f>
        <v>Score 
invullen met pull-down menu:</v>
      </c>
      <c r="E8" s="31" t="str">
        <f>'Beoordelaar 3'!$E2</f>
        <v>Score 
invullen met pull-down menu:</v>
      </c>
      <c r="F8" s="22" t="s">
        <v>17</v>
      </c>
      <c r="G8" s="26" t="s">
        <v>13</v>
      </c>
      <c r="H8" s="5" t="str" cm="1">
        <f t="array" ref="H8">_xlfn.IFS($F8="score invullen met pull-down menu","nog te bepalen in consensus",$F8="uitstekend",'WAARDEN KWALITEIT'!I2,$F8="goed",'WAARDEN KWALITEIT'!H2,$F8="voldoende",'WAARDEN KWALITEIT'!G2,$F8="matig",'WAARDEN KWALITEIT'!F2,CONSENSUS!$F8="onvoldoende",'WAARDEN KWALITEIT'!E2)</f>
        <v>nog te bepalen in consensus</v>
      </c>
    </row>
    <row r="9" spans="1:8" ht="17.5" customHeight="1" x14ac:dyDescent="0.2">
      <c r="A9" s="29" t="str">
        <f>'Beoordelaar 1'!$A3</f>
        <v>2.2 Duurzaam en Sociaal Verantwoord Partnerschap</v>
      </c>
      <c r="B9" s="29"/>
      <c r="C9" s="31" t="str">
        <f>'Beoordelaar 1'!$E3</f>
        <v>Score 
invullen met pull-down menu:</v>
      </c>
      <c r="D9" s="31" t="str">
        <f>'Beoordelaar 2'!$E3</f>
        <v>Score 
invullen met pull-down menu:</v>
      </c>
      <c r="E9" s="31" t="str">
        <f>'Beoordelaar 3'!$E3</f>
        <v>Score 
invullen met pull-down menu:</v>
      </c>
      <c r="F9" s="22" t="s">
        <v>17</v>
      </c>
      <c r="G9" s="26" t="s">
        <v>13</v>
      </c>
      <c r="H9" s="5" t="str" cm="1">
        <f t="array" ref="H9">_xlfn.IFS($F9="score invullen met pull-down menu","nog te bepalen in consensus",$F9="uitstekend",'WAARDEN KWALITEIT'!I3,$F9="goed",'WAARDEN KWALITEIT'!H3,$F9="voldoende",'WAARDEN KWALITEIT'!G3,$F9="matig",'WAARDEN KWALITEIT'!F3,CONSENSUS!$F9="onvoldoende",'WAARDEN KWALITEIT'!E3)</f>
        <v>nog te bepalen in consensus</v>
      </c>
    </row>
    <row r="10" spans="1:8" ht="17.5" customHeight="1" x14ac:dyDescent="0.2">
      <c r="A10" s="29" t="str">
        <f>'Beoordelaar 1'!$A4</f>
        <v>2.3 Casus: Medewerker Studentadministratie</v>
      </c>
      <c r="B10" s="29"/>
      <c r="C10" s="31" t="str">
        <f>'Beoordelaar 1'!$E4</f>
        <v>Score 
invullen met pull-down menu:</v>
      </c>
      <c r="D10" s="31" t="str">
        <f>'Beoordelaar 2'!$E4</f>
        <v>Score 
invullen met pull-down menu:</v>
      </c>
      <c r="E10" s="31" t="str">
        <f>'Beoordelaar 3'!$E4</f>
        <v>Score 
invullen met pull-down menu:</v>
      </c>
      <c r="F10" s="22" t="s">
        <v>17</v>
      </c>
      <c r="G10" s="26" t="s">
        <v>13</v>
      </c>
      <c r="H10" s="5" t="str" cm="1">
        <f t="array" ref="H10">_xlfn.IFS($F10="score invullen met pull-down menu","nog te bepalen in consensus",$F10="uitstekend",'WAARDEN KWALITEIT'!I4,$F10="goed",'WAARDEN KWALITEIT'!H4,$F10="voldoende",'WAARDEN KWALITEIT'!G4,$F10="matig",'WAARDEN KWALITEIT'!F4,CONSENSUS!$F10="onvoldoende",'WAARDEN KWALITEIT'!E4)</f>
        <v>nog te bepalen in consensus</v>
      </c>
    </row>
    <row r="11" spans="1:8" ht="17.5" customHeight="1" x14ac:dyDescent="0.2">
      <c r="A11" s="29" t="str">
        <f>'Beoordelaar 1'!$A5</f>
        <v>2.4 Dekking in Noord-Nederland en meerwaarde</v>
      </c>
      <c r="B11" s="29"/>
      <c r="C11" s="31" t="str">
        <f>'Beoordelaar 1'!$E5</f>
        <v>Score 
invullen met pull-down menu:</v>
      </c>
      <c r="D11" s="31" t="str">
        <f>'Beoordelaar 2'!$E5</f>
        <v>Score 
invullen met pull-down menu:</v>
      </c>
      <c r="E11" s="31" t="str">
        <f>'Beoordelaar 3'!$E5</f>
        <v>Score 
invullen met pull-down menu:</v>
      </c>
      <c r="F11" s="22" t="s">
        <v>17</v>
      </c>
      <c r="G11" s="26" t="s">
        <v>13</v>
      </c>
      <c r="H11" s="5" t="str" cm="1">
        <f t="array" ref="H11">_xlfn.IFS($F11="score invullen met pull-down menu","nog te bepalen in consensus",$F11="uitstekend",'WAARDEN KWALITEIT'!I5,$F11="goed",'WAARDEN KWALITEIT'!H5,$F11="voldoende",'WAARDEN KWALITEIT'!G5,$F11="matig",'WAARDEN KWALITEIT'!F5,CONSENSUS!$F11="onvoldoende",'WAARDEN KWALITEIT'!E5)</f>
        <v>nog te bepalen in consensus</v>
      </c>
    </row>
    <row r="12" spans="1:8" ht="17.5" customHeight="1" thickBot="1" x14ac:dyDescent="0.25"/>
    <row r="13" spans="1:8" ht="17.5" customHeight="1" thickTop="1" x14ac:dyDescent="0.2">
      <c r="A13" s="28" t="str">
        <f>'Beoordelaar 1'!G1</f>
        <v>Inschrijver 3</v>
      </c>
      <c r="B13" s="34"/>
      <c r="C13" s="29" t="str">
        <f>'Beoordelaar 1'!A1</f>
        <v>Naam beoordelaar NHL Stenden: &lt;&lt;&gt;&gt;</v>
      </c>
      <c r="D13" s="29" t="str">
        <f>'Beoordelaar 2'!A1</f>
        <v>Naam beoordelaar NHL Stenden: &lt;&lt;&gt;&gt;</v>
      </c>
      <c r="E13" s="29" t="str">
        <f>'Beoordelaar 3'!A1</f>
        <v>Naam beoordelaar NHL Stenden: &lt;&lt;&gt;&gt;</v>
      </c>
      <c r="F13" s="29" t="s">
        <v>14</v>
      </c>
      <c r="G13" s="29" t="s">
        <v>15</v>
      </c>
      <c r="H13" s="30" t="s">
        <v>16</v>
      </c>
    </row>
    <row r="14" spans="1:8" ht="17.5" customHeight="1" x14ac:dyDescent="0.2">
      <c r="A14" s="29" t="str">
        <f>'Beoordelaar 1'!$A2</f>
        <v>2.1 Implementatieplan bij aanvang dienstverlening</v>
      </c>
      <c r="B14" s="29"/>
      <c r="C14" s="31" t="str">
        <f>'Beoordelaar 1'!$G2</f>
        <v>Score 
invullen met pull-down menu:</v>
      </c>
      <c r="D14" s="31" t="str">
        <f>'Beoordelaar 2'!$G2</f>
        <v>Score 
invullen met pull-down menu:</v>
      </c>
      <c r="E14" s="31" t="str">
        <f>'Beoordelaar 3'!$G2</f>
        <v>Score 
invullen met pull-down menu:</v>
      </c>
      <c r="F14" s="22" t="s">
        <v>17</v>
      </c>
      <c r="G14" s="26" t="s">
        <v>13</v>
      </c>
      <c r="H14" s="5" t="str" cm="1">
        <f t="array" ref="H14">_xlfn.IFS($F14="score invullen met pull-down menu","nog te bepalen in consensus",$F14="uitstekend",'WAARDEN KWALITEIT'!I2,$F14="goed",'WAARDEN KWALITEIT'!H2,$F14="voldoende",'WAARDEN KWALITEIT'!G2,$F14="matig",'WAARDEN KWALITEIT'!F2,CONSENSUS!$F14="onvoldoende",'WAARDEN KWALITEIT'!E2)</f>
        <v>nog te bepalen in consensus</v>
      </c>
    </row>
    <row r="15" spans="1:8" ht="17.5" customHeight="1" x14ac:dyDescent="0.2">
      <c r="A15" s="29" t="str">
        <f>'Beoordelaar 1'!$A3</f>
        <v>2.2 Duurzaam en Sociaal Verantwoord Partnerschap</v>
      </c>
      <c r="B15" s="29"/>
      <c r="C15" s="31" t="str">
        <f>'Beoordelaar 1'!$G3</f>
        <v>Score 
invullen met pull-down menu:</v>
      </c>
      <c r="D15" s="31" t="str">
        <f>'Beoordelaar 2'!$G3</f>
        <v>Score 
invullen met pull-down menu:</v>
      </c>
      <c r="E15" s="31" t="str">
        <f>'Beoordelaar 3'!$G3</f>
        <v>Score 
invullen met pull-down menu:</v>
      </c>
      <c r="F15" s="22" t="s">
        <v>17</v>
      </c>
      <c r="G15" s="26" t="s">
        <v>13</v>
      </c>
      <c r="H15" s="5" t="str" cm="1">
        <f t="array" ref="H15">_xlfn.IFS($F15="score invullen met pull-down menu","nog te bepalen in consensus",$F15="uitstekend",'WAARDEN KWALITEIT'!I3,$F15="goed",'WAARDEN KWALITEIT'!H3,$F15="voldoende",'WAARDEN KWALITEIT'!G3,$F15="matig",'WAARDEN KWALITEIT'!F3,CONSENSUS!$F15="onvoldoende",'WAARDEN KWALITEIT'!E3)</f>
        <v>nog te bepalen in consensus</v>
      </c>
    </row>
    <row r="16" spans="1:8" ht="17.5" customHeight="1" x14ac:dyDescent="0.2">
      <c r="A16" s="29" t="str">
        <f>'Beoordelaar 1'!$A4</f>
        <v>2.3 Casus: Medewerker Studentadministratie</v>
      </c>
      <c r="B16" s="29"/>
      <c r="C16" s="31" t="str">
        <f>'Beoordelaar 1'!$G4</f>
        <v>Score 
invullen met pull-down menu:</v>
      </c>
      <c r="D16" s="31" t="str">
        <f>'Beoordelaar 2'!$G4</f>
        <v>Score 
invullen met pull-down menu:</v>
      </c>
      <c r="E16" s="31" t="str">
        <f>'Beoordelaar 3'!$G4</f>
        <v>Score 
invullen met pull-down menu:</v>
      </c>
      <c r="F16" s="22" t="s">
        <v>17</v>
      </c>
      <c r="G16" s="26" t="s">
        <v>13</v>
      </c>
      <c r="H16" s="5" t="str" cm="1">
        <f t="array" ref="H16">_xlfn.IFS($F16="score invullen met pull-down menu","nog te bepalen in consensus",$F16="uitstekend",'WAARDEN KWALITEIT'!I4,$F16="goed",'WAARDEN KWALITEIT'!H4,$F16="voldoende",'WAARDEN KWALITEIT'!G4,$F16="matig",'WAARDEN KWALITEIT'!F4,CONSENSUS!$F16="onvoldoende",'WAARDEN KWALITEIT'!E4)</f>
        <v>nog te bepalen in consensus</v>
      </c>
    </row>
    <row r="17" spans="1:8" ht="17.5" customHeight="1" x14ac:dyDescent="0.2">
      <c r="A17" s="29" t="str">
        <f>'Beoordelaar 1'!$A5</f>
        <v>2.4 Dekking in Noord-Nederland en meerwaarde</v>
      </c>
      <c r="B17" s="29"/>
      <c r="C17" s="31" t="str">
        <f>'Beoordelaar 1'!$G5</f>
        <v>Score 
invullen met pull-down menu:</v>
      </c>
      <c r="D17" s="31" t="str">
        <f>'Beoordelaar 2'!$G5</f>
        <v>Score 
invullen met pull-down menu:</v>
      </c>
      <c r="E17" s="31" t="str">
        <f>'Beoordelaar 3'!$G5</f>
        <v>Score 
invullen met pull-down menu:</v>
      </c>
      <c r="F17" s="22" t="s">
        <v>17</v>
      </c>
      <c r="G17" s="26" t="s">
        <v>13</v>
      </c>
      <c r="H17" s="5" t="str" cm="1">
        <f t="array" ref="H17">_xlfn.IFS($F17="score invullen met pull-down menu","nog te bepalen in consensus",$F17="uitstekend",'WAARDEN KWALITEIT'!I5,$F17="goed",'WAARDEN KWALITEIT'!H5,$F17="voldoende",'WAARDEN KWALITEIT'!G5,$F17="matig",'WAARDEN KWALITEIT'!F5,CONSENSUS!$F17="onvoldoende",'WAARDEN KWALITEIT'!E5)</f>
        <v>nog te bepalen in consensus</v>
      </c>
    </row>
  </sheetData>
  <phoneticPr fontId="6" type="noConversion"/>
  <dataValidations count="1">
    <dataValidation type="list" errorStyle="warning" allowBlank="1" showErrorMessage="1" error="Voer juiste waarde in. " sqref="F14:F17 F2:F5 F8:F11" xr:uid="{401B1D86-D9F3-4011-904E-2907661C1787}">
      <formula1>"Score invullen met pull-down menu,Onvoldoende,Matig,Voldoende,Goed,Uitstekend"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00814-D61C-44B7-BA9E-CB1591724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A226B-5741-464D-8987-1EF83629AD8D}">
  <ds:schemaRefs>
    <ds:schemaRef ds:uri="http://schemas.microsoft.com/office/2006/documentManagement/types"/>
    <ds:schemaRef ds:uri="http://purl.org/dc/elements/1.1/"/>
    <ds:schemaRef ds:uri="24598e28-a79d-4ba5-a6fc-4675a88df91a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97bc445-1732-4cd0-9e97-0d66673361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8D6845E-59BC-45E2-A96E-DAEA46CF37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WAARDEN KWALITEIT</vt:lpstr>
      <vt:lpstr>Beoordelaar 1</vt:lpstr>
      <vt:lpstr>Beoordelaar 2</vt:lpstr>
      <vt:lpstr>Beoordelaar 3</vt:lpstr>
      <vt:lpstr>CONSENSUS</vt:lpstr>
    </vt:vector>
  </TitlesOfParts>
  <Manager/>
  <Company>NHL Stenden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NHL Stenden</dc:description>
  <cp:lastModifiedBy>Laura Oosterhoff</cp:lastModifiedBy>
  <cp:revision/>
  <dcterms:created xsi:type="dcterms:W3CDTF">2022-09-16T10:01:09Z</dcterms:created>
  <dcterms:modified xsi:type="dcterms:W3CDTF">2025-03-18T14:55:00Z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