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\\pc.belastingdienst.nl\EDF\SSO-CFD\UG_HKT_Inkoop-UNIT\83-INKOOPDOSSIER- INKOOP\IUC23\IUC23-711 Voertuigentransport\04 - BESCHR DOCUMENTEN\01. Publicatie versie\"/>
    </mc:Choice>
  </mc:AlternateContent>
  <xr:revisionPtr revIDLastSave="0" documentId="13_ncr:1_{7A7B548F-CAF5-4232-8DAE-48724EA1A154}" xr6:coauthVersionLast="47" xr6:coauthVersionMax="47" xr10:uidLastSave="{00000000-0000-0000-0000-000000000000}"/>
  <workbookProtection workbookAlgorithmName="SHA-512" workbookHashValue="CWd7QKMcw5v3oPbcTsbRIiZ/Tj+1B5jG4wlbg5emXl99qUttwnjXRbGJ3FYrfS/NbfcvUIw18CLA4QD6PTDA4Q==" workbookSaltValue="EX5XU0wW2UhD1Q/jiqPdbA==" workbookSpinCount="100000" lockStructure="1"/>
  <bookViews>
    <workbookView xWindow="-120" yWindow="-120" windowWidth="29040" windowHeight="15840" activeTab="4" xr2:uid="{E233634E-8B4C-4184-9E77-6216F8403E74}"/>
  </bookViews>
  <sheets>
    <sheet name="tarief A1 tm A3" sheetId="3" r:id="rId1"/>
    <sheet name="tarief B" sheetId="4" r:id="rId2"/>
    <sheet name="tarief D" sheetId="5" r:id="rId3"/>
    <sheet name="tarief E en G" sheetId="1" r:id="rId4"/>
    <sheet name="tarief J" sheetId="2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4" l="1"/>
  <c r="B17" i="5"/>
  <c r="C16" i="5"/>
  <c r="C15" i="5"/>
  <c r="C14" i="5"/>
  <c r="C13" i="5"/>
  <c r="C12" i="5"/>
  <c r="C11" i="5"/>
  <c r="C10" i="5"/>
  <c r="C9" i="5"/>
  <c r="C8" i="5"/>
  <c r="C7" i="5"/>
  <c r="C6" i="5"/>
  <c r="F50" i="3"/>
  <c r="F51" i="3"/>
  <c r="F52" i="3"/>
  <c r="F53" i="3"/>
  <c r="F54" i="3"/>
  <c r="F55" i="3"/>
  <c r="F56" i="3"/>
  <c r="F57" i="3"/>
  <c r="F58" i="3"/>
  <c r="F59" i="3"/>
  <c r="F49" i="3"/>
  <c r="E7" i="4"/>
  <c r="E8" i="4"/>
  <c r="E9" i="4"/>
  <c r="E10" i="4"/>
  <c r="E11" i="4"/>
  <c r="E12" i="4"/>
  <c r="E13" i="4"/>
  <c r="E14" i="4"/>
  <c r="E15" i="4"/>
  <c r="E16" i="4"/>
  <c r="E6" i="4"/>
  <c r="D17" i="4"/>
  <c r="B17" i="4"/>
  <c r="D60" i="3"/>
  <c r="C60" i="3"/>
  <c r="B60" i="3"/>
  <c r="E59" i="3"/>
  <c r="E58" i="3"/>
  <c r="E57" i="3"/>
  <c r="E56" i="3"/>
  <c r="E55" i="3"/>
  <c r="E54" i="3"/>
  <c r="E53" i="3"/>
  <c r="E52" i="3"/>
  <c r="E51" i="3"/>
  <c r="E50" i="3"/>
  <c r="E49" i="3"/>
  <c r="B39" i="3"/>
  <c r="C39" i="3"/>
  <c r="D39" i="3"/>
  <c r="E29" i="3"/>
  <c r="E30" i="3"/>
  <c r="E31" i="3"/>
  <c r="E32" i="3"/>
  <c r="E33" i="3"/>
  <c r="E34" i="3"/>
  <c r="E35" i="3"/>
  <c r="E36" i="3"/>
  <c r="E37" i="3"/>
  <c r="E38" i="3"/>
  <c r="E28" i="3"/>
  <c r="F7" i="3"/>
  <c r="F8" i="3"/>
  <c r="F9" i="3"/>
  <c r="F10" i="3"/>
  <c r="F11" i="3"/>
  <c r="F12" i="3"/>
  <c r="F13" i="3"/>
  <c r="F14" i="3"/>
  <c r="F15" i="3"/>
  <c r="F16" i="3"/>
  <c r="F6" i="3"/>
  <c r="C17" i="5" l="1"/>
  <c r="E17" i="4"/>
  <c r="F10" i="4" s="1"/>
  <c r="F17" i="3"/>
  <c r="E60" i="3"/>
  <c r="E39" i="3"/>
  <c r="D13" i="5" l="1"/>
  <c r="D6" i="5"/>
  <c r="D8" i="5"/>
  <c r="D7" i="5"/>
  <c r="D14" i="5"/>
  <c r="D12" i="5"/>
  <c r="D11" i="5"/>
  <c r="D10" i="5"/>
  <c r="D15" i="5"/>
  <c r="D9" i="5"/>
  <c r="D16" i="5"/>
  <c r="F15" i="4"/>
  <c r="F7" i="4"/>
  <c r="F8" i="4"/>
  <c r="F9" i="4"/>
  <c r="F13" i="4"/>
  <c r="F14" i="4"/>
  <c r="F6" i="4"/>
  <c r="F16" i="4"/>
  <c r="F11" i="4"/>
  <c r="F12" i="4"/>
  <c r="F36" i="3"/>
  <c r="F30" i="3"/>
  <c r="F32" i="3"/>
  <c r="F29" i="3"/>
  <c r="F33" i="3"/>
  <c r="F38" i="3"/>
  <c r="F31" i="3"/>
  <c r="F37" i="3"/>
  <c r="F34" i="3"/>
  <c r="F28" i="3"/>
  <c r="F35" i="3"/>
  <c r="C7" i="2"/>
  <c r="C8" i="2"/>
  <c r="C9" i="2"/>
  <c r="C10" i="2"/>
  <c r="C11" i="2"/>
  <c r="C12" i="2"/>
  <c r="C13" i="2"/>
  <c r="C14" i="2"/>
  <c r="C15" i="2"/>
  <c r="C16" i="2"/>
  <c r="C17" i="2"/>
  <c r="C18" i="2"/>
  <c r="C6" i="2"/>
  <c r="B19" i="2"/>
  <c r="D17" i="5" l="1"/>
  <c r="F17" i="4"/>
  <c r="F60" i="3"/>
  <c r="F39" i="3"/>
</calcChain>
</file>

<file path=xl/sharedStrings.xml><?xml version="1.0" encoding="utf-8"?>
<sst xmlns="http://schemas.openxmlformats.org/spreadsheetml/2006/main" count="167" uniqueCount="36">
  <si>
    <t>TARIEF A1 - Soesterberg IBP/OCP/BGS</t>
  </si>
  <si>
    <t xml:space="preserve">PERIODE: AUGUSTUS 2021 T/M JULI 2024 </t>
  </si>
  <si>
    <t>Provincie</t>
  </si>
  <si>
    <t>CJIB BGS</t>
  </si>
  <si>
    <t>IBP</t>
  </si>
  <si>
    <t>OCP</t>
  </si>
  <si>
    <t>Eindtotaal</t>
  </si>
  <si>
    <t>percentage</t>
  </si>
  <si>
    <t>Drenthe</t>
  </si>
  <si>
    <t>Friesland</t>
  </si>
  <si>
    <t>Gelderland</t>
  </si>
  <si>
    <t>Groningen</t>
  </si>
  <si>
    <t>Limburg</t>
  </si>
  <si>
    <t>Noord-Brabant</t>
  </si>
  <si>
    <t>Noord-Holland</t>
  </si>
  <si>
    <t>Overijssel</t>
  </si>
  <si>
    <t>Utrecht</t>
  </si>
  <si>
    <t>Zuid-Holland</t>
  </si>
  <si>
    <t>#N/B</t>
  </si>
  <si>
    <t>LET OP: UITGANGSPUNT IS PLAATS VAN AANLEVERENDE INSTANTIE EN DAT IS NIET ALTIJD</t>
  </si>
  <si>
    <t>GELIJK AAN HET AFHAALADRES!</t>
  </si>
  <si>
    <t>TARIEF A2 - Bleiswijk IBP/OCP</t>
  </si>
  <si>
    <t>TARIEF A3 - Hoogeveen IBP/OCP</t>
  </si>
  <si>
    <t>TARIEF B - Alle locaties IBP/OCP/BGS</t>
  </si>
  <si>
    <t>TARIEF D - Soesterberg CJIB pilot</t>
  </si>
  <si>
    <t>CJIB IBP</t>
  </si>
  <si>
    <t>TARIEF E - actie transport BDX</t>
  </si>
  <si>
    <t>PERIODE: AUGUSTUS 2022 T/M JULI 2024 - 2 JAAR!!</t>
  </si>
  <si>
    <t>aantal</t>
  </si>
  <si>
    <t>Flevoland</t>
  </si>
  <si>
    <t>Zeeland</t>
  </si>
  <si>
    <t>I.v.m. invloeden van Corona hier maar 2 jaar meegenomen</t>
  </si>
  <si>
    <t>TARIEF G - ad hoc transport BDX</t>
  </si>
  <si>
    <t>TARIEF J - onbeheerde nalatenschappen</t>
  </si>
  <si>
    <t>Uitgangspunt: afhaaldres (omdat aanleverende instantie altijd hetzelfde is)</t>
  </si>
  <si>
    <t>Aantal komt daardoor niet geheel overeen met basis bestand (storno's hier niet uit gefilterd)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</si>
</sst>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0.0%"/>
    <numFmt numFmtId="165" formatCode="_ * #,##0_ ;_ * \-#,##0_ ;_ * &quot;-&quot;??_ ;_ @_ "/>
  </numFmts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">
    <xf numFmtId="0" fontId="0" fillId="0" borderId="0" xfId="0"/>
    <xf numFmtId="0" fontId="2" fillId="2" borderId="0" xfId="0" applyFont="1" applyFill="1"/>
    <xf numFmtId="0" fontId="1" fillId="3" borderId="1" xfId="0" applyFont="1" applyFill="1" applyBorder="1"/>
    <xf numFmtId="0" fontId="0" fillId="0" borderId="0" xfId="0" applyAlignment="1">
      <alignment horizontal="left"/>
    </xf>
    <xf numFmtId="164" fontId="0" fillId="0" borderId="0" xfId="0" applyNumberFormat="1"/>
    <xf numFmtId="0" fontId="1" fillId="3" borderId="2" xfId="0" applyFont="1" applyFill="1" applyBorder="1" applyAlignment="1">
      <alignment horizontal="left"/>
    </xf>
    <xf numFmtId="0" fontId="1" fillId="3" borderId="2" xfId="0" applyFont="1" applyFill="1" applyBorder="1"/>
    <xf numFmtId="164" fontId="1" fillId="3" borderId="2" xfId="0" applyNumberFormat="1" applyFont="1" applyFill="1" applyBorder="1"/>
    <xf numFmtId="0" fontId="0" fillId="4" borderId="0" xfId="0" applyFill="1"/>
    <xf numFmtId="165" fontId="0" fillId="0" borderId="0" xfId="1" applyNumberFormat="1" applyFont="1"/>
    <xf numFmtId="0" fontId="1" fillId="5" borderId="0" xfId="0" applyFont="1" applyFill="1"/>
    <xf numFmtId="0" fontId="1" fillId="5" borderId="0" xfId="0" applyFont="1" applyFill="1" applyAlignment="1">
      <alignment horizontal="right"/>
    </xf>
    <xf numFmtId="0" fontId="1" fillId="3" borderId="1" xfId="0" applyFont="1" applyFill="1" applyBorder="1" applyAlignment="1">
      <alignment horizontal="right"/>
    </xf>
    <xf numFmtId="165" fontId="1" fillId="0" borderId="0" xfId="1" applyNumberFormat="1" applyFont="1"/>
    <xf numFmtId="165" fontId="1" fillId="5" borderId="0" xfId="1" applyNumberFormat="1" applyFont="1" applyFill="1"/>
    <xf numFmtId="164" fontId="1" fillId="5" borderId="0" xfId="0" applyNumberFormat="1" applyFont="1" applyFill="1"/>
    <xf numFmtId="0" fontId="0" fillId="6" borderId="0" xfId="0" applyFill="1"/>
  </cellXfs>
  <cellStyles count="2">
    <cellStyle name="Komma" xfId="1" builtinId="3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D705F-8D72-4CF6-A388-B27B1108615B}">
  <sheetPr>
    <pageSetUpPr fitToPage="1"/>
  </sheetPr>
  <dimension ref="A1:F63"/>
  <sheetViews>
    <sheetView workbookViewId="0">
      <selection activeCell="I30" sqref="I30"/>
    </sheetView>
  </sheetViews>
  <sheetFormatPr defaultRowHeight="14.25"/>
  <cols>
    <col min="1" max="1" width="17.875" customWidth="1"/>
    <col min="2" max="2" width="9.25" bestFit="1" customWidth="1"/>
    <col min="3" max="3" width="9.75" bestFit="1" customWidth="1"/>
    <col min="4" max="4" width="9.25" bestFit="1" customWidth="1"/>
    <col min="5" max="5" width="9.75" bestFit="1" customWidth="1"/>
    <col min="6" max="6" width="15.75" bestFit="1" customWidth="1"/>
  </cols>
  <sheetData>
    <row r="1" spans="1:6" ht="20.25">
      <c r="A1" s="1" t="s">
        <v>0</v>
      </c>
      <c r="B1" s="1"/>
      <c r="C1" s="1"/>
      <c r="D1" s="1"/>
      <c r="E1" s="1"/>
    </row>
    <row r="3" spans="1:6">
      <c r="A3" s="8" t="s">
        <v>1</v>
      </c>
      <c r="B3" s="8"/>
      <c r="C3" s="8"/>
      <c r="D3" s="8"/>
      <c r="E3" s="8"/>
    </row>
    <row r="5" spans="1:6" ht="15">
      <c r="A5" s="10" t="s">
        <v>2</v>
      </c>
      <c r="B5" s="11" t="s">
        <v>3</v>
      </c>
      <c r="C5" s="11" t="s">
        <v>4</v>
      </c>
      <c r="D5" s="11" t="s">
        <v>5</v>
      </c>
      <c r="E5" s="11" t="s">
        <v>6</v>
      </c>
      <c r="F5" s="12" t="s">
        <v>7</v>
      </c>
    </row>
    <row r="6" spans="1:6" ht="15">
      <c r="A6" t="s">
        <v>8</v>
      </c>
      <c r="B6" s="9">
        <v>26</v>
      </c>
      <c r="C6" s="9"/>
      <c r="D6" s="9">
        <v>3</v>
      </c>
      <c r="E6" s="13">
        <v>29</v>
      </c>
      <c r="F6" s="4">
        <f>+E6/$E$17</f>
        <v>1.6630347516917077E-3</v>
      </c>
    </row>
    <row r="7" spans="1:6" ht="15">
      <c r="A7" t="s">
        <v>9</v>
      </c>
      <c r="B7" s="9"/>
      <c r="C7" s="9"/>
      <c r="D7" s="9">
        <v>2</v>
      </c>
      <c r="E7" s="13">
        <v>2</v>
      </c>
      <c r="F7" s="4">
        <f t="shared" ref="F7:F16" si="0">+E7/$E$17</f>
        <v>1.1469205184080744E-4</v>
      </c>
    </row>
    <row r="8" spans="1:6" ht="15">
      <c r="A8" t="s">
        <v>10</v>
      </c>
      <c r="B8" s="9">
        <v>78</v>
      </c>
      <c r="C8" s="9">
        <v>2010</v>
      </c>
      <c r="D8" s="9">
        <v>27</v>
      </c>
      <c r="E8" s="13">
        <v>2115</v>
      </c>
      <c r="F8" s="4">
        <f t="shared" si="0"/>
        <v>0.12128684482165386</v>
      </c>
    </row>
    <row r="9" spans="1:6" ht="15">
      <c r="A9" t="s">
        <v>11</v>
      </c>
      <c r="B9" s="9"/>
      <c r="C9" s="9">
        <v>759</v>
      </c>
      <c r="D9" s="9">
        <v>1</v>
      </c>
      <c r="E9" s="13">
        <v>760</v>
      </c>
      <c r="F9" s="4">
        <f t="shared" si="0"/>
        <v>4.3582979699506821E-2</v>
      </c>
    </row>
    <row r="10" spans="1:6" ht="15">
      <c r="A10" t="s">
        <v>12</v>
      </c>
      <c r="B10" s="9"/>
      <c r="C10" s="9">
        <v>1226</v>
      </c>
      <c r="D10" s="9">
        <v>14</v>
      </c>
      <c r="E10" s="13">
        <v>1240</v>
      </c>
      <c r="F10" s="4">
        <f t="shared" si="0"/>
        <v>7.1109072141300605E-2</v>
      </c>
    </row>
    <row r="11" spans="1:6" ht="15">
      <c r="A11" t="s">
        <v>13</v>
      </c>
      <c r="B11" s="9">
        <v>108</v>
      </c>
      <c r="C11" s="9">
        <v>3830</v>
      </c>
      <c r="D11" s="9">
        <v>3</v>
      </c>
      <c r="E11" s="13">
        <v>3941</v>
      </c>
      <c r="F11" s="4">
        <f t="shared" si="0"/>
        <v>0.22600068815231106</v>
      </c>
    </row>
    <row r="12" spans="1:6" ht="15">
      <c r="A12" t="s">
        <v>14</v>
      </c>
      <c r="B12" s="9">
        <v>96</v>
      </c>
      <c r="C12" s="9">
        <v>2714</v>
      </c>
      <c r="D12" s="9">
        <v>7</v>
      </c>
      <c r="E12" s="13">
        <v>2817</v>
      </c>
      <c r="F12" s="4">
        <f t="shared" si="0"/>
        <v>0.16154375501777726</v>
      </c>
    </row>
    <row r="13" spans="1:6" ht="15">
      <c r="A13" t="s">
        <v>15</v>
      </c>
      <c r="B13" s="9"/>
      <c r="C13" s="9">
        <v>2</v>
      </c>
      <c r="D13" s="9">
        <v>1</v>
      </c>
      <c r="E13" s="13">
        <v>3</v>
      </c>
      <c r="F13" s="4">
        <f t="shared" si="0"/>
        <v>1.7203807776121116E-4</v>
      </c>
    </row>
    <row r="14" spans="1:6" ht="15">
      <c r="A14" t="s">
        <v>16</v>
      </c>
      <c r="B14" s="9">
        <v>1</v>
      </c>
      <c r="C14" s="9">
        <v>1545</v>
      </c>
      <c r="D14" s="9">
        <v>1649</v>
      </c>
      <c r="E14" s="13">
        <v>3195</v>
      </c>
      <c r="F14" s="4">
        <f t="shared" si="0"/>
        <v>0.18322055281568989</v>
      </c>
    </row>
    <row r="15" spans="1:6" ht="15">
      <c r="A15" t="s">
        <v>17</v>
      </c>
      <c r="B15" s="9">
        <v>69</v>
      </c>
      <c r="C15" s="9">
        <v>3222</v>
      </c>
      <c r="D15" s="9">
        <v>44</v>
      </c>
      <c r="E15" s="13">
        <v>3335</v>
      </c>
      <c r="F15" s="4">
        <f t="shared" si="0"/>
        <v>0.1912489964445464</v>
      </c>
    </row>
    <row r="16" spans="1:6" ht="15">
      <c r="A16" t="s">
        <v>18</v>
      </c>
      <c r="B16" s="9"/>
      <c r="C16" s="9"/>
      <c r="D16" s="9">
        <v>1</v>
      </c>
      <c r="E16" s="13">
        <v>1</v>
      </c>
      <c r="F16" s="4">
        <f t="shared" si="0"/>
        <v>5.7346025920403718E-5</v>
      </c>
    </row>
    <row r="17" spans="1:6" ht="15">
      <c r="A17" s="10" t="s">
        <v>6</v>
      </c>
      <c r="B17" s="14">
        <v>378</v>
      </c>
      <c r="C17" s="14">
        <v>15308</v>
      </c>
      <c r="D17" s="14">
        <v>1752</v>
      </c>
      <c r="E17" s="14">
        <v>17438</v>
      </c>
      <c r="F17" s="15">
        <f>SUM(F6:F16)</f>
        <v>1</v>
      </c>
    </row>
    <row r="19" spans="1:6">
      <c r="A19" s="16" t="s">
        <v>19</v>
      </c>
      <c r="B19" s="16"/>
      <c r="C19" s="16"/>
      <c r="D19" s="16"/>
      <c r="E19" s="16"/>
      <c r="F19" s="16"/>
    </row>
    <row r="20" spans="1:6">
      <c r="A20" s="16" t="s">
        <v>20</v>
      </c>
      <c r="B20" s="16"/>
      <c r="C20" s="16"/>
      <c r="D20" s="16"/>
      <c r="E20" s="16"/>
      <c r="F20" s="16"/>
    </row>
    <row r="22" spans="1:6" ht="20.25">
      <c r="A22" s="1" t="s">
        <v>21</v>
      </c>
      <c r="B22" s="1"/>
      <c r="C22" s="1"/>
      <c r="D22" s="1"/>
      <c r="E22" s="1"/>
    </row>
    <row r="24" spans="1:6">
      <c r="A24" s="8" t="s">
        <v>1</v>
      </c>
      <c r="B24" s="8"/>
      <c r="C24" s="8"/>
      <c r="D24" s="8"/>
      <c r="E24" s="8"/>
    </row>
    <row r="27" spans="1:6" ht="15">
      <c r="A27" s="10" t="s">
        <v>2</v>
      </c>
      <c r="B27" s="11" t="s">
        <v>3</v>
      </c>
      <c r="C27" s="11" t="s">
        <v>4</v>
      </c>
      <c r="D27" s="11" t="s">
        <v>5</v>
      </c>
      <c r="E27" s="11" t="s">
        <v>6</v>
      </c>
      <c r="F27" s="12" t="s">
        <v>7</v>
      </c>
    </row>
    <row r="28" spans="1:6" ht="15">
      <c r="A28" t="s">
        <v>8</v>
      </c>
      <c r="B28" s="9"/>
      <c r="C28" s="9"/>
      <c r="D28" s="9"/>
      <c r="E28" s="13">
        <f>SUM(B28:D28)</f>
        <v>0</v>
      </c>
      <c r="F28" s="4">
        <f>+E28/$E$39</f>
        <v>0</v>
      </c>
    </row>
    <row r="29" spans="1:6" ht="15">
      <c r="A29" t="s">
        <v>9</v>
      </c>
      <c r="B29" s="9"/>
      <c r="C29" s="9"/>
      <c r="D29" s="9"/>
      <c r="E29" s="13">
        <f t="shared" ref="E29:E38" si="1">SUM(B29:D29)</f>
        <v>0</v>
      </c>
      <c r="F29" s="4">
        <f t="shared" ref="F29:F38" si="2">+E29/$E$39</f>
        <v>0</v>
      </c>
    </row>
    <row r="30" spans="1:6" ht="15">
      <c r="A30" t="s">
        <v>10</v>
      </c>
      <c r="B30" s="9"/>
      <c r="C30" s="9">
        <v>27</v>
      </c>
      <c r="D30" s="9"/>
      <c r="E30" s="13">
        <f t="shared" si="1"/>
        <v>27</v>
      </c>
      <c r="F30" s="4">
        <f t="shared" si="2"/>
        <v>6.2083237525868019E-3</v>
      </c>
    </row>
    <row r="31" spans="1:6" ht="15">
      <c r="A31" t="s">
        <v>11</v>
      </c>
      <c r="B31" s="9"/>
      <c r="C31" s="9">
        <v>13</v>
      </c>
      <c r="D31" s="9"/>
      <c r="E31" s="13">
        <f t="shared" si="1"/>
        <v>13</v>
      </c>
      <c r="F31" s="4">
        <f t="shared" si="2"/>
        <v>2.9891929179121637E-3</v>
      </c>
    </row>
    <row r="32" spans="1:6" ht="15">
      <c r="A32" t="s">
        <v>12</v>
      </c>
      <c r="B32" s="9"/>
      <c r="C32" s="9">
        <v>279</v>
      </c>
      <c r="D32" s="9"/>
      <c r="E32" s="13">
        <f t="shared" si="1"/>
        <v>279</v>
      </c>
      <c r="F32" s="4">
        <f t="shared" si="2"/>
        <v>6.4152678776730282E-2</v>
      </c>
    </row>
    <row r="33" spans="1:6" ht="15">
      <c r="A33" t="s">
        <v>13</v>
      </c>
      <c r="B33" s="9"/>
      <c r="C33" s="9">
        <v>1061</v>
      </c>
      <c r="D33" s="9"/>
      <c r="E33" s="13">
        <f t="shared" si="1"/>
        <v>1061</v>
      </c>
      <c r="F33" s="4">
        <f t="shared" si="2"/>
        <v>0.24396412968498504</v>
      </c>
    </row>
    <row r="34" spans="1:6" ht="15">
      <c r="A34" t="s">
        <v>14</v>
      </c>
      <c r="B34" s="9"/>
      <c r="C34" s="9">
        <v>1367</v>
      </c>
      <c r="D34" s="9"/>
      <c r="E34" s="13">
        <f t="shared" si="1"/>
        <v>1367</v>
      </c>
      <c r="F34" s="4">
        <f t="shared" si="2"/>
        <v>0.31432513221430214</v>
      </c>
    </row>
    <row r="35" spans="1:6" ht="15">
      <c r="A35" t="s">
        <v>15</v>
      </c>
      <c r="B35" s="9"/>
      <c r="C35" s="9"/>
      <c r="D35" s="9">
        <v>1</v>
      </c>
      <c r="E35" s="13">
        <f t="shared" si="1"/>
        <v>1</v>
      </c>
      <c r="F35" s="4">
        <f t="shared" si="2"/>
        <v>2.2993791676247414E-4</v>
      </c>
    </row>
    <row r="36" spans="1:6" ht="15">
      <c r="A36" t="s">
        <v>16</v>
      </c>
      <c r="B36" s="9"/>
      <c r="C36" s="9">
        <v>102</v>
      </c>
      <c r="D36" s="9">
        <v>1</v>
      </c>
      <c r="E36" s="13">
        <f t="shared" si="1"/>
        <v>103</v>
      </c>
      <c r="F36" s="4">
        <f t="shared" si="2"/>
        <v>2.3683605426534835E-2</v>
      </c>
    </row>
    <row r="37" spans="1:6" ht="15">
      <c r="A37" t="s">
        <v>17</v>
      </c>
      <c r="B37" s="9"/>
      <c r="C37" s="9">
        <v>1459</v>
      </c>
      <c r="D37" s="9">
        <v>36</v>
      </c>
      <c r="E37" s="13">
        <f t="shared" si="1"/>
        <v>1495</v>
      </c>
      <c r="F37" s="4">
        <f t="shared" si="2"/>
        <v>0.34375718555989881</v>
      </c>
    </row>
    <row r="38" spans="1:6" ht="15">
      <c r="A38" t="s">
        <v>18</v>
      </c>
      <c r="B38" s="9"/>
      <c r="C38" s="9">
        <v>1</v>
      </c>
      <c r="D38" s="9">
        <v>2</v>
      </c>
      <c r="E38" s="13">
        <f t="shared" si="1"/>
        <v>3</v>
      </c>
      <c r="F38" s="4">
        <f t="shared" si="2"/>
        <v>6.8981375028742242E-4</v>
      </c>
    </row>
    <row r="39" spans="1:6" ht="15">
      <c r="A39" s="10" t="s">
        <v>6</v>
      </c>
      <c r="B39" s="14">
        <f t="shared" ref="B39:D39" si="3">SUM(B28:B38)</f>
        <v>0</v>
      </c>
      <c r="C39" s="14">
        <f t="shared" si="3"/>
        <v>4309</v>
      </c>
      <c r="D39" s="14">
        <f t="shared" si="3"/>
        <v>40</v>
      </c>
      <c r="E39" s="14">
        <f>SUM(E28:E38)</f>
        <v>4349</v>
      </c>
      <c r="F39" s="15">
        <f>SUM(F28:F38)</f>
        <v>1</v>
      </c>
    </row>
    <row r="43" spans="1:6" ht="20.25">
      <c r="A43" s="1" t="s">
        <v>22</v>
      </c>
      <c r="B43" s="1"/>
      <c r="C43" s="1"/>
      <c r="D43" s="1"/>
      <c r="E43" s="1"/>
    </row>
    <row r="45" spans="1:6">
      <c r="A45" s="8" t="s">
        <v>1</v>
      </c>
      <c r="B45" s="8"/>
      <c r="C45" s="8"/>
      <c r="D45" s="8"/>
      <c r="E45" s="8"/>
    </row>
    <row r="48" spans="1:6" ht="15">
      <c r="A48" s="10" t="s">
        <v>2</v>
      </c>
      <c r="B48" s="11" t="s">
        <v>3</v>
      </c>
      <c r="C48" s="11" t="s">
        <v>4</v>
      </c>
      <c r="D48" s="11" t="s">
        <v>5</v>
      </c>
      <c r="E48" s="11" t="s">
        <v>6</v>
      </c>
      <c r="F48" s="12" t="s">
        <v>7</v>
      </c>
    </row>
    <row r="49" spans="1:6" ht="15">
      <c r="A49" t="s">
        <v>8</v>
      </c>
      <c r="B49" s="9"/>
      <c r="C49" s="9"/>
      <c r="D49" s="9"/>
      <c r="E49" s="13">
        <f>SUM(B49:D49)</f>
        <v>0</v>
      </c>
      <c r="F49" s="4">
        <f>+E49/$E$60</f>
        <v>0</v>
      </c>
    </row>
    <row r="50" spans="1:6" ht="15">
      <c r="A50" t="s">
        <v>9</v>
      </c>
      <c r="B50" s="9"/>
      <c r="C50" s="9"/>
      <c r="D50" s="9"/>
      <c r="E50" s="13">
        <f t="shared" ref="E50:E59" si="4">SUM(B50:D50)</f>
        <v>0</v>
      </c>
      <c r="F50" s="4">
        <f t="shared" ref="F50:F59" si="5">+E50/$E$60</f>
        <v>0</v>
      </c>
    </row>
    <row r="51" spans="1:6" ht="15">
      <c r="A51" t="s">
        <v>10</v>
      </c>
      <c r="B51" s="9"/>
      <c r="C51">
        <v>702</v>
      </c>
      <c r="D51">
        <v>1</v>
      </c>
      <c r="E51" s="13">
        <f t="shared" si="4"/>
        <v>703</v>
      </c>
      <c r="F51" s="4">
        <f t="shared" si="5"/>
        <v>0.21825520024837008</v>
      </c>
    </row>
    <row r="52" spans="1:6" ht="15">
      <c r="A52" t="s">
        <v>11</v>
      </c>
      <c r="B52" s="9"/>
      <c r="C52">
        <v>492</v>
      </c>
      <c r="E52" s="13">
        <f t="shared" si="4"/>
        <v>492</v>
      </c>
      <c r="F52" s="4">
        <f t="shared" si="5"/>
        <v>0.15274759391493326</v>
      </c>
    </row>
    <row r="53" spans="1:6" ht="15">
      <c r="A53" t="s">
        <v>12</v>
      </c>
      <c r="B53" s="9"/>
      <c r="C53">
        <v>205</v>
      </c>
      <c r="E53" s="13">
        <f t="shared" si="4"/>
        <v>205</v>
      </c>
      <c r="F53" s="4">
        <f t="shared" si="5"/>
        <v>6.3644830797888852E-2</v>
      </c>
    </row>
    <row r="54" spans="1:6" ht="15">
      <c r="A54" t="s">
        <v>13</v>
      </c>
      <c r="B54" s="9"/>
      <c r="C54">
        <v>178</v>
      </c>
      <c r="E54" s="13">
        <f t="shared" si="4"/>
        <v>178</v>
      </c>
      <c r="F54" s="4">
        <f t="shared" si="5"/>
        <v>5.5262340887923006E-2</v>
      </c>
    </row>
    <row r="55" spans="1:6" ht="15">
      <c r="A55" t="s">
        <v>14</v>
      </c>
      <c r="B55" s="9"/>
      <c r="C55">
        <v>49</v>
      </c>
      <c r="E55" s="13">
        <f t="shared" si="4"/>
        <v>49</v>
      </c>
      <c r="F55" s="4">
        <f t="shared" si="5"/>
        <v>1.5212666873641726E-2</v>
      </c>
    </row>
    <row r="56" spans="1:6" ht="15">
      <c r="A56" t="s">
        <v>15</v>
      </c>
      <c r="B56" s="9"/>
      <c r="E56" s="13">
        <f t="shared" si="4"/>
        <v>0</v>
      </c>
      <c r="F56" s="4">
        <f t="shared" si="5"/>
        <v>0</v>
      </c>
    </row>
    <row r="57" spans="1:6" ht="15">
      <c r="A57" t="s">
        <v>16</v>
      </c>
      <c r="B57" s="9"/>
      <c r="C57">
        <v>1564</v>
      </c>
      <c r="E57" s="13">
        <f t="shared" si="4"/>
        <v>1564</v>
      </c>
      <c r="F57" s="4">
        <f t="shared" si="5"/>
        <v>0.48556348959950324</v>
      </c>
    </row>
    <row r="58" spans="1:6" ht="15">
      <c r="A58" t="s">
        <v>17</v>
      </c>
      <c r="B58" s="9"/>
      <c r="C58">
        <v>16</v>
      </c>
      <c r="D58">
        <v>14</v>
      </c>
      <c r="E58" s="13">
        <f t="shared" si="4"/>
        <v>30</v>
      </c>
      <c r="F58" s="4">
        <f t="shared" si="5"/>
        <v>9.3138776777398329E-3</v>
      </c>
    </row>
    <row r="59" spans="1:6" ht="15">
      <c r="A59" t="s">
        <v>18</v>
      </c>
      <c r="B59" s="9"/>
      <c r="C59" s="9"/>
      <c r="D59" s="9"/>
      <c r="E59" s="13">
        <f t="shared" si="4"/>
        <v>0</v>
      </c>
      <c r="F59" s="4">
        <f t="shared" si="5"/>
        <v>0</v>
      </c>
    </row>
    <row r="60" spans="1:6" ht="15">
      <c r="A60" s="10" t="s">
        <v>6</v>
      </c>
      <c r="B60" s="14">
        <f t="shared" ref="B60" si="6">SUM(B49:B59)</f>
        <v>0</v>
      </c>
      <c r="C60" s="14">
        <f t="shared" ref="C60" si="7">SUM(C49:C59)</f>
        <v>3206</v>
      </c>
      <c r="D60" s="14">
        <f t="shared" ref="D60" si="8">SUM(D49:D59)</f>
        <v>15</v>
      </c>
      <c r="E60" s="14">
        <f>SUM(E49:E59)</f>
        <v>3221</v>
      </c>
      <c r="F60" s="15">
        <f>SUM(F49:F59)</f>
        <v>1</v>
      </c>
    </row>
    <row r="62" spans="1:6">
      <c r="A62" s="16" t="s">
        <v>19</v>
      </c>
      <c r="B62" s="16"/>
      <c r="C62" s="16"/>
      <c r="D62" s="16"/>
      <c r="E62" s="16"/>
      <c r="F62" s="16"/>
    </row>
    <row r="63" spans="1:6">
      <c r="A63" s="16" t="s">
        <v>20</v>
      </c>
      <c r="B63" s="16"/>
      <c r="C63" s="16"/>
      <c r="D63" s="16"/>
      <c r="E63" s="16"/>
      <c r="F63" s="16"/>
    </row>
  </sheetData>
  <sheetProtection algorithmName="SHA-512" hashValue="5FH/uFN7CiO9Zo2JzQRNrwLVnwtc3tJozn8HdbnHvTFquSBgPV4s7PjWHIh+9HypypQhT6q5xq5b6cpGuDNFSA==" saltValue="w5b2F2PEqyTqIF+bMcvd8Q==" spinCount="100000" sheet="1" objects="1" scenarios="1"/>
  <pageMargins left="0.7" right="0.7" top="0.90999999999999992" bottom="0.75" header="0.17" footer="0.3"/>
  <pageSetup fitToHeight="0" orientation="portrait" r:id="rId1"/>
  <headerFooter>
    <oddHeader>&amp;C&amp;G</oddHeader>
    <oddFooter>&amp;L&amp;D&amp;R&amp;P van &amp;N&amp;C&amp;F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98223-9226-47F7-88FD-34EF0ECB85D8}">
  <dimension ref="A1:F20"/>
  <sheetViews>
    <sheetView workbookViewId="0">
      <selection activeCell="C17" sqref="C17"/>
    </sheetView>
  </sheetViews>
  <sheetFormatPr defaultRowHeight="14.25"/>
  <cols>
    <col min="1" max="1" width="24.75" customWidth="1"/>
  </cols>
  <sheetData>
    <row r="1" spans="1:6" ht="20.25">
      <c r="A1" s="1" t="s">
        <v>23</v>
      </c>
      <c r="B1" s="1"/>
      <c r="C1" s="1"/>
      <c r="D1" s="1"/>
      <c r="E1" s="1"/>
    </row>
    <row r="3" spans="1:6">
      <c r="A3" s="8" t="s">
        <v>1</v>
      </c>
      <c r="B3" s="8"/>
      <c r="C3" s="8"/>
      <c r="D3" s="8"/>
      <c r="E3" s="8"/>
    </row>
    <row r="5" spans="1:6" ht="15">
      <c r="A5" s="10" t="s">
        <v>2</v>
      </c>
      <c r="B5" s="11" t="s">
        <v>3</v>
      </c>
      <c r="C5" s="11" t="s">
        <v>4</v>
      </c>
      <c r="D5" s="11" t="s">
        <v>5</v>
      </c>
      <c r="E5" s="11" t="s">
        <v>6</v>
      </c>
      <c r="F5" s="12" t="s">
        <v>7</v>
      </c>
    </row>
    <row r="6" spans="1:6" ht="15">
      <c r="A6" t="s">
        <v>8</v>
      </c>
      <c r="B6" s="9"/>
      <c r="C6" s="9"/>
      <c r="D6" s="9">
        <v>35</v>
      </c>
      <c r="E6" s="13">
        <f>SUM(B6:D6)</f>
        <v>35</v>
      </c>
      <c r="F6" s="4">
        <f>+E6/$E$17</f>
        <v>5.4432348367029551E-2</v>
      </c>
    </row>
    <row r="7" spans="1:6" ht="15">
      <c r="A7" t="s">
        <v>9</v>
      </c>
      <c r="B7" s="9"/>
      <c r="C7" s="9"/>
      <c r="D7" s="9"/>
      <c r="E7" s="13">
        <f t="shared" ref="E7:E16" si="0">SUM(B7:D7)</f>
        <v>0</v>
      </c>
      <c r="F7" s="4">
        <f t="shared" ref="F7:F16" si="1">+E7/$E$17</f>
        <v>0</v>
      </c>
    </row>
    <row r="8" spans="1:6" ht="15">
      <c r="A8" t="s">
        <v>10</v>
      </c>
      <c r="B8" s="9"/>
      <c r="C8" s="9">
        <v>29</v>
      </c>
      <c r="D8" s="9">
        <v>36</v>
      </c>
      <c r="E8" s="13">
        <f t="shared" si="0"/>
        <v>65</v>
      </c>
      <c r="F8" s="4">
        <f t="shared" si="1"/>
        <v>0.10108864696734059</v>
      </c>
    </row>
    <row r="9" spans="1:6" ht="15">
      <c r="A9" t="s">
        <v>11</v>
      </c>
      <c r="B9" s="9"/>
      <c r="C9" s="9">
        <v>26</v>
      </c>
      <c r="D9" s="9">
        <v>2</v>
      </c>
      <c r="E9" s="13">
        <f t="shared" si="0"/>
        <v>28</v>
      </c>
      <c r="F9" s="4">
        <f t="shared" si="1"/>
        <v>4.3545878693623641E-2</v>
      </c>
    </row>
    <row r="10" spans="1:6" ht="15">
      <c r="A10" t="s">
        <v>12</v>
      </c>
      <c r="B10" s="9"/>
      <c r="C10" s="9">
        <v>29</v>
      </c>
      <c r="D10" s="9">
        <v>4</v>
      </c>
      <c r="E10" s="13">
        <f t="shared" si="0"/>
        <v>33</v>
      </c>
      <c r="F10" s="4">
        <f t="shared" si="1"/>
        <v>5.1321928460342149E-2</v>
      </c>
    </row>
    <row r="11" spans="1:6" ht="15">
      <c r="A11" t="s">
        <v>13</v>
      </c>
      <c r="B11" s="9"/>
      <c r="C11" s="9">
        <v>93</v>
      </c>
      <c r="D11" s="9"/>
      <c r="E11" s="13">
        <f t="shared" si="0"/>
        <v>93</v>
      </c>
      <c r="F11" s="4">
        <f t="shared" si="1"/>
        <v>0.14463452566096424</v>
      </c>
    </row>
    <row r="12" spans="1:6" ht="15">
      <c r="A12" t="s">
        <v>14</v>
      </c>
      <c r="B12" s="9"/>
      <c r="C12" s="9">
        <v>121</v>
      </c>
      <c r="D12" s="9"/>
      <c r="E12" s="13">
        <f t="shared" si="0"/>
        <v>121</v>
      </c>
      <c r="F12" s="4">
        <f>+E12/$E$17</f>
        <v>0.18818040435458788</v>
      </c>
    </row>
    <row r="13" spans="1:6" ht="15">
      <c r="A13" t="s">
        <v>15</v>
      </c>
      <c r="B13" s="9"/>
      <c r="C13" s="9"/>
      <c r="D13" s="9"/>
      <c r="E13" s="13">
        <f t="shared" si="0"/>
        <v>0</v>
      </c>
      <c r="F13" s="4">
        <f t="shared" si="1"/>
        <v>0</v>
      </c>
    </row>
    <row r="14" spans="1:6" ht="15">
      <c r="A14" t="s">
        <v>16</v>
      </c>
      <c r="B14" s="9"/>
      <c r="C14" s="9">
        <v>55</v>
      </c>
      <c r="D14" s="9">
        <v>112</v>
      </c>
      <c r="E14" s="13">
        <f t="shared" si="0"/>
        <v>167</v>
      </c>
      <c r="F14" s="4">
        <f t="shared" si="1"/>
        <v>0.25972006220839816</v>
      </c>
    </row>
    <row r="15" spans="1:6" ht="15">
      <c r="A15" t="s">
        <v>17</v>
      </c>
      <c r="B15" s="9"/>
      <c r="C15" s="9">
        <v>84</v>
      </c>
      <c r="D15" s="9">
        <v>17</v>
      </c>
      <c r="E15" s="13">
        <f t="shared" si="0"/>
        <v>101</v>
      </c>
      <c r="F15" s="4">
        <f t="shared" si="1"/>
        <v>0.15707620528771385</v>
      </c>
    </row>
    <row r="16" spans="1:6" ht="15">
      <c r="A16" t="s">
        <v>18</v>
      </c>
      <c r="B16" s="9"/>
      <c r="C16" s="9"/>
      <c r="D16" s="9"/>
      <c r="E16" s="13">
        <f t="shared" si="0"/>
        <v>0</v>
      </c>
      <c r="F16" s="4">
        <f t="shared" si="1"/>
        <v>0</v>
      </c>
    </row>
    <row r="17" spans="1:6" ht="15">
      <c r="A17" s="10" t="s">
        <v>6</v>
      </c>
      <c r="B17" s="14">
        <f>SUM(B6:B16)</f>
        <v>0</v>
      </c>
      <c r="C17" s="14">
        <f>SUM(C6:C16)</f>
        <v>437</v>
      </c>
      <c r="D17" s="14">
        <f t="shared" ref="C17:E17" si="2">SUM(D6:D16)</f>
        <v>206</v>
      </c>
      <c r="E17" s="14">
        <f t="shared" si="2"/>
        <v>643</v>
      </c>
      <c r="F17" s="15">
        <f>SUM(F6:F16)</f>
        <v>1.0000000000000002</v>
      </c>
    </row>
    <row r="19" spans="1:6">
      <c r="A19" s="16" t="s">
        <v>19</v>
      </c>
      <c r="B19" s="16"/>
      <c r="C19" s="16"/>
      <c r="D19" s="16"/>
      <c r="E19" s="16"/>
      <c r="F19" s="16"/>
    </row>
    <row r="20" spans="1:6">
      <c r="A20" s="16" t="s">
        <v>20</v>
      </c>
      <c r="B20" s="16"/>
      <c r="C20" s="16"/>
      <c r="D20" s="16"/>
      <c r="E20" s="16"/>
      <c r="F20" s="16"/>
    </row>
  </sheetData>
  <sheetProtection algorithmName="SHA-512" hashValue="rVFVSykwDjg+eZRB07GSPlNYo9VrzwNG9r/Vsx74T5WLPey0nZpRMDfwUlIAYieCYLfuch8SsAPG7C3FuX4nBQ==" saltValue="YpaQyiSjo9HgpICc4ph8j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C015E-99B7-460C-9216-E496E2D444A3}">
  <dimension ref="A1:D20"/>
  <sheetViews>
    <sheetView workbookViewId="0">
      <selection activeCell="H25" sqref="H24:H25"/>
    </sheetView>
  </sheetViews>
  <sheetFormatPr defaultRowHeight="14.25"/>
  <cols>
    <col min="1" max="1" width="24.75" customWidth="1"/>
    <col min="4" max="4" width="15.75" bestFit="1" customWidth="1"/>
  </cols>
  <sheetData>
    <row r="1" spans="1:4" ht="20.25">
      <c r="A1" s="1" t="s">
        <v>24</v>
      </c>
      <c r="B1" s="1"/>
      <c r="C1" s="1"/>
    </row>
    <row r="3" spans="1:4">
      <c r="A3" s="8" t="s">
        <v>1</v>
      </c>
      <c r="B3" s="8"/>
      <c r="C3" s="8"/>
    </row>
    <row r="5" spans="1:4" ht="15">
      <c r="A5" s="10" t="s">
        <v>2</v>
      </c>
      <c r="B5" s="11" t="s">
        <v>25</v>
      </c>
      <c r="C5" s="11" t="s">
        <v>6</v>
      </c>
      <c r="D5" s="12" t="s">
        <v>7</v>
      </c>
    </row>
    <row r="6" spans="1:4" ht="15">
      <c r="A6" t="s">
        <v>8</v>
      </c>
      <c r="B6" s="9"/>
      <c r="C6" s="13">
        <f t="shared" ref="C6:C16" si="0">SUM(B6:B6)</f>
        <v>0</v>
      </c>
      <c r="D6">
        <f>+C6/$C$17</f>
        <v>0</v>
      </c>
    </row>
    <row r="7" spans="1:4" ht="15">
      <c r="A7" t="s">
        <v>9</v>
      </c>
      <c r="B7" s="9">
        <v>1</v>
      </c>
      <c r="C7" s="13">
        <f t="shared" si="0"/>
        <v>1</v>
      </c>
      <c r="D7" s="4">
        <f t="shared" ref="D7:D16" si="1">+C7/$C$17</f>
        <v>3.7453183520599251E-3</v>
      </c>
    </row>
    <row r="8" spans="1:4" ht="15">
      <c r="A8" t="s">
        <v>10</v>
      </c>
      <c r="B8" s="9"/>
      <c r="C8" s="13">
        <f t="shared" si="0"/>
        <v>0</v>
      </c>
      <c r="D8" s="4">
        <f t="shared" si="1"/>
        <v>0</v>
      </c>
    </row>
    <row r="9" spans="1:4" ht="15">
      <c r="A9" t="s">
        <v>11</v>
      </c>
      <c r="B9" s="9"/>
      <c r="C9" s="13">
        <f t="shared" si="0"/>
        <v>0</v>
      </c>
      <c r="D9" s="4">
        <f t="shared" si="1"/>
        <v>0</v>
      </c>
    </row>
    <row r="10" spans="1:4" ht="15">
      <c r="A10" t="s">
        <v>12</v>
      </c>
      <c r="B10" s="9">
        <v>58</v>
      </c>
      <c r="C10" s="13">
        <f t="shared" si="0"/>
        <v>58</v>
      </c>
      <c r="D10" s="4">
        <f t="shared" si="1"/>
        <v>0.21722846441947566</v>
      </c>
    </row>
    <row r="11" spans="1:4" ht="15">
      <c r="A11" t="s">
        <v>13</v>
      </c>
      <c r="B11" s="9"/>
      <c r="C11" s="13">
        <f t="shared" si="0"/>
        <v>0</v>
      </c>
      <c r="D11" s="4">
        <f t="shared" si="1"/>
        <v>0</v>
      </c>
    </row>
    <row r="12" spans="1:4" ht="15">
      <c r="A12" t="s">
        <v>14</v>
      </c>
      <c r="B12" s="9"/>
      <c r="C12" s="13">
        <f t="shared" si="0"/>
        <v>0</v>
      </c>
      <c r="D12" s="4">
        <f>+C12/$C$17</f>
        <v>0</v>
      </c>
    </row>
    <row r="13" spans="1:4" ht="15">
      <c r="A13" t="s">
        <v>15</v>
      </c>
      <c r="B13" s="9"/>
      <c r="C13" s="13">
        <f t="shared" si="0"/>
        <v>0</v>
      </c>
      <c r="D13" s="4">
        <f t="shared" si="1"/>
        <v>0</v>
      </c>
    </row>
    <row r="14" spans="1:4" ht="15">
      <c r="A14" t="s">
        <v>16</v>
      </c>
      <c r="B14" s="9">
        <v>90</v>
      </c>
      <c r="C14" s="13">
        <f t="shared" si="0"/>
        <v>90</v>
      </c>
      <c r="D14" s="4">
        <f t="shared" si="1"/>
        <v>0.33707865168539325</v>
      </c>
    </row>
    <row r="15" spans="1:4" ht="15">
      <c r="A15" t="s">
        <v>17</v>
      </c>
      <c r="B15" s="9">
        <v>118</v>
      </c>
      <c r="C15" s="13">
        <f t="shared" si="0"/>
        <v>118</v>
      </c>
      <c r="D15" s="4">
        <f t="shared" si="1"/>
        <v>0.44194756554307119</v>
      </c>
    </row>
    <row r="16" spans="1:4" ht="15">
      <c r="A16" t="s">
        <v>18</v>
      </c>
      <c r="B16" s="9"/>
      <c r="C16" s="13">
        <f t="shared" si="0"/>
        <v>0</v>
      </c>
      <c r="D16" s="4">
        <f t="shared" si="1"/>
        <v>0</v>
      </c>
    </row>
    <row r="17" spans="1:4" ht="15">
      <c r="A17" s="10" t="s">
        <v>6</v>
      </c>
      <c r="B17" s="14">
        <f>SUM(B6:B16)</f>
        <v>267</v>
      </c>
      <c r="C17" s="14">
        <f t="shared" ref="C17" si="2">SUM(C6:C16)</f>
        <v>267</v>
      </c>
      <c r="D17" s="15">
        <f>SUM(D6:D16)</f>
        <v>1</v>
      </c>
    </row>
    <row r="19" spans="1:4">
      <c r="A19" s="16" t="s">
        <v>19</v>
      </c>
      <c r="B19" s="16"/>
      <c r="C19" s="16"/>
      <c r="D19" s="16"/>
    </row>
    <row r="20" spans="1:4">
      <c r="A20" s="16" t="s">
        <v>20</v>
      </c>
      <c r="B20" s="16"/>
      <c r="C20" s="16"/>
      <c r="D20" s="16"/>
    </row>
  </sheetData>
  <sheetProtection algorithmName="SHA-512" hashValue="WuZ6e54rvZPLT0hqlzh/SXKLLUwAabs+vJOYbePuDkdSMBTI/YMiilmyAwnR8GcA7hST/btfl3smYWZBO0oRsw==" saltValue="jZyN6ePaB6IwKLE8i7EjZ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502F3-DBCD-4835-B137-6B8ABC298F13}">
  <sheetPr>
    <pageSetUpPr fitToPage="1"/>
  </sheetPr>
  <dimension ref="A1:E44"/>
  <sheetViews>
    <sheetView workbookViewId="0"/>
  </sheetViews>
  <sheetFormatPr defaultRowHeight="14.25"/>
  <cols>
    <col min="1" max="1" width="15.5" customWidth="1"/>
  </cols>
  <sheetData>
    <row r="1" spans="1:5" ht="20.25">
      <c r="A1" s="1" t="s">
        <v>26</v>
      </c>
      <c r="B1" s="1"/>
      <c r="C1" s="1"/>
      <c r="D1" s="1"/>
      <c r="E1" s="1"/>
    </row>
    <row r="3" spans="1:5">
      <c r="A3" s="8" t="s">
        <v>27</v>
      </c>
      <c r="B3" s="8"/>
      <c r="C3" s="8"/>
      <c r="D3" s="8"/>
      <c r="E3" s="8"/>
    </row>
    <row r="5" spans="1:5" ht="15">
      <c r="A5" s="2" t="s">
        <v>2</v>
      </c>
      <c r="B5" s="2" t="s">
        <v>28</v>
      </c>
      <c r="C5" s="2" t="s">
        <v>7</v>
      </c>
    </row>
    <row r="6" spans="1:5">
      <c r="A6" s="3" t="s">
        <v>8</v>
      </c>
      <c r="B6">
        <v>4</v>
      </c>
      <c r="C6" s="4">
        <v>2.6525198938992041E-3</v>
      </c>
    </row>
    <row r="7" spans="1:5">
      <c r="A7" s="3" t="s">
        <v>29</v>
      </c>
      <c r="B7">
        <v>36</v>
      </c>
      <c r="C7" s="4">
        <v>2.3872679045092837E-2</v>
      </c>
    </row>
    <row r="8" spans="1:5">
      <c r="A8" s="3" t="s">
        <v>9</v>
      </c>
      <c r="B8">
        <v>17</v>
      </c>
      <c r="C8" s="4">
        <v>1.1273209549071617E-2</v>
      </c>
    </row>
    <row r="9" spans="1:5">
      <c r="A9" s="3" t="s">
        <v>10</v>
      </c>
      <c r="B9">
        <v>198</v>
      </c>
      <c r="C9" s="4">
        <v>0.1312997347480106</v>
      </c>
    </row>
    <row r="10" spans="1:5">
      <c r="A10" s="3" t="s">
        <v>11</v>
      </c>
      <c r="B10">
        <v>0</v>
      </c>
      <c r="C10" s="4">
        <v>0</v>
      </c>
    </row>
    <row r="11" spans="1:5">
      <c r="A11" s="3" t="s">
        <v>12</v>
      </c>
      <c r="B11">
        <v>25</v>
      </c>
      <c r="C11" s="4">
        <v>1.6578249336870028E-2</v>
      </c>
    </row>
    <row r="12" spans="1:5">
      <c r="A12" s="3" t="s">
        <v>13</v>
      </c>
      <c r="B12">
        <v>187</v>
      </c>
      <c r="C12" s="4">
        <v>0.12400530503978779</v>
      </c>
    </row>
    <row r="13" spans="1:5">
      <c r="A13" s="3" t="s">
        <v>14</v>
      </c>
      <c r="B13">
        <v>154</v>
      </c>
      <c r="C13" s="4">
        <v>0.10212201591511937</v>
      </c>
    </row>
    <row r="14" spans="1:5">
      <c r="A14" s="3" t="s">
        <v>15</v>
      </c>
      <c r="B14">
        <v>142</v>
      </c>
      <c r="C14" s="4">
        <v>9.4164456233421748E-2</v>
      </c>
    </row>
    <row r="15" spans="1:5">
      <c r="A15" s="3" t="s">
        <v>16</v>
      </c>
      <c r="B15">
        <v>124</v>
      </c>
      <c r="C15" s="4">
        <v>8.2228116710875335E-2</v>
      </c>
    </row>
    <row r="16" spans="1:5">
      <c r="A16" s="3" t="s">
        <v>30</v>
      </c>
      <c r="B16">
        <v>9</v>
      </c>
      <c r="C16" s="4">
        <v>5.9681697612732091E-3</v>
      </c>
    </row>
    <row r="17" spans="1:5">
      <c r="A17" s="3" t="s">
        <v>17</v>
      </c>
      <c r="B17">
        <v>592</v>
      </c>
      <c r="C17" s="4">
        <v>0.39257294429708223</v>
      </c>
    </row>
    <row r="18" spans="1:5">
      <c r="A18" s="3" t="s">
        <v>18</v>
      </c>
      <c r="B18">
        <v>20</v>
      </c>
      <c r="C18" s="4">
        <v>1.3262599469496022E-2</v>
      </c>
    </row>
    <row r="19" spans="1:5" ht="15">
      <c r="A19" s="5" t="s">
        <v>6</v>
      </c>
      <c r="B19" s="6">
        <v>1508</v>
      </c>
      <c r="C19" s="7">
        <v>1</v>
      </c>
    </row>
    <row r="21" spans="1:5">
      <c r="A21" s="3" t="s">
        <v>31</v>
      </c>
    </row>
    <row r="24" spans="1:5" ht="20.25">
      <c r="A24" s="1" t="s">
        <v>32</v>
      </c>
      <c r="B24" s="1"/>
      <c r="C24" s="1"/>
      <c r="D24" s="1"/>
      <c r="E24" s="1"/>
    </row>
    <row r="26" spans="1:5">
      <c r="A26" s="8" t="s">
        <v>27</v>
      </c>
      <c r="B26" s="8"/>
      <c r="C26" s="8"/>
      <c r="D26" s="8"/>
      <c r="E26" s="8"/>
    </row>
    <row r="28" spans="1:5" ht="15">
      <c r="A28" s="2" t="s">
        <v>2</v>
      </c>
      <c r="B28" s="2" t="s">
        <v>28</v>
      </c>
      <c r="C28" s="2" t="s">
        <v>7</v>
      </c>
    </row>
    <row r="29" spans="1:5">
      <c r="A29" s="3" t="s">
        <v>8</v>
      </c>
      <c r="B29">
        <v>34</v>
      </c>
      <c r="C29" s="4">
        <v>2.3826208829712685E-2</v>
      </c>
    </row>
    <row r="30" spans="1:5">
      <c r="A30" s="3" t="s">
        <v>29</v>
      </c>
      <c r="B30">
        <v>34</v>
      </c>
      <c r="C30" s="4">
        <v>2.3826208829712685E-2</v>
      </c>
    </row>
    <row r="31" spans="1:5">
      <c r="A31" s="3" t="s">
        <v>9</v>
      </c>
      <c r="B31">
        <v>10</v>
      </c>
      <c r="C31" s="4">
        <v>7.0077084793272598E-3</v>
      </c>
    </row>
    <row r="32" spans="1:5">
      <c r="A32" s="3" t="s">
        <v>10</v>
      </c>
      <c r="B32">
        <v>246</v>
      </c>
      <c r="C32" s="4">
        <v>0.1723896285914506</v>
      </c>
    </row>
    <row r="33" spans="1:3">
      <c r="A33" s="3" t="s">
        <v>11</v>
      </c>
      <c r="B33">
        <v>6</v>
      </c>
      <c r="C33" s="4">
        <v>4.2046250875963564E-3</v>
      </c>
    </row>
    <row r="34" spans="1:3">
      <c r="A34" s="3" t="s">
        <v>12</v>
      </c>
      <c r="B34">
        <v>53</v>
      </c>
      <c r="C34" s="4">
        <v>3.7140854940434481E-2</v>
      </c>
    </row>
    <row r="35" spans="1:3">
      <c r="A35" s="3" t="s">
        <v>13</v>
      </c>
      <c r="B35">
        <v>196</v>
      </c>
      <c r="C35" s="4">
        <v>0.13735108619481429</v>
      </c>
    </row>
    <row r="36" spans="1:3">
      <c r="A36" s="3" t="s">
        <v>14</v>
      </c>
      <c r="B36">
        <v>202</v>
      </c>
      <c r="C36" s="4">
        <v>0.14155571128241065</v>
      </c>
    </row>
    <row r="37" spans="1:3">
      <c r="A37" s="3" t="s">
        <v>15</v>
      </c>
      <c r="B37">
        <v>25</v>
      </c>
      <c r="C37" s="4">
        <v>1.751927119831815E-2</v>
      </c>
    </row>
    <row r="38" spans="1:3">
      <c r="A38" s="3" t="s">
        <v>16</v>
      </c>
      <c r="B38">
        <v>220</v>
      </c>
      <c r="C38" s="4">
        <v>0.15416958654519972</v>
      </c>
    </row>
    <row r="39" spans="1:3">
      <c r="A39" s="3" t="s">
        <v>30</v>
      </c>
      <c r="B39">
        <v>23</v>
      </c>
      <c r="C39" s="4">
        <v>1.6117729502452698E-2</v>
      </c>
    </row>
    <row r="40" spans="1:3">
      <c r="A40" s="3" t="s">
        <v>17</v>
      </c>
      <c r="B40">
        <v>365</v>
      </c>
      <c r="C40" s="4">
        <v>0.255781359495445</v>
      </c>
    </row>
    <row r="41" spans="1:3">
      <c r="A41" s="3" t="s">
        <v>18</v>
      </c>
      <c r="B41">
        <v>13</v>
      </c>
      <c r="C41" s="4">
        <v>9.1100210231254385E-3</v>
      </c>
    </row>
    <row r="42" spans="1:3" ht="15">
      <c r="A42" s="5" t="s">
        <v>6</v>
      </c>
      <c r="B42" s="6">
        <v>1427</v>
      </c>
      <c r="C42" s="7">
        <v>1</v>
      </c>
    </row>
    <row r="44" spans="1:3">
      <c r="A44" s="3" t="s">
        <v>31</v>
      </c>
    </row>
  </sheetData>
  <sheetProtection algorithmName="SHA-512" hashValue="6LfyNvqyRjCY/oJNcUSYTbYaVXFmXQZtXm03//hurqnh3Qn91OM35f+rgLvRyZaXvvKpIkttcZyVWBUNCDLcQg==" saltValue="1C6WuP1BRc/XTtY5zjVM9A==" spinCount="100000" sheet="1" objects="1" scenarios="1"/>
  <pageMargins left="0.7" right="0.7" top="0.90999999999999992" bottom="0.75" header="0.17" footer="0.3"/>
  <pageSetup scale="98" orientation="portrait" r:id="rId1"/>
  <headerFooter>
    <oddHeader>&amp;C&amp;G</oddHeader>
    <oddFooter>&amp;L&amp;D&amp;R&amp;P van &amp;N&amp;C&amp;F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063AB-82E5-4063-A573-B6FC571E26CC}">
  <sheetPr>
    <pageSetUpPr fitToPage="1"/>
  </sheetPr>
  <dimension ref="A1:E23"/>
  <sheetViews>
    <sheetView tabSelected="1" workbookViewId="0">
      <selection activeCell="D30" sqref="D30"/>
    </sheetView>
  </sheetViews>
  <sheetFormatPr defaultRowHeight="14.25"/>
  <cols>
    <col min="1" max="1" width="15.25" customWidth="1"/>
  </cols>
  <sheetData>
    <row r="1" spans="1:5" ht="20.25">
      <c r="A1" s="1" t="s">
        <v>33</v>
      </c>
      <c r="B1" s="1"/>
      <c r="C1" s="1"/>
      <c r="D1" s="1"/>
      <c r="E1" s="1"/>
    </row>
    <row r="3" spans="1:5">
      <c r="A3" s="8" t="s">
        <v>1</v>
      </c>
      <c r="B3" s="8"/>
      <c r="C3" s="8"/>
      <c r="D3" s="8"/>
      <c r="E3" s="8"/>
    </row>
    <row r="5" spans="1:5" ht="15">
      <c r="A5" s="2" t="s">
        <v>2</v>
      </c>
      <c r="B5" s="2" t="s">
        <v>28</v>
      </c>
      <c r="C5" s="2" t="s">
        <v>7</v>
      </c>
    </row>
    <row r="6" spans="1:5">
      <c r="A6" s="3" t="s">
        <v>8</v>
      </c>
      <c r="B6">
        <v>14</v>
      </c>
      <c r="C6" s="4">
        <f>+B6/$B$19</f>
        <v>2.5362318840579712E-2</v>
      </c>
    </row>
    <row r="7" spans="1:5">
      <c r="A7" s="3" t="s">
        <v>29</v>
      </c>
      <c r="B7">
        <v>13</v>
      </c>
      <c r="C7" s="4">
        <f t="shared" ref="C7:C18" si="0">+B7/$B$19</f>
        <v>2.355072463768116E-2</v>
      </c>
    </row>
    <row r="8" spans="1:5">
      <c r="A8" s="3" t="s">
        <v>9</v>
      </c>
      <c r="B8">
        <v>7</v>
      </c>
      <c r="C8" s="4">
        <f t="shared" si="0"/>
        <v>1.2681159420289856E-2</v>
      </c>
    </row>
    <row r="9" spans="1:5">
      <c r="A9" s="3" t="s">
        <v>10</v>
      </c>
      <c r="B9">
        <v>57</v>
      </c>
      <c r="C9" s="4">
        <f t="shared" si="0"/>
        <v>0.10326086956521739</v>
      </c>
    </row>
    <row r="10" spans="1:5">
      <c r="A10" s="3" t="s">
        <v>11</v>
      </c>
      <c r="B10">
        <v>45</v>
      </c>
      <c r="C10" s="4">
        <f t="shared" si="0"/>
        <v>8.1521739130434784E-2</v>
      </c>
    </row>
    <row r="11" spans="1:5">
      <c r="A11" s="3" t="s">
        <v>12</v>
      </c>
      <c r="B11">
        <v>59</v>
      </c>
      <c r="C11" s="4">
        <f t="shared" si="0"/>
        <v>0.1068840579710145</v>
      </c>
    </row>
    <row r="12" spans="1:5">
      <c r="A12" s="3" t="s">
        <v>13</v>
      </c>
      <c r="B12">
        <v>110</v>
      </c>
      <c r="C12" s="4">
        <f t="shared" si="0"/>
        <v>0.19927536231884058</v>
      </c>
    </row>
    <row r="13" spans="1:5">
      <c r="A13" s="3" t="s">
        <v>14</v>
      </c>
      <c r="B13">
        <v>65</v>
      </c>
      <c r="C13" s="4">
        <f t="shared" si="0"/>
        <v>0.11775362318840579</v>
      </c>
    </row>
    <row r="14" spans="1:5">
      <c r="A14" s="3" t="s">
        <v>15</v>
      </c>
      <c r="B14">
        <v>29</v>
      </c>
      <c r="C14" s="4">
        <f t="shared" si="0"/>
        <v>5.2536231884057968E-2</v>
      </c>
    </row>
    <row r="15" spans="1:5">
      <c r="A15" s="3" t="s">
        <v>16</v>
      </c>
      <c r="B15">
        <v>32</v>
      </c>
      <c r="C15" s="4">
        <f t="shared" si="0"/>
        <v>5.7971014492753624E-2</v>
      </c>
    </row>
    <row r="16" spans="1:5">
      <c r="A16" s="3" t="s">
        <v>30</v>
      </c>
      <c r="B16">
        <v>15</v>
      </c>
      <c r="C16" s="4">
        <f t="shared" si="0"/>
        <v>2.717391304347826E-2</v>
      </c>
    </row>
    <row r="17" spans="1:3">
      <c r="A17" s="3" t="s">
        <v>17</v>
      </c>
      <c r="B17">
        <v>99</v>
      </c>
      <c r="C17" s="4">
        <f t="shared" si="0"/>
        <v>0.17934782608695651</v>
      </c>
    </row>
    <row r="18" spans="1:3">
      <c r="A18" s="3" t="s">
        <v>18</v>
      </c>
      <c r="B18">
        <v>7</v>
      </c>
      <c r="C18" s="4">
        <f t="shared" si="0"/>
        <v>1.2681159420289856E-2</v>
      </c>
    </row>
    <row r="19" spans="1:3" ht="15">
      <c r="A19" s="5" t="s">
        <v>6</v>
      </c>
      <c r="B19" s="6">
        <f>SUM(B6:B18)</f>
        <v>552</v>
      </c>
      <c r="C19" s="7">
        <v>1</v>
      </c>
    </row>
    <row r="22" spans="1:3">
      <c r="A22" t="s">
        <v>34</v>
      </c>
    </row>
    <row r="23" spans="1:3">
      <c r="A23" t="s">
        <v>35</v>
      </c>
    </row>
  </sheetData>
  <sheetProtection algorithmName="SHA-512" hashValue="1cKTtSfBcbxsQ6I4bbgOal1RA4Dh2RvBInKAxEN0xUMGvbJn2+bpokutktRC3X7+9tB9Py/jLyIKL2Y/aaZSww==" saltValue="0cWxgJTpRzqMXgmWBKI8bQ==" spinCount="100000" sheet="1" objects="1" scenarios="1"/>
  <pageMargins left="0.7" right="0.7" top="0.90999999999999992" bottom="0.75" header="0.17" footer="0.3"/>
  <pageSetup fitToHeight="0" orientation="portrait" r:id="rId1"/>
  <headerFooter>
    <oddHeader>&amp;C&amp;G</oddHeader>
    <oddFooter>&amp;L&amp;D&amp;R&amp;P van &amp;N&amp;C&amp;F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F37E933EF46949AB19A30945EA10BD" ma:contentTypeVersion="2" ma:contentTypeDescription="Een nieuw document maken." ma:contentTypeScope="" ma:versionID="f798607f88bf45b70ab57cf05886d9ae">
  <xsd:schema xmlns:xsd="http://www.w3.org/2001/XMLSchema" xmlns:xs="http://www.w3.org/2001/XMLSchema" xmlns:p="http://schemas.microsoft.com/office/2006/metadata/properties" xmlns:ns2="898a24a6-814a-4603-b662-bc72968d2f94" targetNamespace="http://schemas.microsoft.com/office/2006/metadata/properties" ma:root="true" ma:fieldsID="ea24527b4bc3cbf8ba048e30b2a07614" ns2:_="">
    <xsd:import namespace="898a24a6-814a-4603-b662-bc72968d2f9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8a24a6-814a-4603-b662-bc72968d2f9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5462F6-67D0-48BE-B276-AFC2DFE7EEC6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c902d0c0-8f3f-424b-a2cd-01e46f1ed8ba"/>
  </ds:schemaRefs>
</ds:datastoreItem>
</file>

<file path=customXml/itemProps2.xml><?xml version="1.0" encoding="utf-8"?>
<ds:datastoreItem xmlns:ds="http://schemas.openxmlformats.org/officeDocument/2006/customXml" ds:itemID="{B26E6221-B118-4271-8164-A048BA1B6B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BB1BC8-19B8-462D-881D-36C0D38358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8a24a6-814a-4603-b662-bc72968d2f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3868cd93-f1fb-4516-826d-bd6b4eb40dc9}" enabled="1" method="Standard" siteId="{95cca645-4c0c-4a30-ab60-9cd679a530c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tarief A1 tm A3</vt:lpstr>
      <vt:lpstr>tarief B</vt:lpstr>
      <vt:lpstr>tarief D</vt:lpstr>
      <vt:lpstr>tarief E en G</vt:lpstr>
      <vt:lpstr>tarief J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Ratering, Nory</dc:creator>
  <cp:keywords/>
  <dc:description/>
  <cp:lastModifiedBy>Marloes M. Pompen</cp:lastModifiedBy>
  <cp:revision/>
  <dcterms:created xsi:type="dcterms:W3CDTF">2024-08-22T05:17:03Z</dcterms:created>
  <dcterms:modified xsi:type="dcterms:W3CDTF">2024-12-23T15:21:41Z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0x010100DDF37E933EF46949AB19A30945EA10BD</vt:lpwstr>
  </property>
</Properties>
</file>