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1"/>
  <workbookPr/>
  <mc:AlternateContent xmlns:mc="http://schemas.openxmlformats.org/markup-compatibility/2006">
    <mc:Choice Requires="x15">
      <x15ac:absPath xmlns:x15ac="http://schemas.microsoft.com/office/spreadsheetml/2010/11/ac" url="I:\F&amp;I\Inkoop\02 Inkoopprojecten\FIA - AV apparatuur Raadzaal en Comeniuszaal tbv de Raad\"/>
    </mc:Choice>
  </mc:AlternateContent>
  <xr:revisionPtr revIDLastSave="182" documentId="13_ncr:1_{53391AA4-7757-4559-8459-6193D48AB8B0}" xr6:coauthVersionLast="47" xr6:coauthVersionMax="47" xr10:uidLastSave="{576C8262-4BC2-4597-855C-EBBE5A0773EB}"/>
  <bookViews>
    <workbookView xWindow="-120" yWindow="-120" windowWidth="29040" windowHeight="15840" xr2:uid="{00000000-000D-0000-FFFF-FFFF00000000}"/>
  </bookViews>
  <sheets>
    <sheet name="69695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3" i="1"/>
  <c r="F14" i="1"/>
  <c r="F6" i="1"/>
  <c r="F7" i="1"/>
  <c r="F5" i="1"/>
  <c r="F9" i="1"/>
  <c r="B15" i="1"/>
  <c r="B14" i="1"/>
</calcChain>
</file>

<file path=xl/sharedStrings.xml><?xml version="1.0" encoding="utf-8"?>
<sst xmlns="http://schemas.openxmlformats.org/spreadsheetml/2006/main" count="42" uniqueCount="34">
  <si>
    <t>BIJLAGE 7 Prijsinvulformulier AV Gooise Meren met kenmerk 2024/696958</t>
  </si>
  <si>
    <t>alle bedragen zijn all-in tarieven en excl. BTW. U dient alleen de invoervelden (zalm-kleurig) in te vullen.</t>
  </si>
  <si>
    <t>Bandbreedte investering en implementatie:</t>
  </si>
  <si>
    <t>Bandbreedte beheer en support per jaar</t>
  </si>
  <si>
    <t>Onderdeel</t>
  </si>
  <si>
    <t>Eenmalige implementatiekosten</t>
  </si>
  <si>
    <t>Eenmalige investeringskosten</t>
  </si>
  <si>
    <t>Beheer en support jaar 1</t>
  </si>
  <si>
    <t>Beheer en support jaar 2-8</t>
  </si>
  <si>
    <t>Kosten over 8 jaar</t>
  </si>
  <si>
    <t>Minimum</t>
  </si>
  <si>
    <t>Maximum</t>
  </si>
  <si>
    <t>Raadzaal</t>
  </si>
  <si>
    <t>Commissiekamer</t>
  </si>
  <si>
    <t>Optioneel Commissiekamer 2</t>
  </si>
  <si>
    <t>Inhuur personeel</t>
  </si>
  <si>
    <t>inschattingen aantal keer per jaar</t>
  </si>
  <si>
    <t>minimale afname per keer</t>
  </si>
  <si>
    <t>BLANCO</t>
  </si>
  <si>
    <t>Uurtarief</t>
  </si>
  <si>
    <t>Par. 5.8 uit PvE: 
on-site aanwezigheid van een supportmedewerker (exclusief de aanwezigheid van support en technischmedewerker op de eerste 5 vergaderdagen vanaf de eerste vergaderdag die in de eenmalige implementatiekosten verwerkt zijn)</t>
  </si>
  <si>
    <t>Het uurtarief mag niet meer zijn dan 100 euro per uur (excl BTW, inclusief alle overige kosten zoals reistijd en reis-/parkeerkosten)</t>
  </si>
  <si>
    <t>Software programmeur senior</t>
  </si>
  <si>
    <t>Het uurtarief mag niet meer zijn dan 150 euro per uur (excl BTW, inclusief alle overige kosten zoals reistijd en reis-/parkeerkosten)</t>
  </si>
  <si>
    <t>Software programmeur junior</t>
  </si>
  <si>
    <t>Het uurtarief mag niet meer zijn dan 110 euro per uur (excl BTW, inclusief alle overige kosten zoals reistijd en reis-/parkeerkosten)</t>
  </si>
  <si>
    <t>Totaal kosten opdracht uitgaande van 8 jaar (excl. optie en inhuur personeel)</t>
  </si>
  <si>
    <t>Score Totaal kosten opdracht (excl. optie)</t>
  </si>
  <si>
    <t>Score Uurtarief</t>
  </si>
  <si>
    <t> </t>
  </si>
  <si>
    <t>Inschrijver</t>
  </si>
  <si>
    <t>KvK-nummer</t>
  </si>
  <si>
    <t>Gezien door tekeningsbevoegde (NAAM)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</si>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</sst>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8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orbel"/>
      <family val="2"/>
    </font>
    <font>
      <sz val="16"/>
      <color theme="1"/>
      <name val="Corbel"/>
      <family val="2"/>
    </font>
    <font>
      <b/>
      <sz val="9"/>
      <name val="Corbel"/>
      <family val="2"/>
    </font>
    <font>
      <sz val="9"/>
      <name val="Corbel"/>
      <family val="2"/>
    </font>
    <font>
      <b/>
      <sz val="11"/>
      <name val="Corbel"/>
      <family val="2"/>
    </font>
    <font>
      <b/>
      <i/>
      <sz val="9"/>
      <color theme="1"/>
      <name val="Corbel"/>
      <family val="2"/>
    </font>
    <font>
      <b/>
      <sz val="11"/>
      <color rgb="FFFA7D00"/>
      <name val="Calibri"/>
      <scheme val="minor"/>
    </font>
    <font>
      <sz val="11"/>
      <color rgb="FF3F3F76"/>
      <name val="Calibri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A7D00"/>
      <name val="Calibri"/>
      <family val="2"/>
    </font>
    <font>
      <sz val="11"/>
      <color rgb="FF000000"/>
      <name val="Corbel"/>
      <family val="2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sz val="9"/>
      <name val="Corbel"/>
    </font>
    <font>
      <sz val="9"/>
      <color rgb="FFFF0000"/>
      <name val="Corbel"/>
      <charset val="1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2F2F2"/>
        <bgColor rgb="FF000000"/>
      </patternFill>
    </fill>
    <fill>
      <patternFill patternType="solid">
        <fgColor rgb="FFA9D08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4" borderId="11" applyNumberFormat="0" applyAlignment="0" applyProtection="0"/>
    <xf numFmtId="0" fontId="9" fillId="5" borderId="11" applyNumberFormat="0" applyAlignment="0" applyProtection="0"/>
  </cellStyleXfs>
  <cellXfs count="43">
    <xf numFmtId="0" fontId="0" fillId="0" borderId="0" xfId="0"/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4" fontId="5" fillId="0" borderId="8" xfId="1" applyFont="1" applyBorder="1" applyAlignment="1">
      <alignment vertical="center" wrapText="1"/>
    </xf>
    <xf numFmtId="44" fontId="8" fillId="4" borderId="11" xfId="2" applyNumberForma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44" fontId="5" fillId="0" borderId="0" xfId="1" applyFont="1" applyFill="1" applyBorder="1" applyAlignment="1" applyProtection="1">
      <alignment vertical="center" wrapText="1"/>
      <protection locked="0"/>
    </xf>
    <xf numFmtId="0" fontId="12" fillId="6" borderId="11" xfId="0" applyFont="1" applyFill="1" applyBorder="1"/>
    <xf numFmtId="0" fontId="10" fillId="0" borderId="0" xfId="0" applyFont="1"/>
    <xf numFmtId="0" fontId="13" fillId="0" borderId="9" xfId="0" applyFont="1" applyBorder="1"/>
    <xf numFmtId="0" fontId="13" fillId="0" borderId="12" xfId="0" applyFont="1" applyBorder="1"/>
    <xf numFmtId="44" fontId="4" fillId="7" borderId="6" xfId="0" applyNumberFormat="1" applyFont="1" applyFill="1" applyBorder="1"/>
    <xf numFmtId="0" fontId="14" fillId="0" borderId="0" xfId="0" applyFont="1"/>
    <xf numFmtId="0" fontId="9" fillId="5" borderId="11" xfId="3" applyAlignment="1"/>
    <xf numFmtId="164" fontId="9" fillId="5" borderId="11" xfId="3" applyNumberFormat="1" applyAlignment="1" applyProtection="1">
      <alignment vertical="center" wrapText="1"/>
      <protection locked="0"/>
    </xf>
    <xf numFmtId="0" fontId="7" fillId="0" borderId="0" xfId="0" applyFont="1" applyAlignment="1">
      <alignment horizontal="left"/>
    </xf>
    <xf numFmtId="0" fontId="15" fillId="8" borderId="0" xfId="0" applyFont="1" applyFill="1" applyAlignment="1">
      <alignment horizontal="center" vertical="center"/>
    </xf>
    <xf numFmtId="0" fontId="15" fillId="8" borderId="0" xfId="0" applyFont="1" applyFill="1"/>
    <xf numFmtId="0" fontId="6" fillId="7" borderId="4" xfId="0" applyFont="1" applyFill="1" applyBorder="1"/>
    <xf numFmtId="0" fontId="6" fillId="7" borderId="5" xfId="0" applyFont="1" applyFill="1" applyBorder="1"/>
    <xf numFmtId="164" fontId="8" fillId="4" borderId="11" xfId="2" applyNumberFormat="1"/>
    <xf numFmtId="44" fontId="0" fillId="9" borderId="2" xfId="1" applyFont="1" applyFill="1" applyBorder="1"/>
    <xf numFmtId="0" fontId="16" fillId="0" borderId="1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1" fillId="0" borderId="2" xfId="0" applyFont="1" applyBorder="1"/>
    <xf numFmtId="0" fontId="11" fillId="0" borderId="0" xfId="0" applyFont="1"/>
    <xf numFmtId="44" fontId="0" fillId="0" borderId="0" xfId="0" applyNumberFormat="1"/>
    <xf numFmtId="9" fontId="0" fillId="0" borderId="0" xfId="0" applyNumberFormat="1"/>
    <xf numFmtId="44" fontId="0" fillId="10" borderId="2" xfId="1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11" fillId="0" borderId="0" xfId="0" applyFont="1" applyAlignment="1">
      <alignment wrapText="1"/>
    </xf>
    <xf numFmtId="0" fontId="5" fillId="0" borderId="9" xfId="0" applyFont="1" applyBorder="1" applyAlignment="1">
      <alignment vertical="center" wrapText="1"/>
    </xf>
    <xf numFmtId="44" fontId="9" fillId="5" borderId="17" xfId="3" applyNumberFormat="1" applyBorder="1" applyAlignment="1" applyProtection="1">
      <alignment vertical="center" wrapText="1"/>
      <protection locked="0"/>
    </xf>
    <xf numFmtId="0" fontId="4" fillId="3" borderId="18" xfId="0" applyFont="1" applyFill="1" applyBorder="1" applyAlignment="1">
      <alignment vertical="center" wrapText="1"/>
    </xf>
    <xf numFmtId="0" fontId="5" fillId="11" borderId="16" xfId="0" applyFont="1" applyFill="1" applyBorder="1" applyAlignment="1">
      <alignment vertical="center" wrapText="1"/>
    </xf>
  </cellXfs>
  <cellStyles count="4">
    <cellStyle name="Berekening" xfId="2" builtinId="22"/>
    <cellStyle name="Invoer" xfId="3" builtinId="20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B09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zoomScale="118" zoomScaleNormal="118" workbookViewId="0">
      <pane ySplit="1" topLeftCell="A2" activePane="bottomLeft" state="frozen"/>
      <selection pane="bottomLeft" activeCell="F5" sqref="F5"/>
    </sheetView>
  </sheetViews>
  <sheetFormatPr defaultRowHeight="15"/>
  <cols>
    <col min="1" max="1" width="35.28515625" customWidth="1"/>
    <col min="2" max="2" width="29" customWidth="1"/>
    <col min="3" max="4" width="28.28515625" customWidth="1"/>
    <col min="5" max="5" width="25.28515625" customWidth="1"/>
    <col min="6" max="6" width="18.85546875" customWidth="1"/>
    <col min="7" max="7" width="6.7109375" customWidth="1"/>
    <col min="8" max="8" width="19.42578125" customWidth="1"/>
    <col min="9" max="9" width="21.42578125" customWidth="1"/>
    <col min="10" max="10" width="19.140625" customWidth="1"/>
    <col min="11" max="11" width="16.42578125" customWidth="1"/>
    <col min="12" max="12" width="20.140625" customWidth="1"/>
    <col min="14" max="14" width="13.5703125" bestFit="1" customWidth="1"/>
  </cols>
  <sheetData>
    <row r="1" spans="1:14" ht="37.5" customHeight="1">
      <c r="A1" s="33" t="s">
        <v>0</v>
      </c>
      <c r="B1" s="34"/>
      <c r="C1" s="35"/>
      <c r="D1" s="35"/>
      <c r="E1" s="35"/>
      <c r="F1" s="36"/>
    </row>
    <row r="2" spans="1:14">
      <c r="A2" s="37" t="s">
        <v>1</v>
      </c>
      <c r="B2" s="37"/>
      <c r="C2" s="37"/>
      <c r="D2" s="37"/>
      <c r="E2" s="37"/>
      <c r="F2" s="37"/>
    </row>
    <row r="3" spans="1:14">
      <c r="A3" s="19"/>
      <c r="B3" s="19"/>
      <c r="C3" s="19"/>
      <c r="D3" s="19"/>
      <c r="E3" s="19"/>
      <c r="F3" s="19"/>
      <c r="H3" s="29" t="s">
        <v>2</v>
      </c>
      <c r="K3" s="29" t="s">
        <v>3</v>
      </c>
      <c r="L3" s="29"/>
    </row>
    <row r="4" spans="1:14">
      <c r="A4" s="21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H4" s="28" t="s">
        <v>10</v>
      </c>
      <c r="I4" s="28" t="s">
        <v>11</v>
      </c>
      <c r="K4" s="28" t="s">
        <v>10</v>
      </c>
      <c r="L4" s="28" t="s">
        <v>11</v>
      </c>
    </row>
    <row r="5" spans="1:14">
      <c r="A5" t="s">
        <v>12</v>
      </c>
      <c r="B5" s="18">
        <v>0</v>
      </c>
      <c r="C5" s="18">
        <v>0</v>
      </c>
      <c r="D5" s="18">
        <v>0</v>
      </c>
      <c r="E5" s="18">
        <v>0</v>
      </c>
      <c r="F5" s="24">
        <f>B5+C5+D5+E5*7</f>
        <v>0</v>
      </c>
      <c r="H5" s="25">
        <v>240000</v>
      </c>
      <c r="I5" s="25">
        <v>350000</v>
      </c>
      <c r="K5" s="25">
        <v>5000</v>
      </c>
      <c r="L5" s="25">
        <v>20000</v>
      </c>
      <c r="M5" s="31"/>
      <c r="N5" s="30"/>
    </row>
    <row r="6" spans="1:14">
      <c r="A6" t="s">
        <v>13</v>
      </c>
      <c r="B6" s="18">
        <v>0</v>
      </c>
      <c r="C6" s="18">
        <v>0</v>
      </c>
      <c r="D6" s="18">
        <v>0</v>
      </c>
      <c r="E6" s="18">
        <v>0</v>
      </c>
      <c r="F6" s="24">
        <f>B6+C6+D6+E6*7</f>
        <v>0</v>
      </c>
      <c r="H6" s="25">
        <v>135000</v>
      </c>
      <c r="I6" s="25">
        <v>200000</v>
      </c>
      <c r="K6" s="25">
        <v>5000</v>
      </c>
      <c r="L6" s="25">
        <v>15000</v>
      </c>
      <c r="N6" s="30"/>
    </row>
    <row r="7" spans="1:14">
      <c r="A7" t="s">
        <v>14</v>
      </c>
      <c r="B7" s="18">
        <v>0</v>
      </c>
      <c r="C7" s="18">
        <v>0</v>
      </c>
      <c r="D7" s="18">
        <v>0</v>
      </c>
      <c r="E7" s="18">
        <v>0</v>
      </c>
      <c r="F7" s="24">
        <f t="shared" ref="F6:F7" si="0">B7+C7+D7+E7*7</f>
        <v>0</v>
      </c>
      <c r="H7" s="32">
        <v>135000</v>
      </c>
      <c r="I7" s="32">
        <v>200000</v>
      </c>
      <c r="K7" s="32">
        <v>5000</v>
      </c>
      <c r="L7" s="32">
        <v>15000</v>
      </c>
    </row>
    <row r="8" spans="1:14">
      <c r="A8" s="6" t="s">
        <v>15</v>
      </c>
      <c r="B8" s="7" t="s">
        <v>16</v>
      </c>
      <c r="C8" s="8" t="s">
        <v>17</v>
      </c>
      <c r="D8" s="41" t="s">
        <v>18</v>
      </c>
      <c r="E8" s="8" t="s">
        <v>19</v>
      </c>
      <c r="F8" s="9" t="s">
        <v>9</v>
      </c>
    </row>
    <row r="9" spans="1:14" ht="88.5">
      <c r="A9" s="26" t="s">
        <v>20</v>
      </c>
      <c r="B9" s="1">
        <v>4</v>
      </c>
      <c r="C9" s="39">
        <v>4</v>
      </c>
      <c r="D9" s="42"/>
      <c r="E9" s="40">
        <v>0</v>
      </c>
      <c r="F9" s="5">
        <f>B9*C9*E9*8</f>
        <v>0</v>
      </c>
      <c r="I9" s="27" t="s">
        <v>21</v>
      </c>
    </row>
    <row r="10" spans="1:14" ht="62.25">
      <c r="A10" s="26" t="s">
        <v>22</v>
      </c>
      <c r="B10" s="1"/>
      <c r="C10" s="39"/>
      <c r="D10" s="42"/>
      <c r="E10" s="40"/>
      <c r="F10" s="5"/>
      <c r="I10" s="27" t="s">
        <v>23</v>
      </c>
    </row>
    <row r="11" spans="1:14" ht="62.25">
      <c r="A11" s="26" t="s">
        <v>24</v>
      </c>
      <c r="B11" s="1"/>
      <c r="C11" s="39"/>
      <c r="D11" s="42"/>
      <c r="E11" s="40"/>
      <c r="F11" s="5"/>
      <c r="I11" s="27" t="s">
        <v>25</v>
      </c>
    </row>
    <row r="12" spans="1:14">
      <c r="A12" s="2"/>
      <c r="B12" s="3"/>
      <c r="C12" s="3"/>
      <c r="D12" s="3"/>
      <c r="E12" s="10"/>
      <c r="F12" s="4"/>
    </row>
    <row r="13" spans="1:14">
      <c r="A13" s="22" t="s">
        <v>26</v>
      </c>
      <c r="B13" s="23"/>
      <c r="C13" s="23"/>
      <c r="D13" s="23"/>
      <c r="E13" s="23"/>
      <c r="F13" s="15">
        <f>SUM(F5:F6)</f>
        <v>0</v>
      </c>
      <c r="G13" s="38"/>
      <c r="H13" s="38"/>
      <c r="I13" s="28" t="s">
        <v>10</v>
      </c>
      <c r="J13" s="28" t="s">
        <v>11</v>
      </c>
    </row>
    <row r="14" spans="1:14">
      <c r="A14" s="11" t="s">
        <v>27</v>
      </c>
      <c r="B14" s="16" t="str">
        <f>"bandbreedte inschrijfprijs: ondergrens voor max score="&amp; I14&amp;"; bovengrens=" &amp;J14</f>
        <v>bandbreedte inschrijfprijs: ondergrens voor max score=475000; bovengrens=800000</v>
      </c>
      <c r="C14" s="12"/>
      <c r="D14" s="12"/>
      <c r="E14" s="12"/>
      <c r="F14" s="11" t="str">
        <f>IF(F13="","",IF(F13&gt;J14,"Ongeldig",IF(F13&gt;=I14,(18)/(I14-J14)*(F13-J14),IF(F13=0,"Ongeldig",18))))</f>
        <v>Ongeldig</v>
      </c>
      <c r="I14" s="25">
        <v>475000</v>
      </c>
      <c r="J14" s="25">
        <v>800000</v>
      </c>
      <c r="N14" s="30"/>
    </row>
    <row r="15" spans="1:14">
      <c r="A15" s="11" t="s">
        <v>28</v>
      </c>
      <c r="B15" s="16" t="str">
        <f>"bandbreedte uurtarief: ondergrens voor max score="&amp; I15&amp;"; bovengrens=" &amp;J15</f>
        <v>bandbreedte uurtarief: ondergrens voor max score=30; bovengrens=100</v>
      </c>
      <c r="C15" s="12"/>
      <c r="D15" s="12"/>
      <c r="E15" s="12"/>
      <c r="F15" s="11" t="str">
        <f>IF(E9="","",IF(E9&gt;J15,"Ongeldig",IF(E9&gt;=I15,(2)/(I15-J15)*(E9-J15),IF(E9=0,"Ongeldig",2))))</f>
        <v>Ongeldig</v>
      </c>
      <c r="I15" s="25">
        <v>30</v>
      </c>
      <c r="J15" s="25">
        <v>100</v>
      </c>
    </row>
    <row r="17" spans="1:6">
      <c r="A17" s="16"/>
      <c r="B17" s="16"/>
      <c r="C17" s="12"/>
      <c r="D17" s="12"/>
      <c r="E17" s="12"/>
    </row>
    <row r="18" spans="1:6">
      <c r="A18" s="17" t="s">
        <v>29</v>
      </c>
      <c r="B18" s="13" t="s">
        <v>30</v>
      </c>
      <c r="C18" s="12"/>
      <c r="D18" s="12"/>
      <c r="E18" s="12"/>
      <c r="F18" s="12"/>
    </row>
    <row r="19" spans="1:6">
      <c r="A19" s="17" t="s">
        <v>29</v>
      </c>
      <c r="B19" s="14" t="s">
        <v>31</v>
      </c>
      <c r="C19" s="12"/>
      <c r="D19" s="12"/>
      <c r="E19" s="12"/>
      <c r="F19" s="12"/>
    </row>
    <row r="20" spans="1:6">
      <c r="A20" s="17" t="s">
        <v>29</v>
      </c>
      <c r="B20" s="14" t="s">
        <v>32</v>
      </c>
      <c r="C20" s="12"/>
      <c r="D20" s="12"/>
      <c r="E20" s="12"/>
      <c r="F20" s="12"/>
    </row>
    <row r="21" spans="1:6">
      <c r="A21" s="17" t="s">
        <v>29</v>
      </c>
      <c r="B21" s="14" t="s">
        <v>33</v>
      </c>
      <c r="C21" s="12"/>
      <c r="D21" s="12"/>
      <c r="E21" s="12"/>
      <c r="F21" s="12"/>
    </row>
    <row r="22" spans="1:6">
      <c r="A22" s="12"/>
      <c r="B22" s="12"/>
      <c r="C22" s="12"/>
      <c r="D22" s="12"/>
      <c r="E22" s="12"/>
      <c r="F22" s="12"/>
    </row>
  </sheetData>
  <mergeCells count="3">
    <mergeCell ref="A1:F1"/>
    <mergeCell ref="A2:F2"/>
    <mergeCell ref="G13:H1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7FB6249EB9DE48876D7F32F21B9FCD" ma:contentTypeVersion="6" ma:contentTypeDescription="Een nieuw document maken." ma:contentTypeScope="" ma:versionID="e31c84a017b98f73ff0c8317f74884dc">
  <xsd:schema xmlns:xsd="http://www.w3.org/2001/XMLSchema" xmlns:xs="http://www.w3.org/2001/XMLSchema" xmlns:p="http://schemas.microsoft.com/office/2006/metadata/properties" xmlns:ns2="6306b2a7-7154-4c48-a594-a006a878328b" xmlns:ns3="5ce8a996-cdde-4630-b8ad-125b1767b31f" targetNamespace="http://schemas.microsoft.com/office/2006/metadata/properties" ma:root="true" ma:fieldsID="c1d0bd0e4cd6c7e776364a5711f63293" ns2:_="" ns3:_="">
    <xsd:import namespace="6306b2a7-7154-4c48-a594-a006a878328b"/>
    <xsd:import namespace="5ce8a996-cdde-4630-b8ad-125b1767b3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6b2a7-7154-4c48-a594-a006a8783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8a996-cdde-4630-b8ad-125b1767b3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D7484C-D587-45EC-8784-4882EC1589A2}"/>
</file>

<file path=customXml/itemProps2.xml><?xml version="1.0" encoding="utf-8"?>
<ds:datastoreItem xmlns:ds="http://schemas.openxmlformats.org/officeDocument/2006/customXml" ds:itemID="{A0A940D8-8C33-4A42-AC7C-AC3DBB7A249B}"/>
</file>

<file path=customXml/itemProps3.xml><?xml version="1.0" encoding="utf-8"?>
<ds:datastoreItem xmlns:ds="http://schemas.openxmlformats.org/officeDocument/2006/customXml" ds:itemID="{17185797-A2BC-44EE-BB9B-B7345936E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Gooise Meren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mabec</dc:creator>
  <cp:keywords/>
  <dc:description/>
  <cp:lastModifiedBy>Sluis, Esther</cp:lastModifiedBy>
  <cp:revision/>
  <dcterms:created xsi:type="dcterms:W3CDTF">2022-11-03T10:42:13Z</dcterms:created>
  <dcterms:modified xsi:type="dcterms:W3CDTF">2024-10-28T12:01:02Z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0x010100B9A782FF4023EB4E9BF244D9057869DD</vt:lpwstr>
  </property>
</Properties>
</file>