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gemeentegroningen.sharepoint.com/teams/Brokerdienstverleningaanbesteding/Gedeelde documenten/Uitzendkrachten aanbesteding/01 Aanbestedingsdocumenten/"/>
    </mc:Choice>
  </mc:AlternateContent>
  <xr:revisionPtr revIDLastSave="1" documentId="8_{F3082345-D5E9-684A-886B-55A55C30D4D2}" xr6:coauthVersionLast="47" xr6:coauthVersionMax="47" xr10:uidLastSave="{E7A9F042-44D0-44F9-BB3F-4689BF6AC602}"/>
  <bookViews>
    <workbookView xWindow="28680" yWindow="-120" windowWidth="29040" windowHeight="15840" activeTab="1" xr2:uid="{216E0746-F9F1-8946-ADBD-A297CE265B35}"/>
  </bookViews>
  <sheets>
    <sheet name="Voorblad" sheetId="1" r:id="rId1"/>
    <sheet name="Invulinstructie en disclaimer" sheetId="2" r:id="rId2"/>
    <sheet name="Invulblad TarievenTool" sheetId="3" r:id="rId3"/>
  </sheets>
  <definedNames>
    <definedName name="_xlnm._FilterDatabase" localSheetId="2" hidden="1">'Invulblad TarievenTool'!#REF!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B104" i="3"/>
  <c r="CA104" i="3"/>
  <c r="BZ104" i="3"/>
  <c r="BY104" i="3"/>
  <c r="BX104" i="3"/>
  <c r="BW104" i="3"/>
  <c r="BV104" i="3"/>
  <c r="BU104" i="3"/>
  <c r="BT104" i="3"/>
  <c r="BS104" i="3"/>
  <c r="BR104" i="3"/>
  <c r="BQ104" i="3"/>
  <c r="BP104" i="3"/>
  <c r="BO104" i="3"/>
  <c r="BN104" i="3"/>
  <c r="BM104" i="3"/>
  <c r="BL104" i="3"/>
  <c r="BK104" i="3"/>
  <c r="BJ104" i="3"/>
  <c r="BI104" i="3"/>
  <c r="BH104" i="3"/>
  <c r="BG104" i="3"/>
  <c r="BF104" i="3"/>
  <c r="BE104" i="3"/>
  <c r="BD104" i="3"/>
  <c r="BC104" i="3"/>
  <c r="BB104" i="3"/>
  <c r="BA104" i="3"/>
  <c r="AZ104" i="3"/>
  <c r="AY104" i="3"/>
  <c r="AX104" i="3"/>
  <c r="AW104" i="3"/>
  <c r="AV104" i="3"/>
  <c r="AU104" i="3"/>
  <c r="AT104" i="3"/>
  <c r="AS104" i="3"/>
  <c r="AR104" i="3"/>
  <c r="AQ104" i="3"/>
  <c r="AP104" i="3"/>
  <c r="AO104" i="3"/>
  <c r="AN104" i="3"/>
  <c r="AM104" i="3"/>
  <c r="AL104" i="3"/>
  <c r="AK104" i="3"/>
  <c r="AJ104" i="3"/>
  <c r="AI104" i="3"/>
  <c r="AH104" i="3"/>
  <c r="AG104" i="3"/>
  <c r="AF104" i="3"/>
  <c r="AE104" i="3"/>
  <c r="AD104" i="3"/>
  <c r="AC104" i="3"/>
  <c r="AB104" i="3"/>
  <c r="AA104" i="3"/>
  <c r="Z104" i="3"/>
  <c r="Y104" i="3"/>
  <c r="X104" i="3"/>
  <c r="W104" i="3"/>
  <c r="V104" i="3"/>
  <c r="U104" i="3"/>
  <c r="T104" i="3"/>
  <c r="S104" i="3"/>
  <c r="R104" i="3"/>
  <c r="Q104" i="3"/>
  <c r="P104" i="3"/>
  <c r="O104" i="3"/>
  <c r="N104" i="3"/>
  <c r="M104" i="3"/>
  <c r="L104" i="3"/>
  <c r="K104" i="3"/>
  <c r="J104" i="3"/>
  <c r="I104" i="3"/>
  <c r="H104" i="3"/>
  <c r="G104" i="3"/>
  <c r="F104" i="3"/>
  <c r="E104" i="3"/>
  <c r="D104" i="3"/>
  <c r="C104" i="3"/>
  <c r="B104" i="3"/>
  <c r="A104" i="3"/>
  <c r="B92" i="3"/>
  <c r="E85" i="3"/>
  <c r="E60" i="3"/>
  <c r="R22" i="3"/>
  <c r="T22" i="3" s="1"/>
  <c r="V21" i="3"/>
  <c r="U21" i="3"/>
  <c r="T21" i="3"/>
  <c r="S21" i="3"/>
  <c r="G17" i="3"/>
  <c r="G16" i="3"/>
  <c r="D18" i="1"/>
  <c r="B1" i="3"/>
  <c r="B1" i="2" l="1"/>
  <c r="S22" i="3"/>
  <c r="U22" i="3"/>
  <c r="V22" i="3"/>
</calcChain>
</file>

<file path=xl/sharedStrings.xml><?xml version="1.0" encoding="utf-8"?>
<sst xmlns="http://schemas.openxmlformats.org/spreadsheetml/2006/main" count="283" uniqueCount="186">
  <si>
    <t>Perceel 1</t>
  </si>
  <si>
    <t>Versie:</t>
  </si>
  <si>
    <t>25.01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</si>
  <si>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</si>
  <si>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</si>
  <si>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</si>
  <si>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</si>
  <si>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</si>
  <si>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</si>
  <si>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</si>
  <si>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</si>
  <si>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</si>
  <si>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</si>
  <si>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</si>
  <si>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</si>
  <si>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</si>
  <si>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</si>
  <si>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</si>
  <si>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</si>
  <si>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Alleen de bedrijfsspecifieke getallen worden opgevraagd. Standaard getallen zoals onder andere voor ZVW, Aof en Awf, worden standaard meegenomen in de berekeningen. </t>
  </si>
  <si>
    <t>Pensioen</t>
  </si>
  <si>
    <t>Om de pensioenlast te berekenen worden de rekenpremies opgevraagd die gehanteerd worden in de loonadministratie.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</si>
  <si>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</si>
  <si>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</si>
  <si>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</si>
  <si>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</si>
  <si>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</si>
  <si>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de sheet "Onderbouwing ERD"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</si>
  <si>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</si>
  <si>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AZW</t>
  </si>
  <si>
    <t xml:space="preserve">Onderbouwing doet u door middel van de bijlage "Onderbouwing ingevulde percentages AZW, ZW-flex, WGA en Transitievergoeding" of een polisblad waaruit blijkt dat u hiervoor verzekerd bent.												</t>
  </si>
  <si>
    <t>Indien de onderbouwing voor de Aanvulling ZW niet is meegezonden, worden de eventuele premies voor de Aanvulling ZW (bij Fase A) ingeschat.</t>
  </si>
  <si>
    <t>3.1</t>
  </si>
  <si>
    <t xml:space="preserve">Vul het aantal kort verzuimdagen in die u opgenomen wilt hebben in de loonkostenfactor per contractsoort/fase. De hoogte hiervan dient in lijn te liggen met de beschreven percentages in de Cao voor Uitzendkrachten. </t>
  </si>
  <si>
    <t>3.2</t>
  </si>
  <si>
    <t>Vul het aantal ziektedagen in die u opgenomen wilt hebben in de loonkostenfactor per contractsoort/fase. Ziektedagen van Uitzendkrachten onder deze Raamovereenkomst worden gezien als een gedeelde verantwoordelijkheid tussen Opdrachtgever en Opdrachtnemer. Opdrachtgever heeft o.a. invloed in de preventie van ziekte d.m.v. kwalitatieve dagelijkse aansturing en het creëren van een gezonde en veilige werkomgeving. Opdrachtnemer heeft invloed op de kwaliteit en snelheid van de curatieve ziektebegeleiding. 
Het maximum aantal ziektedagen is door Opdrachtgever vastgesteld o.b.v. een verdeelsleutel van 65% voor Opdrachtnemer en 35% voor Opdrachtgever ten aanzien van het CBS cijfer Ziekteverzuimpercentage; bedrijfstakken (SBI 2008) en bedrijfsgrootte, O Openbaar bestuur en overheidsdiensten, 3e kwartaal van het geldende jaar, thans 5,7%.</t>
  </si>
  <si>
    <t>3.3</t>
  </si>
  <si>
    <t>Vul het aantal leegloopdagen in die u opgenomen wilt hebben in de loonkostenfactor per contractsoort/fase. Hiervoor geldt een maximum.</t>
  </si>
  <si>
    <t>3.4</t>
  </si>
  <si>
    <t>Ten behoeve van de Transitievergoeding wordt gevraagd naar het percentage wat de werkelijke uitkeringen van de Transitievergoeding vertegenwoordigt. De onderbouwing bestaat uit de opgave van de uitbetaalde Transitievergoedingen (code 62) in referentieperiode. Zie hiervoor ook het formulier Onderbouwing ingevulde percentages AZW, ZW-flex, WGA en Transitievergoeding.</t>
  </si>
  <si>
    <t xml:space="preserve">Indien de onderbouwing voor de Transitievergoeding niet is meegezonden, wordt voor de Transitievergoeding 0% gehanteerd. 												</t>
  </si>
  <si>
    <t>Sociale premies</t>
  </si>
  <si>
    <r>
      <t xml:space="preserve">De in de basisgegevens opgenomen premies zijn op dit moment </t>
    </r>
    <r>
      <rPr>
        <b/>
        <sz val="12"/>
        <rFont val="VAG Rounded Std Thin"/>
        <family val="2"/>
      </rPr>
      <t>definitief</t>
    </r>
    <r>
      <rPr>
        <sz val="12"/>
        <rFont val="VAG Rounded Std Thin"/>
        <family val="2"/>
      </rPr>
      <t xml:space="preserve">. </t>
    </r>
  </si>
  <si>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</si>
  <si>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</si>
  <si>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</si>
  <si>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</si>
  <si>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</si>
  <si>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</si>
  <si>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</si>
  <si>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Gemeente Groningen</t>
  </si>
  <si>
    <t>Naam Uitlenend bedrijf</t>
  </si>
  <si>
    <t>2. Rekenpremies</t>
  </si>
  <si>
    <t>&lt;kies&gt;</t>
  </si>
  <si>
    <t>Eigenrisicodrager voor ZW-flex?</t>
  </si>
  <si>
    <t>Nee</t>
  </si>
  <si>
    <t>Ja</t>
  </si>
  <si>
    <t>Eigenrisicodrager voor WGA?</t>
  </si>
  <si>
    <t>BV1</t>
  </si>
  <si>
    <t>BV2</t>
  </si>
  <si>
    <t>Welke hoofdcontractvorm past u toe in Fase A?</t>
  </si>
  <si>
    <t>3. Beide varianten worden gehanteerd.</t>
  </si>
  <si>
    <t>Fase A regulier</t>
  </si>
  <si>
    <t>Fase A  vaste uren</t>
  </si>
  <si>
    <t>Fase A Uitzendbeding</t>
  </si>
  <si>
    <t>Fase A Detachering</t>
  </si>
  <si>
    <t>Fase B</t>
  </si>
  <si>
    <t>Fase C</t>
  </si>
  <si>
    <t>1. BIj voorkeur (of volledig) Fase A Uitzendbeding</t>
  </si>
  <si>
    <t>Werkgever</t>
  </si>
  <si>
    <t>Werknemer</t>
  </si>
  <si>
    <t>2. BIj voorkeur (of volledig) Fase A Detacheren</t>
  </si>
  <si>
    <t>2.2</t>
  </si>
  <si>
    <t>Pensioenpremie</t>
  </si>
  <si>
    <t>2.3</t>
  </si>
  <si>
    <t>Aanvulling ZW BV1*</t>
  </si>
  <si>
    <t>Aanvulling ZW BV2*</t>
  </si>
  <si>
    <t>2.4</t>
  </si>
  <si>
    <t>WGA premie*</t>
  </si>
  <si>
    <t>ZW-flex premie BV1*</t>
  </si>
  <si>
    <t>ZW-flex premie BV2*</t>
  </si>
  <si>
    <t>* Zie toelichting invulinstructie</t>
  </si>
  <si>
    <t>Anders nl.</t>
  </si>
  <si>
    <t>3. Voorzieningen*</t>
  </si>
  <si>
    <t>Reserveringen in dagen</t>
  </si>
  <si>
    <t>Kort verzuim in dagen</t>
  </si>
  <si>
    <t>Ziekteverzuim in dagen</t>
  </si>
  <si>
    <t>Leegloop in dagen ( alleen bij vaste uren)</t>
  </si>
  <si>
    <t>Transitievergoeding</t>
  </si>
  <si>
    <t>Percentage</t>
  </si>
  <si>
    <t>Rekenpercentage ten behoeve van de Transitievergoeding</t>
  </si>
  <si>
    <t>Zie toelichting invulinstructie</t>
  </si>
  <si>
    <t>4. Nominale Bureauvergoeding</t>
  </si>
  <si>
    <r>
      <t xml:space="preserve">Bureauvergoeding in € (alleen voor </t>
    </r>
    <r>
      <rPr>
        <b/>
        <sz val="10.5"/>
        <rFont val="VAG Rounded Std Thin"/>
        <family val="2"/>
      </rPr>
      <t>normale</t>
    </r>
    <r>
      <rPr>
        <sz val="10.5"/>
        <rFont val="VAG Rounded Std Thin"/>
        <family val="2"/>
      </rPr>
      <t xml:space="preserve"> uren)</t>
    </r>
  </si>
  <si>
    <t>Bureaumarge in €</t>
  </si>
  <si>
    <t>Voorbeeldfuncties (niet uitputtend)</t>
  </si>
  <si>
    <t>Bureauvergoeding normale uren</t>
  </si>
  <si>
    <t>4.1</t>
  </si>
  <si>
    <t>Flexgroep 1</t>
  </si>
  <si>
    <t>Administratief medewerker, zwembadmedewerker, lader/losser, medewerker KCC, Secretarieel medewerker, Backofficemedewerker, etc.</t>
  </si>
  <si>
    <t>Overige Flexgroepen</t>
  </si>
  <si>
    <t xml:space="preserve">HR Adviseur, Inkoper, Controller, Medewerker Burgerzaken, BOA, Juridisch ondersteuner, Consulent, etc. </t>
  </si>
  <si>
    <t>4.2.</t>
  </si>
  <si>
    <t xml:space="preserve">Gedurende de looptijd van de overeenkomst wordt de bureaumarge geîndexeerd o.b.v. het CBS cijfer met een maximum van 3,0% gehanteerd, dat vanaf 1-1-27 ieder jaar per 1 januari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</si>
  <si>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</si>
  <si>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</si>
  <si>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</si>
  <si>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</si>
  <si>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</si>
  <si>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</si>
  <si>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</si>
  <si>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</si>
  <si>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</si>
  <si>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</si>
  <si>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</si>
  <si>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</si>
  <si>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</si>
  <si>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</si>
  <si>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</si>
  <si>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</si>
  <si>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</si>
  <si>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r>
      <t xml:space="preserve">Indien gebruik gemaakt wordt van </t>
    </r>
    <r>
      <rPr>
        <b/>
        <sz val="10.5"/>
        <rFont val="VAG Rounded Std Thin"/>
        <family val="2"/>
      </rPr>
      <t>uitruil</t>
    </r>
    <r>
      <rPr>
        <sz val="10.5"/>
        <rFont val="VAG Rounded Std Thin"/>
        <family val="2"/>
      </rPr>
      <t xml:space="preserve"> volgens de ET-regeling </t>
    </r>
    <r>
      <rPr>
        <b/>
        <sz val="10.5"/>
        <rFont val="VAG Rounded Std Thin"/>
        <family val="2"/>
      </rPr>
      <t>,</t>
    </r>
    <r>
      <rPr>
        <sz val="10.5"/>
        <rFont val="VAG Rounded Std Thin"/>
        <family val="2"/>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</si>
  <si>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</si>
  <si>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</si>
  <si>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6 Directe uitbetaling en/of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</si>
  <si>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</si>
  <si>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</si>
  <si>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</si>
  <si>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</si>
  <si>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</si>
  <si>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</si>
  <si>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</si>
  <si>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</si>
  <si>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</si>
  <si>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</si>
  <si>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</si>
  <si>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</si>
  <si>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</si>
  <si>
    <t>Leverancier</t>
  </si>
  <si>
    <t>Aanvulling ZW UZB BV1</t>
  </si>
  <si>
    <t>Aanvulling ZW UZB BV2</t>
  </si>
  <si>
    <t>Aanvulling ZW DETA BV2</t>
  </si>
  <si>
    <t>WGA premie</t>
  </si>
  <si>
    <t>ZW Flex premie BV1</t>
  </si>
  <si>
    <t>ZW Flex premie BV2</t>
  </si>
  <si>
    <t>Kort verzuim in dagen BV1</t>
  </si>
  <si>
    <t>Kort verzuim in dagen BV2</t>
  </si>
  <si>
    <t>Ziekte in dagen BV1</t>
  </si>
  <si>
    <t>Zieke in dagen BV2</t>
  </si>
  <si>
    <t>Leegloop in dagen BV1</t>
  </si>
  <si>
    <t>Leegloop in dagen BV2</t>
  </si>
  <si>
    <t>ERD?</t>
  </si>
  <si>
    <t>Contractvorm</t>
  </si>
  <si>
    <t>Marges</t>
  </si>
  <si>
    <t>Uitruil arbeidsvoorwaarden</t>
  </si>
  <si>
    <t>Klant</t>
  </si>
  <si>
    <t>Fase A Uitzendbeding Werkgever</t>
  </si>
  <si>
    <t>Fase A Deta Werkgever</t>
  </si>
  <si>
    <t>Fase B Werkgever</t>
  </si>
  <si>
    <t>Fase B Werknemer</t>
  </si>
  <si>
    <t>Fase C Werkgever</t>
  </si>
  <si>
    <t>Fase C Werknemer</t>
  </si>
  <si>
    <t>Fase A Uitzendbeding Werknemer</t>
  </si>
  <si>
    <t>Fase A Deta Werknemer</t>
  </si>
  <si>
    <t>Fase A Deta</t>
  </si>
  <si>
    <t>Fase A Uitdendbeding</t>
  </si>
  <si>
    <t>Verhouding zelf opzeggen</t>
  </si>
  <si>
    <t>ERD ZW Flex</t>
  </si>
  <si>
    <t>ERD ZW WGA</t>
  </si>
  <si>
    <t>Contractvorm in fase a</t>
  </si>
  <si>
    <t>Uren 1</t>
  </si>
  <si>
    <t>Uren 2</t>
  </si>
  <si>
    <t>Margesoort 1</t>
  </si>
  <si>
    <t>Bureaumarge  1</t>
  </si>
  <si>
    <t>Bureaumarge  gereduceerd 1</t>
  </si>
  <si>
    <t>Margesoort 2</t>
  </si>
  <si>
    <t>Bureaumarge 2</t>
  </si>
  <si>
    <t>Bureaumarge gereduceerd 2</t>
  </si>
  <si>
    <t>Margesoort 3</t>
  </si>
  <si>
    <t>Bureaumarge 3</t>
  </si>
  <si>
    <t>Bureaumarge gereduceerd 3</t>
  </si>
  <si>
    <t>Margesoort 4</t>
  </si>
  <si>
    <t>Bureaumarge 4</t>
  </si>
  <si>
    <t>Bureaumarge gereduceerd 4</t>
  </si>
  <si>
    <t>Prijsafspraken Uitzenden 2025</t>
  </si>
  <si>
    <t>&lt;Naam Inschrijver&gt;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</si>
</sst>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quot;€&quot;\ * #,##0.00_);_(&quot;€&quot;\ * \(#,##0.00\);_(&quot;€&quot;\ * &quot;-&quot;??_);_(@_)"/>
    <numFmt numFmtId="165" formatCode="_ [$€-413]\ * #,##0.00_ ;_ [$€-413]\ * \-#,##0.00_ ;_ [$€-413]\ * &quot;-&quot;??_ ;_ @_ "/>
    <numFmt numFmtId="166" formatCode="0.0%"/>
    <numFmt numFmtId="167" formatCode="##.##"/>
    <numFmt numFmtId="168" formatCode="_-* #,##0.00_-;\-* #,##0.00_-;_-* &quot;-&quot;??_-;_-@_-"/>
    <numFmt numFmtId="169" formatCode="&quot;€&quot;\ #,##0.00_-;[Red]&quot;€&quot;\ #,##0.00\-"/>
    <numFmt numFmtId="170" formatCode="_([$GBP]\ * #,##0.0_);_([$GBP]\ * \(#,##0.0\);_([$GBP]\ * &quot;-&quot;?_);_(@_)"/>
    <numFmt numFmtId="171" formatCode="&quot;€&quot;\ #,##0.00"/>
    <numFmt numFmtId="172" formatCode="0.0000"/>
  </numFmts>
  <fonts count="73">
    <font>
      <sz val="10"/>
      <name val="Arial"/>
      <family val="2"/>
    </font>
    <font>
      <sz val="11"/>
      <color theme="1"/>
      <name val="Aptos Narrow"/>
      <family val="2"/>
      <scheme val="minor"/>
    </font>
    <font>
      <sz val="72"/>
      <color theme="1"/>
      <name val="VAGRounded BT"/>
    </font>
    <font>
      <sz val="36"/>
      <color rgb="FFE26207"/>
      <name val="VAGRoundedStd-Bold"/>
    </font>
    <font>
      <b/>
      <sz val="11"/>
      <color theme="1"/>
      <name val="Aptos Narrow"/>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sz val="20"/>
      <color theme="1"/>
      <name val="VAGRoundedStd-Bold"/>
    </font>
    <font>
      <b/>
      <sz val="12"/>
      <color theme="1"/>
      <name val="VAG Rounded Std Thin"/>
      <family val="2"/>
    </font>
    <font>
      <sz val="12"/>
      <color theme="1"/>
      <name val="VAG Rounded Std Thin"/>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b/>
      <sz val="12"/>
      <name val="VAG Rounded Std Thin"/>
      <family val="2"/>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b/>
      <sz val="14"/>
      <color rgb="FFFF0000"/>
      <name val="VAG Rounded Std Thin"/>
      <family val="2"/>
    </font>
    <font>
      <sz val="11"/>
      <color indexed="63"/>
      <name val="VAG Rounded Std Thin"/>
      <family val="2"/>
    </font>
    <font>
      <b/>
      <sz val="11"/>
      <color indexed="61"/>
      <name val="VAG Rounded Std Thin"/>
      <family val="2"/>
    </font>
    <font>
      <sz val="8"/>
      <color theme="1"/>
      <name val="VAGRoundedStd-Thin"/>
    </font>
    <font>
      <b/>
      <sz val="11"/>
      <name val="VAG Rounded Std Thin"/>
      <family val="2"/>
    </font>
    <font>
      <sz val="11"/>
      <name val="VAG Rounded Std Thin"/>
    </font>
    <font>
      <sz val="8"/>
      <name val="VAG Rounded Std Thin"/>
      <family val="2"/>
    </font>
    <font>
      <sz val="10"/>
      <name val="VAG Rounded Std Thin"/>
      <family val="2"/>
    </font>
    <font>
      <sz val="10.5"/>
      <name val="VAG Rounded Std Thin"/>
      <family val="2"/>
    </font>
    <font>
      <b/>
      <sz val="10.5"/>
      <name val="VAG Rounded Std Thin"/>
      <family val="2"/>
    </font>
    <font>
      <i/>
      <sz val="10.5"/>
      <name val="VAG Rounded Std Thin"/>
    </font>
    <font>
      <sz val="10.5"/>
      <name val="VAG Rounded Std Thin"/>
    </font>
    <font>
      <i/>
      <sz val="10.5"/>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sz val="11"/>
      <color rgb="FF887232"/>
      <name val="VAG Rounded Std Thin"/>
      <family val="2"/>
    </font>
    <font>
      <sz val="11"/>
      <color rgb="FFFF7216"/>
      <name val="VAG Rounded Std Thin"/>
      <family val="2"/>
    </font>
    <font>
      <sz val="11"/>
      <color theme="1"/>
      <name val="VAG Rounded Std Thin"/>
      <family val="2"/>
    </font>
    <font>
      <sz val="11"/>
      <color rgb="FF221FB8"/>
      <name val="VAG Rounded Std Thin"/>
      <family val="2"/>
    </font>
    <font>
      <b/>
      <sz val="10"/>
      <name val="VAG Rounded Std Thin"/>
      <family val="2"/>
    </font>
    <font>
      <sz val="10"/>
      <color theme="1"/>
      <name val="VAG Rounded Std Thin"/>
      <family val="2"/>
    </font>
    <font>
      <b/>
      <sz val="8"/>
      <name val="VAG Rounded Std Thin"/>
    </font>
    <font>
      <sz val="8"/>
      <name val="VAG Rounded Std Bold"/>
    </font>
    <font>
      <b/>
      <sz val="8"/>
      <name val="VAG Rounded Std Bold"/>
    </font>
    <font>
      <sz val="9"/>
      <name val="VAG Rounded Std Bold"/>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s>
  <borders count="27">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
      <left style="thin">
        <color rgb="FFE26207"/>
      </left>
      <right style="thin">
        <color rgb="FFE26207"/>
      </right>
      <top style="thin">
        <color rgb="FFE26207"/>
      </top>
      <bottom style="thin">
        <color rgb="FFE26207"/>
      </bottom>
      <diagonal/>
    </border>
    <border>
      <left/>
      <right style="thin">
        <color indexed="9"/>
      </right>
      <top style="thin">
        <color rgb="FFE26207"/>
      </top>
      <bottom style="thin">
        <color rgb="FFE26207"/>
      </bottom>
      <diagonal/>
    </border>
    <border>
      <left style="thin">
        <color indexed="9"/>
      </left>
      <right style="thin">
        <color indexed="9"/>
      </right>
      <top style="thin">
        <color rgb="FFE26207"/>
      </top>
      <bottom style="thin">
        <color rgb="FFE26207"/>
      </bottom>
      <diagonal/>
    </border>
  </borders>
  <cellStyleXfs count="14">
    <xf numFmtId="165" fontId="0" fillId="0" borderId="0"/>
    <xf numFmtId="168" fontId="5"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5" fontId="5" fillId="0" borderId="0"/>
    <xf numFmtId="0" fontId="5" fillId="0" borderId="0"/>
    <xf numFmtId="0" fontId="5" fillId="0" borderId="0"/>
    <xf numFmtId="165" fontId="5" fillId="0" borderId="0" applyFont="0" applyFill="0" applyBorder="0" applyAlignment="0" applyProtection="0"/>
    <xf numFmtId="165" fontId="5" fillId="0" borderId="0"/>
    <xf numFmtId="0" fontId="5" fillId="0" borderId="0"/>
    <xf numFmtId="165" fontId="5" fillId="0" borderId="0"/>
  </cellStyleXfs>
  <cellXfs count="314">
    <xf numFmtId="165" fontId="0" fillId="0" borderId="0" xfId="0"/>
    <xf numFmtId="0" fontId="1" fillId="0" borderId="0" xfId="4"/>
    <xf numFmtId="165" fontId="1" fillId="0" borderId="0" xfId="4" applyNumberFormat="1"/>
    <xf numFmtId="43" fontId="0" fillId="0" borderId="0" xfId="5" applyFont="1"/>
    <xf numFmtId="43" fontId="1" fillId="0" borderId="0" xfId="4" applyNumberFormat="1"/>
    <xf numFmtId="0" fontId="2" fillId="0" borderId="0" xfId="4" applyFont="1"/>
    <xf numFmtId="0" fontId="3" fillId="0" borderId="0" xfId="4" applyFont="1" applyAlignment="1">
      <alignment horizontal="left" vertical="center"/>
    </xf>
    <xf numFmtId="43" fontId="4" fillId="0" borderId="0" xfId="5" applyFont="1"/>
    <xf numFmtId="165" fontId="4" fillId="0" borderId="0" xfId="4" applyNumberFormat="1" applyFont="1"/>
    <xf numFmtId="0" fontId="6" fillId="0" borderId="0" xfId="4" applyFont="1" applyAlignment="1">
      <alignment horizontal="left"/>
    </xf>
    <xf numFmtId="0" fontId="7" fillId="0" borderId="0" xfId="4" applyFont="1"/>
    <xf numFmtId="0" fontId="4" fillId="0" borderId="0" xfId="4" applyFont="1" applyAlignment="1">
      <alignment horizontal="right"/>
    </xf>
    <xf numFmtId="166" fontId="0" fillId="0" borderId="0" xfId="6" applyNumberFormat="1" applyFont="1"/>
    <xf numFmtId="2" fontId="8" fillId="0" borderId="0" xfId="4" applyNumberFormat="1" applyFont="1" applyAlignment="1">
      <alignment horizontal="left"/>
    </xf>
    <xf numFmtId="2" fontId="9" fillId="0" borderId="0" xfId="4" applyNumberFormat="1" applyFont="1" applyAlignment="1">
      <alignment horizontal="left"/>
    </xf>
    <xf numFmtId="2" fontId="10" fillId="0" borderId="0" xfId="4" applyNumberFormat="1" applyFont="1" applyAlignment="1">
      <alignment horizontal="left"/>
    </xf>
    <xf numFmtId="165" fontId="11" fillId="0" borderId="0" xfId="0" applyFont="1" applyAlignment="1">
      <alignment vertical="center"/>
    </xf>
    <xf numFmtId="167" fontId="12" fillId="0" borderId="0" xfId="7" applyNumberFormat="1" applyFont="1" applyAlignment="1">
      <alignment horizontal="left" vertical="center"/>
    </xf>
    <xf numFmtId="0" fontId="13" fillId="0" borderId="0" xfId="4" applyFont="1"/>
    <xf numFmtId="14" fontId="12" fillId="0" borderId="0" xfId="7" applyNumberFormat="1" applyFont="1" applyAlignment="1">
      <alignment horizontal="left" vertical="center"/>
    </xf>
    <xf numFmtId="0" fontId="14" fillId="0" borderId="0" xfId="4" applyFont="1" applyAlignment="1">
      <alignment horizontal="left" vertical="center" indent="4"/>
    </xf>
    <xf numFmtId="0" fontId="15" fillId="2" borderId="0" xfId="8" applyFont="1" applyFill="1"/>
    <xf numFmtId="0" fontId="16" fillId="0" borderId="0" xfId="8" applyFont="1" applyAlignment="1">
      <alignment vertical="center" wrapText="1" readingOrder="1"/>
    </xf>
    <xf numFmtId="0" fontId="15" fillId="3" borderId="0" xfId="0" applyNumberFormat="1" applyFont="1" applyFill="1"/>
    <xf numFmtId="0" fontId="17" fillId="0" borderId="0" xfId="8" applyFont="1" applyAlignment="1">
      <alignment vertical="center" readingOrder="1"/>
    </xf>
    <xf numFmtId="0" fontId="18" fillId="0" borderId="0" xfId="8" applyFont="1" applyAlignment="1">
      <alignment vertical="center" wrapText="1" readingOrder="1"/>
    </xf>
    <xf numFmtId="0" fontId="19" fillId="0" borderId="0" xfId="8" applyFont="1" applyAlignment="1">
      <alignment horizontal="center" vertical="center" wrapText="1" readingOrder="1"/>
    </xf>
    <xf numFmtId="0" fontId="20" fillId="0" borderId="0" xfId="8" applyFont="1" applyAlignment="1">
      <alignment vertical="center" wrapText="1" readingOrder="1"/>
    </xf>
    <xf numFmtId="0" fontId="19" fillId="0" borderId="0" xfId="8" applyFont="1" applyAlignment="1">
      <alignment horizontal="right" vertical="center" readingOrder="1"/>
    </xf>
    <xf numFmtId="49" fontId="0" fillId="0" borderId="0" xfId="0" applyNumberFormat="1"/>
    <xf numFmtId="49" fontId="21" fillId="0" borderId="0" xfId="0" applyNumberFormat="1" applyFont="1"/>
    <xf numFmtId="49" fontId="22" fillId="0" borderId="0" xfId="0" applyNumberFormat="1" applyFont="1"/>
    <xf numFmtId="49" fontId="23" fillId="0" borderId="0" xfId="0" applyNumberFormat="1" applyFont="1"/>
    <xf numFmtId="49" fontId="24" fillId="0" borderId="0" xfId="0" applyNumberFormat="1" applyFont="1"/>
    <xf numFmtId="49" fontId="24" fillId="0" borderId="0" xfId="0" applyNumberFormat="1" applyFont="1" applyAlignment="1">
      <alignment horizontal="left" vertical="center"/>
    </xf>
    <xf numFmtId="49" fontId="25" fillId="0" borderId="0" xfId="0" applyNumberFormat="1" applyFont="1"/>
    <xf numFmtId="49" fontId="21" fillId="0" borderId="0" xfId="0" applyNumberFormat="1" applyFont="1" applyAlignment="1">
      <alignment vertical="center"/>
    </xf>
    <xf numFmtId="49" fontId="0" fillId="0" borderId="0" xfId="0" applyNumberFormat="1" applyAlignment="1">
      <alignment vertical="center"/>
    </xf>
    <xf numFmtId="49" fontId="22" fillId="0" borderId="0" xfId="0" applyNumberFormat="1" applyFont="1" applyAlignment="1">
      <alignment vertical="center"/>
    </xf>
    <xf numFmtId="165" fontId="26" fillId="0" borderId="0" xfId="0" applyFont="1" applyAlignment="1">
      <alignment vertical="center"/>
    </xf>
    <xf numFmtId="165" fontId="27" fillId="0" borderId="0" xfId="0" applyFont="1" applyAlignment="1">
      <alignment vertical="center"/>
    </xf>
    <xf numFmtId="165" fontId="0" fillId="0" borderId="0" xfId="0" applyAlignment="1">
      <alignment vertical="center"/>
    </xf>
    <xf numFmtId="49" fontId="21" fillId="0" borderId="0" xfId="0" applyNumberFormat="1" applyFont="1" applyAlignment="1">
      <alignment horizontal="left" vertical="center"/>
    </xf>
    <xf numFmtId="165" fontId="26" fillId="0" borderId="0" xfId="0" applyFont="1"/>
    <xf numFmtId="165" fontId="27" fillId="0" borderId="0" xfId="0" applyFont="1"/>
    <xf numFmtId="49" fontId="31" fillId="0" borderId="0" xfId="0" applyNumberFormat="1" applyFont="1" applyAlignment="1">
      <alignment vertical="center"/>
    </xf>
    <xf numFmtId="49" fontId="32" fillId="0" borderId="0" xfId="0" applyNumberFormat="1" applyFont="1"/>
    <xf numFmtId="49" fontId="33" fillId="0" borderId="0" xfId="0" applyNumberFormat="1" applyFont="1" applyAlignment="1">
      <alignment horizontal="left" vertical="center" wrapText="1"/>
    </xf>
    <xf numFmtId="49" fontId="30" fillId="0" borderId="0" xfId="0" applyNumberFormat="1" applyFont="1" applyAlignment="1">
      <alignment horizontal="left" vertical="center" wrapText="1"/>
    </xf>
    <xf numFmtId="49" fontId="24" fillId="0" borderId="0" xfId="0" applyNumberFormat="1" applyFont="1" applyAlignment="1">
      <alignment horizontal="center" vertical="center"/>
    </xf>
    <xf numFmtId="49" fontId="34" fillId="0" borderId="0" xfId="0" applyNumberFormat="1" applyFont="1" applyAlignment="1">
      <alignment vertical="center" wrapText="1"/>
    </xf>
    <xf numFmtId="49" fontId="24" fillId="0" borderId="0" xfId="7" applyNumberFormat="1" applyFont="1" applyAlignment="1">
      <alignment horizontal="left" vertical="center"/>
    </xf>
    <xf numFmtId="49" fontId="24" fillId="0" borderId="0" xfId="7" applyNumberFormat="1" applyFont="1" applyAlignment="1">
      <alignment horizontal="center" vertical="center"/>
    </xf>
    <xf numFmtId="49" fontId="24" fillId="0" borderId="0" xfId="0" applyNumberFormat="1" applyFont="1" applyAlignment="1">
      <alignment vertical="center"/>
    </xf>
    <xf numFmtId="165" fontId="32" fillId="0" borderId="0" xfId="0" applyFont="1"/>
    <xf numFmtId="49" fontId="34" fillId="0" borderId="0" xfId="0" applyNumberFormat="1" applyFont="1" applyAlignment="1">
      <alignment vertical="top"/>
    </xf>
    <xf numFmtId="165" fontId="22" fillId="0" borderId="0" xfId="0" applyFont="1"/>
    <xf numFmtId="165" fontId="23" fillId="0" borderId="0" xfId="0" applyFont="1"/>
    <xf numFmtId="165" fontId="37" fillId="0" borderId="0" xfId="0" applyFont="1"/>
    <xf numFmtId="165" fontId="39" fillId="2" borderId="2" xfId="0" applyFont="1" applyFill="1" applyBorder="1"/>
    <xf numFmtId="165" fontId="39" fillId="0" borderId="2" xfId="0" applyFont="1" applyBorder="1"/>
    <xf numFmtId="165" fontId="39" fillId="0" borderId="2" xfId="10" applyFont="1" applyFill="1" applyBorder="1" applyProtection="1"/>
    <xf numFmtId="165" fontId="39" fillId="2" borderId="0" xfId="0" applyFont="1" applyFill="1"/>
    <xf numFmtId="165" fontId="39" fillId="0" borderId="0" xfId="0" applyFont="1"/>
    <xf numFmtId="168" fontId="39" fillId="0" borderId="0" xfId="1" applyFont="1" applyFill="1" applyBorder="1" applyProtection="1"/>
    <xf numFmtId="0" fontId="41" fillId="2" borderId="0" xfId="8" applyFont="1" applyFill="1" applyAlignment="1">
      <alignment vertical="center"/>
    </xf>
    <xf numFmtId="0" fontId="42" fillId="0" borderId="0" xfId="8" applyFont="1" applyAlignment="1">
      <alignment vertical="center" readingOrder="1"/>
    </xf>
    <xf numFmtId="0" fontId="40" fillId="0" borderId="0" xfId="8" applyFont="1" applyAlignment="1">
      <alignment vertical="center" wrapText="1" readingOrder="1"/>
    </xf>
    <xf numFmtId="0" fontId="43" fillId="0" borderId="0" xfId="8" applyFont="1" applyAlignment="1">
      <alignment horizontal="center" vertical="center" wrapText="1" readingOrder="1"/>
    </xf>
    <xf numFmtId="0" fontId="44" fillId="0" borderId="0" xfId="8" applyFont="1" applyAlignment="1">
      <alignment vertical="center" wrapText="1" readingOrder="1"/>
    </xf>
    <xf numFmtId="0" fontId="43" fillId="0" borderId="0" xfId="8" applyFont="1" applyAlignment="1">
      <alignment horizontal="right" vertical="center" readingOrder="1"/>
    </xf>
    <xf numFmtId="0" fontId="34" fillId="2" borderId="0" xfId="8" applyFont="1" applyFill="1" applyAlignment="1">
      <alignment vertical="center"/>
    </xf>
    <xf numFmtId="170" fontId="30" fillId="2" borderId="5" xfId="8" applyNumberFormat="1" applyFont="1" applyFill="1" applyBorder="1" applyAlignment="1">
      <alignment vertical="center"/>
    </xf>
    <xf numFmtId="0" fontId="34" fillId="2" borderId="8" xfId="8" applyFont="1" applyFill="1" applyBorder="1" applyAlignment="1">
      <alignment vertical="center" wrapText="1"/>
    </xf>
    <xf numFmtId="0" fontId="34" fillId="2" borderId="2" xfId="8" applyFont="1" applyFill="1" applyBorder="1" applyAlignment="1">
      <alignment vertical="center" wrapText="1"/>
    </xf>
    <xf numFmtId="0" fontId="34" fillId="0" borderId="2" xfId="8" applyFont="1" applyBorder="1" applyAlignment="1">
      <alignment vertical="center" wrapText="1"/>
    </xf>
    <xf numFmtId="0" fontId="34" fillId="2" borderId="9" xfId="8" applyFont="1" applyFill="1" applyBorder="1" applyAlignment="1">
      <alignment vertical="center" wrapText="1"/>
    </xf>
    <xf numFmtId="0" fontId="34" fillId="2" borderId="0" xfId="8" applyFont="1" applyFill="1" applyAlignment="1">
      <alignment vertical="center" wrapText="1"/>
    </xf>
    <xf numFmtId="0" fontId="34" fillId="2" borderId="0" xfId="8" applyFont="1" applyFill="1" applyAlignment="1">
      <alignment horizontal="left" vertical="center"/>
    </xf>
    <xf numFmtId="0" fontId="34" fillId="2" borderId="0" xfId="8" applyFont="1" applyFill="1" applyAlignment="1">
      <alignment horizontal="left" vertical="center" wrapText="1"/>
    </xf>
    <xf numFmtId="0" fontId="34" fillId="0" borderId="0" xfId="8" applyFont="1" applyAlignment="1">
      <alignment horizontal="left" vertical="center" wrapText="1"/>
    </xf>
    <xf numFmtId="0" fontId="34" fillId="2" borderId="3" xfId="8" applyFont="1" applyFill="1" applyBorder="1" applyAlignment="1">
      <alignment vertical="center" wrapText="1"/>
    </xf>
    <xf numFmtId="0" fontId="34" fillId="2" borderId="4" xfId="8" applyFont="1" applyFill="1" applyBorder="1" applyAlignment="1">
      <alignment horizontal="left" vertical="center"/>
    </xf>
    <xf numFmtId="0" fontId="34" fillId="2" borderId="4" xfId="8" applyFont="1" applyFill="1" applyBorder="1" applyAlignment="1">
      <alignment horizontal="left" vertical="center" wrapText="1"/>
    </xf>
    <xf numFmtId="0" fontId="34" fillId="0" borderId="4" xfId="8" applyFont="1" applyBorder="1" applyAlignment="1">
      <alignment horizontal="left" vertical="center" wrapText="1"/>
    </xf>
    <xf numFmtId="0" fontId="34" fillId="2" borderId="5" xfId="8" applyFont="1" applyFill="1" applyBorder="1" applyAlignment="1">
      <alignment horizontal="left" vertical="center" wrapText="1"/>
    </xf>
    <xf numFmtId="0" fontId="34" fillId="2" borderId="7" xfId="8" applyFont="1" applyFill="1" applyBorder="1" applyAlignment="1">
      <alignment horizontal="right" vertical="center" wrapText="1"/>
    </xf>
    <xf numFmtId="165" fontId="34" fillId="0" borderId="0" xfId="0" applyFont="1" applyAlignment="1">
      <alignment vertical="center"/>
    </xf>
    <xf numFmtId="2" fontId="34" fillId="0" borderId="0" xfId="0" applyNumberFormat="1" applyFont="1" applyAlignment="1">
      <alignment vertical="center"/>
    </xf>
    <xf numFmtId="14" fontId="34" fillId="0" borderId="7" xfId="0" applyNumberFormat="1" applyFont="1" applyBorder="1" applyAlignment="1">
      <alignment vertical="center"/>
    </xf>
    <xf numFmtId="165" fontId="34" fillId="0" borderId="8" xfId="0" applyFont="1" applyBorder="1" applyAlignment="1">
      <alignment horizontal="left" vertical="center" wrapText="1"/>
    </xf>
    <xf numFmtId="165" fontId="34" fillId="0" borderId="2" xfId="0" applyFont="1" applyBorder="1" applyAlignment="1">
      <alignment horizontal="left" vertical="center" wrapText="1"/>
    </xf>
    <xf numFmtId="2" fontId="48" fillId="0" borderId="2" xfId="0" applyNumberFormat="1" applyFont="1" applyBorder="1" applyAlignment="1">
      <alignment horizontal="center" vertical="center"/>
    </xf>
    <xf numFmtId="165" fontId="48" fillId="0" borderId="2" xfId="0" applyFont="1" applyBorder="1" applyAlignment="1">
      <alignment vertical="center"/>
    </xf>
    <xf numFmtId="165" fontId="34" fillId="0" borderId="9" xfId="0" applyFont="1" applyBorder="1" applyAlignment="1">
      <alignment vertical="center"/>
    </xf>
    <xf numFmtId="0" fontId="34" fillId="2" borderId="4" xfId="8" applyFont="1" applyFill="1" applyBorder="1" applyAlignment="1">
      <alignment horizontal="center" vertical="center" wrapText="1"/>
    </xf>
    <xf numFmtId="0" fontId="34" fillId="2" borderId="6" xfId="8" applyFont="1" applyFill="1" applyBorder="1" applyAlignment="1">
      <alignment horizontal="center" vertical="center" wrapText="1"/>
    </xf>
    <xf numFmtId="0" fontId="34" fillId="2" borderId="0" xfId="8" applyFont="1" applyFill="1" applyAlignment="1">
      <alignment horizontal="left" vertical="center" indent="1"/>
    </xf>
    <xf numFmtId="0" fontId="34" fillId="0" borderId="0" xfId="8" applyFont="1" applyAlignment="1">
      <alignment horizontal="left" vertical="center" indent="1"/>
    </xf>
    <xf numFmtId="0" fontId="34" fillId="2" borderId="0" xfId="8" applyFont="1" applyFill="1" applyAlignment="1">
      <alignment horizontal="left" vertical="center" wrapText="1" indent="1"/>
    </xf>
    <xf numFmtId="0" fontId="34" fillId="2" borderId="0" xfId="8" applyFont="1" applyFill="1" applyAlignment="1">
      <alignment horizontal="center" vertical="center" wrapText="1"/>
    </xf>
    <xf numFmtId="0" fontId="34" fillId="2" borderId="7" xfId="8" applyFont="1" applyFill="1" applyBorder="1" applyAlignment="1">
      <alignment horizontal="left" vertical="center" wrapText="1"/>
    </xf>
    <xf numFmtId="0" fontId="34" fillId="0" borderId="0" xfId="8" applyFont="1" applyAlignment="1">
      <alignment horizontal="left" vertical="center" wrapText="1" indent="1"/>
    </xf>
    <xf numFmtId="0" fontId="34" fillId="0" borderId="0" xfId="8" applyFont="1" applyAlignment="1" applyProtection="1">
      <alignment vertical="center" wrapText="1"/>
      <protection locked="0"/>
    </xf>
    <xf numFmtId="171" fontId="50" fillId="0" borderId="2" xfId="11" applyNumberFormat="1" applyFont="1" applyBorder="1" applyAlignment="1">
      <alignment horizontal="center" vertical="center" wrapText="1"/>
    </xf>
    <xf numFmtId="0" fontId="51" fillId="0" borderId="0" xfId="8" applyFont="1" applyAlignment="1">
      <alignment horizontal="center" vertical="center" wrapText="1"/>
    </xf>
    <xf numFmtId="0" fontId="51" fillId="2" borderId="0" xfId="8" applyFont="1" applyFill="1" applyAlignment="1">
      <alignment horizontal="center" vertical="center" wrapText="1"/>
    </xf>
    <xf numFmtId="2" fontId="34" fillId="0" borderId="11" xfId="8" applyNumberFormat="1" applyFont="1" applyBorder="1" applyAlignment="1" applyProtection="1">
      <alignment horizontal="center" vertical="center" wrapText="1"/>
      <protection locked="0"/>
    </xf>
    <xf numFmtId="0" fontId="34" fillId="0" borderId="0" xfId="8" applyFont="1" applyAlignment="1">
      <alignment vertical="center" wrapText="1"/>
    </xf>
    <xf numFmtId="172" fontId="34" fillId="2" borderId="0" xfId="8" applyNumberFormat="1" applyFont="1" applyFill="1" applyAlignment="1">
      <alignment vertical="center"/>
    </xf>
    <xf numFmtId="0" fontId="34" fillId="0" borderId="0" xfId="8" applyFont="1" applyAlignment="1">
      <alignment horizontal="center" vertical="center" wrapText="1"/>
    </xf>
    <xf numFmtId="0" fontId="52" fillId="2" borderId="0" xfId="8" applyFont="1" applyFill="1" applyAlignment="1">
      <alignment vertical="center"/>
    </xf>
    <xf numFmtId="0" fontId="34" fillId="0" borderId="0" xfId="8" applyFont="1" applyAlignment="1">
      <alignment horizontal="left" vertical="center"/>
    </xf>
    <xf numFmtId="0" fontId="53" fillId="2" borderId="7" xfId="8" applyFont="1" applyFill="1" applyBorder="1" applyAlignment="1">
      <alignment vertical="center" wrapText="1"/>
    </xf>
    <xf numFmtId="0" fontId="34" fillId="0" borderId="6" xfId="8" applyFont="1" applyBorder="1" applyAlignment="1">
      <alignment horizontal="center" vertical="center" wrapText="1"/>
    </xf>
    <xf numFmtId="0" fontId="38" fillId="0" borderId="0" xfId="8" quotePrefix="1" applyFont="1" applyAlignment="1">
      <alignment vertical="center" wrapText="1"/>
    </xf>
    <xf numFmtId="0" fontId="34" fillId="0" borderId="0" xfId="8" applyFont="1" applyAlignment="1">
      <alignment vertical="center"/>
    </xf>
    <xf numFmtId="0" fontId="38" fillId="2" borderId="0" xfId="8" applyFont="1" applyFill="1" applyAlignment="1">
      <alignment vertical="center" wrapText="1"/>
    </xf>
    <xf numFmtId="0" fontId="38" fillId="0" borderId="0" xfId="8" applyFont="1" applyAlignment="1">
      <alignment vertical="center" wrapText="1"/>
    </xf>
    <xf numFmtId="0" fontId="38" fillId="2" borderId="0" xfId="8" applyFont="1" applyFill="1" applyAlignment="1">
      <alignment horizontal="left" vertical="center" wrapText="1"/>
    </xf>
    <xf numFmtId="0" fontId="38" fillId="0" borderId="0" xfId="8" applyFont="1" applyAlignment="1">
      <alignment horizontal="left" vertical="center" wrapText="1"/>
    </xf>
    <xf numFmtId="2" fontId="34" fillId="5" borderId="0" xfId="8" applyNumberFormat="1" applyFont="1" applyFill="1" applyAlignment="1" applyProtection="1">
      <alignment horizontal="center" vertical="center" wrapText="1"/>
      <protection locked="0"/>
    </xf>
    <xf numFmtId="2" fontId="34" fillId="2" borderId="0" xfId="8" applyNumberFormat="1" applyFont="1" applyFill="1" applyAlignment="1">
      <alignment vertical="center" wrapText="1"/>
    </xf>
    <xf numFmtId="2" fontId="34" fillId="0" borderId="0" xfId="8" applyNumberFormat="1" applyFont="1" applyAlignment="1">
      <alignment vertical="center" wrapText="1"/>
    </xf>
    <xf numFmtId="2" fontId="34" fillId="2" borderId="7" xfId="8" applyNumberFormat="1" applyFont="1" applyFill="1" applyBorder="1" applyAlignment="1">
      <alignment vertical="center" wrapText="1"/>
    </xf>
    <xf numFmtId="2" fontId="34" fillId="6" borderId="0" xfId="8" applyNumberFormat="1" applyFont="1" applyFill="1" applyAlignment="1" applyProtection="1">
      <alignment horizontal="center" vertical="center" wrapText="1"/>
      <protection locked="0"/>
    </xf>
    <xf numFmtId="0" fontId="34" fillId="2" borderId="0" xfId="8" applyFont="1" applyFill="1" applyAlignment="1">
      <alignment horizontal="center" vertical="center"/>
    </xf>
    <xf numFmtId="0" fontId="34" fillId="2" borderId="7" xfId="8" applyFont="1" applyFill="1" applyBorder="1" applyAlignment="1">
      <alignment vertical="center" wrapText="1"/>
    </xf>
    <xf numFmtId="0" fontId="51" fillId="2" borderId="2" xfId="8" applyFont="1" applyFill="1" applyBorder="1" applyAlignment="1">
      <alignment horizontal="center" vertical="center" wrapText="1"/>
    </xf>
    <xf numFmtId="0" fontId="34" fillId="2" borderId="6" xfId="8" applyFont="1" applyFill="1" applyBorder="1" applyAlignment="1">
      <alignment vertical="center" wrapText="1"/>
    </xf>
    <xf numFmtId="165" fontId="5" fillId="0" borderId="0" xfId="0" applyFont="1"/>
    <xf numFmtId="0" fontId="54" fillId="2" borderId="0" xfId="8" applyFont="1" applyFill="1" applyAlignment="1">
      <alignment vertical="center" wrapText="1"/>
    </xf>
    <xf numFmtId="0" fontId="54" fillId="0" borderId="0" xfId="8" applyFont="1" applyAlignment="1">
      <alignment vertical="center" wrapText="1"/>
    </xf>
    <xf numFmtId="0" fontId="54" fillId="2" borderId="7" xfId="8" applyFont="1" applyFill="1" applyBorder="1" applyAlignment="1">
      <alignment vertical="center" wrapText="1"/>
    </xf>
    <xf numFmtId="0" fontId="34" fillId="2" borderId="6" xfId="8" applyFont="1" applyFill="1" applyBorder="1" applyAlignment="1">
      <alignment horizontal="left" vertical="center"/>
    </xf>
    <xf numFmtId="0" fontId="34" fillId="2" borderId="6" xfId="8" applyFont="1" applyFill="1" applyBorder="1" applyAlignment="1">
      <alignment horizontal="left" vertical="center" wrapText="1"/>
    </xf>
    <xf numFmtId="9" fontId="34" fillId="2" borderId="0" xfId="8" applyNumberFormat="1" applyFont="1" applyFill="1" applyAlignment="1">
      <alignment horizontal="center" vertical="center" wrapText="1"/>
    </xf>
    <xf numFmtId="169" fontId="34" fillId="2" borderId="0" xfId="8" applyNumberFormat="1" applyFont="1" applyFill="1" applyAlignment="1">
      <alignment vertical="center"/>
    </xf>
    <xf numFmtId="0" fontId="34" fillId="2" borderId="0" xfId="12" applyFont="1" applyFill="1" applyAlignment="1">
      <alignment vertical="center"/>
    </xf>
    <xf numFmtId="0" fontId="55" fillId="2" borderId="4" xfId="12" applyFont="1" applyFill="1" applyBorder="1" applyAlignment="1">
      <alignment horizontal="center" vertical="center" wrapText="1"/>
    </xf>
    <xf numFmtId="0" fontId="55" fillId="0" borderId="4" xfId="12" applyFont="1" applyBorder="1" applyAlignment="1">
      <alignment horizontal="center" vertical="center" wrapText="1"/>
    </xf>
    <xf numFmtId="0" fontId="55" fillId="2" borderId="5" xfId="12" applyFont="1" applyFill="1" applyBorder="1" applyAlignment="1">
      <alignment horizontal="center" vertical="center" wrapText="1"/>
    </xf>
    <xf numFmtId="0" fontId="55" fillId="2" borderId="6" xfId="12" applyFont="1" applyFill="1" applyBorder="1" applyAlignment="1">
      <alignment horizontal="left" vertical="center" wrapText="1"/>
    </xf>
    <xf numFmtId="0" fontId="55" fillId="2" borderId="0" xfId="12" applyFont="1" applyFill="1" applyAlignment="1">
      <alignment horizontal="left" vertical="center" wrapText="1"/>
    </xf>
    <xf numFmtId="0" fontId="57" fillId="2" borderId="2" xfId="12" applyFont="1" applyFill="1" applyBorder="1" applyAlignment="1">
      <alignment horizontal="center" vertical="center" wrapText="1"/>
    </xf>
    <xf numFmtId="0" fontId="55" fillId="2" borderId="0" xfId="12" applyFont="1" applyFill="1" applyAlignment="1">
      <alignment horizontal="center" vertical="center" wrapText="1"/>
    </xf>
    <xf numFmtId="0" fontId="57" fillId="2" borderId="2" xfId="12" applyFont="1" applyFill="1" applyBorder="1" applyAlignment="1">
      <alignment horizontal="left" vertical="center"/>
    </xf>
    <xf numFmtId="0" fontId="55" fillId="2" borderId="7" xfId="12" applyFont="1" applyFill="1" applyBorder="1" applyAlignment="1">
      <alignment horizontal="center" vertical="center" wrapText="1"/>
    </xf>
    <xf numFmtId="169" fontId="34" fillId="2" borderId="0" xfId="12" applyNumberFormat="1" applyFont="1" applyFill="1" applyAlignment="1">
      <alignment vertical="center"/>
    </xf>
    <xf numFmtId="0" fontId="55" fillId="2" borderId="6" xfId="12" applyFont="1" applyFill="1" applyBorder="1" applyAlignment="1">
      <alignment vertical="center" wrapText="1"/>
    </xf>
    <xf numFmtId="0" fontId="55" fillId="2" borderId="0" xfId="12" applyFont="1" applyFill="1" applyAlignment="1">
      <alignment vertical="center" wrapText="1"/>
    </xf>
    <xf numFmtId="165" fontId="55" fillId="0" borderId="0" xfId="13" applyFont="1" applyAlignment="1">
      <alignment vertical="center"/>
    </xf>
    <xf numFmtId="0" fontId="58" fillId="2" borderId="0" xfId="12" applyFont="1" applyFill="1" applyAlignment="1">
      <alignment vertical="center" wrapText="1"/>
    </xf>
    <xf numFmtId="20" fontId="55" fillId="2" borderId="0" xfId="12" applyNumberFormat="1" applyFont="1" applyFill="1" applyAlignment="1">
      <alignment horizontal="left" vertical="center" wrapText="1"/>
    </xf>
    <xf numFmtId="169" fontId="55" fillId="2" borderId="7" xfId="12" applyNumberFormat="1" applyFont="1" applyFill="1" applyBorder="1" applyAlignment="1">
      <alignment horizontal="center" vertical="center" wrapText="1"/>
    </xf>
    <xf numFmtId="169" fontId="58" fillId="5" borderId="15" xfId="12" applyNumberFormat="1" applyFont="1" applyFill="1" applyBorder="1" applyAlignment="1" applyProtection="1">
      <alignment horizontal="center" vertical="center" wrapText="1"/>
      <protection locked="0"/>
    </xf>
    <xf numFmtId="169" fontId="55" fillId="0" borderId="15" xfId="12" applyNumberFormat="1" applyFont="1" applyBorder="1" applyAlignment="1">
      <alignment horizontal="center" vertical="center" wrapText="1"/>
    </xf>
    <xf numFmtId="169" fontId="55" fillId="2" borderId="0" xfId="12" applyNumberFormat="1" applyFont="1" applyFill="1" applyAlignment="1">
      <alignment horizontal="center" vertical="center" wrapText="1"/>
    </xf>
    <xf numFmtId="0" fontId="55" fillId="6" borderId="6" xfId="9" applyFont="1" applyFill="1" applyBorder="1" applyAlignment="1">
      <alignment vertical="center" wrapText="1"/>
    </xf>
    <xf numFmtId="0" fontId="34" fillId="6" borderId="0" xfId="9" applyFont="1" applyFill="1" applyAlignment="1">
      <alignment vertical="center"/>
    </xf>
    <xf numFmtId="0" fontId="38" fillId="6" borderId="0" xfId="9" applyFont="1" applyFill="1" applyAlignment="1">
      <alignment horizontal="left" vertical="center" wrapText="1"/>
    </xf>
    <xf numFmtId="0" fontId="38" fillId="0" borderId="0" xfId="9" applyFont="1" applyAlignment="1">
      <alignment horizontal="left" vertical="center" wrapText="1"/>
    </xf>
    <xf numFmtId="0" fontId="38" fillId="6" borderId="7" xfId="9" applyFont="1" applyFill="1" applyBorder="1" applyAlignment="1">
      <alignment horizontal="left" vertical="center" wrapText="1"/>
    </xf>
    <xf numFmtId="169" fontId="55" fillId="5" borderId="15" xfId="12" applyNumberFormat="1" applyFont="1" applyFill="1" applyBorder="1" applyAlignment="1" applyProtection="1">
      <alignment horizontal="center" vertical="center" wrapText="1"/>
      <protection locked="0"/>
    </xf>
    <xf numFmtId="0" fontId="38" fillId="6" borderId="0" xfId="9" applyFont="1" applyFill="1" applyAlignment="1">
      <alignment horizontal="left" vertical="center"/>
    </xf>
    <xf numFmtId="0" fontId="59" fillId="2" borderId="2" xfId="12" applyFont="1" applyFill="1" applyBorder="1" applyAlignment="1">
      <alignment horizontal="center" vertical="center" wrapText="1"/>
    </xf>
    <xf numFmtId="9" fontId="34" fillId="5" borderId="0" xfId="8" applyNumberFormat="1" applyFont="1" applyFill="1" applyAlignment="1" applyProtection="1">
      <alignment horizontal="center" vertical="center" wrapText="1"/>
      <protection locked="0"/>
    </xf>
    <xf numFmtId="171" fontId="34" fillId="5" borderId="0" xfId="8" applyNumberFormat="1" applyFont="1" applyFill="1" applyAlignment="1" applyProtection="1">
      <alignment horizontal="center" vertical="center" wrapText="1"/>
      <protection locked="0"/>
    </xf>
    <xf numFmtId="9" fontId="53" fillId="2" borderId="0" xfId="8" applyNumberFormat="1" applyFont="1" applyFill="1" applyAlignment="1">
      <alignment horizontal="left" vertical="center"/>
    </xf>
    <xf numFmtId="0" fontId="55" fillId="2" borderId="17" xfId="12" applyFont="1" applyFill="1" applyBorder="1" applyAlignment="1">
      <alignment horizontal="left" vertical="center" wrapText="1"/>
    </xf>
    <xf numFmtId="0" fontId="55" fillId="2" borderId="18" xfId="12" applyFont="1" applyFill="1" applyBorder="1" applyAlignment="1">
      <alignment horizontal="left" vertical="center" wrapText="1"/>
    </xf>
    <xf numFmtId="0" fontId="55" fillId="2" borderId="2" xfId="12" applyFont="1" applyFill="1" applyBorder="1" applyAlignment="1">
      <alignment horizontal="left" vertical="center" wrapText="1"/>
    </xf>
    <xf numFmtId="0" fontId="55" fillId="0" borderId="2" xfId="12" applyFont="1" applyBorder="1" applyAlignment="1">
      <alignment horizontal="left" vertical="center" wrapText="1"/>
    </xf>
    <xf numFmtId="0" fontId="55" fillId="2" borderId="19" xfId="12" applyFont="1" applyFill="1" applyBorder="1" applyAlignment="1">
      <alignment horizontal="left" vertical="center" wrapText="1"/>
    </xf>
    <xf numFmtId="0" fontId="55" fillId="2" borderId="0" xfId="12" applyFont="1" applyFill="1" applyAlignment="1">
      <alignment horizontal="left" vertical="center"/>
    </xf>
    <xf numFmtId="0" fontId="55" fillId="0" borderId="0" xfId="12" applyFont="1" applyAlignment="1">
      <alignment horizontal="left" vertical="center"/>
    </xf>
    <xf numFmtId="170" fontId="55" fillId="2" borderId="0" xfId="12" applyNumberFormat="1" applyFont="1" applyFill="1" applyAlignment="1">
      <alignment vertical="center"/>
    </xf>
    <xf numFmtId="0" fontId="60" fillId="6" borderId="4" xfId="13" applyNumberFormat="1" applyFont="1" applyFill="1" applyBorder="1" applyAlignment="1">
      <alignment horizontal="left" vertical="center" wrapText="1"/>
    </xf>
    <xf numFmtId="0" fontId="61" fillId="6" borderId="4" xfId="13" applyNumberFormat="1" applyFont="1" applyFill="1" applyBorder="1" applyAlignment="1">
      <alignment horizontal="center" vertical="center" wrapText="1"/>
    </xf>
    <xf numFmtId="0" fontId="61" fillId="0" borderId="4" xfId="13" applyNumberFormat="1" applyFont="1" applyBorder="1" applyAlignment="1">
      <alignment horizontal="center" vertical="center" wrapText="1"/>
    </xf>
    <xf numFmtId="0" fontId="61" fillId="6" borderId="5" xfId="13" applyNumberFormat="1" applyFont="1" applyFill="1" applyBorder="1" applyAlignment="1">
      <alignment horizontal="center" vertical="center" wrapText="1"/>
    </xf>
    <xf numFmtId="165" fontId="55" fillId="6" borderId="6" xfId="13" applyFont="1" applyFill="1" applyBorder="1" applyAlignment="1">
      <alignment vertical="center" wrapText="1"/>
    </xf>
    <xf numFmtId="165" fontId="34" fillId="6" borderId="6" xfId="0" applyFont="1" applyFill="1" applyBorder="1" applyAlignment="1">
      <alignment vertical="center" wrapText="1"/>
    </xf>
    <xf numFmtId="0" fontId="55" fillId="0" borderId="0" xfId="13" applyNumberFormat="1" applyFont="1" applyAlignment="1">
      <alignment horizontal="left" vertical="center" wrapText="1"/>
    </xf>
    <xf numFmtId="0" fontId="34" fillId="6" borderId="7" xfId="0" applyNumberFormat="1" applyFont="1" applyFill="1" applyBorder="1" applyAlignment="1">
      <alignment vertical="center" wrapText="1"/>
    </xf>
    <xf numFmtId="165" fontId="62" fillId="6" borderId="8" xfId="13" applyFont="1" applyFill="1" applyBorder="1" applyAlignment="1">
      <alignment vertical="center" wrapText="1"/>
    </xf>
    <xf numFmtId="165" fontId="62" fillId="6" borderId="2" xfId="13" applyFont="1" applyFill="1" applyBorder="1" applyAlignment="1">
      <alignment vertical="center" wrapText="1"/>
    </xf>
    <xf numFmtId="165" fontId="62" fillId="0" borderId="2" xfId="13" applyFont="1" applyBorder="1" applyAlignment="1">
      <alignment vertical="center" wrapText="1"/>
    </xf>
    <xf numFmtId="165" fontId="62" fillId="6" borderId="9" xfId="13" applyFont="1" applyFill="1" applyBorder="1" applyAlignment="1">
      <alignment vertical="center" wrapText="1"/>
    </xf>
    <xf numFmtId="165" fontId="55" fillId="6" borderId="0" xfId="13" applyFont="1" applyFill="1" applyAlignment="1">
      <alignment horizontal="left" vertical="center"/>
    </xf>
    <xf numFmtId="165" fontId="55" fillId="0" borderId="0" xfId="13" applyFont="1" applyAlignment="1">
      <alignment horizontal="left" vertical="center"/>
    </xf>
    <xf numFmtId="170" fontId="55" fillId="6" borderId="0" xfId="13" applyNumberFormat="1" applyFont="1" applyFill="1" applyAlignment="1">
      <alignment vertical="center"/>
    </xf>
    <xf numFmtId="0" fontId="63" fillId="6" borderId="4" xfId="13" applyNumberFormat="1" applyFont="1" applyFill="1" applyBorder="1" applyAlignment="1">
      <alignment horizontal="left" vertical="center" wrapText="1"/>
    </xf>
    <xf numFmtId="0" fontId="64" fillId="6" borderId="4" xfId="13" applyNumberFormat="1" applyFont="1" applyFill="1" applyBorder="1" applyAlignment="1">
      <alignment horizontal="center" vertical="center" wrapText="1"/>
    </xf>
    <xf numFmtId="0" fontId="64" fillId="0" borderId="4" xfId="13" applyNumberFormat="1" applyFont="1" applyBorder="1" applyAlignment="1">
      <alignment horizontal="center" vertical="center" wrapText="1"/>
    </xf>
    <xf numFmtId="0" fontId="64" fillId="6" borderId="5" xfId="13" applyNumberFormat="1" applyFont="1" applyFill="1" applyBorder="1" applyAlignment="1">
      <alignment horizontal="center" vertical="center" wrapText="1"/>
    </xf>
    <xf numFmtId="165" fontId="34" fillId="6" borderId="6" xfId="13" applyFont="1" applyFill="1" applyBorder="1" applyAlignment="1">
      <alignment vertical="center" wrapText="1"/>
    </xf>
    <xf numFmtId="0" fontId="34" fillId="6" borderId="0" xfId="13" applyNumberFormat="1" applyFont="1" applyFill="1" applyAlignment="1">
      <alignment vertical="center" wrapText="1"/>
    </xf>
    <xf numFmtId="0" fontId="34" fillId="5" borderId="11" xfId="12" applyFont="1" applyFill="1" applyBorder="1" applyAlignment="1" applyProtection="1">
      <alignment horizontal="center" vertical="center" wrapText="1"/>
      <protection locked="0"/>
    </xf>
    <xf numFmtId="0" fontId="34" fillId="0" borderId="0" xfId="13" applyNumberFormat="1" applyFont="1" applyAlignment="1">
      <alignment vertical="center" wrapText="1"/>
    </xf>
    <xf numFmtId="0" fontId="34" fillId="6" borderId="7" xfId="13" applyNumberFormat="1" applyFont="1" applyFill="1" applyBorder="1" applyAlignment="1">
      <alignment vertical="center" wrapText="1"/>
    </xf>
    <xf numFmtId="0" fontId="34" fillId="2" borderId="0" xfId="12" applyFont="1" applyFill="1" applyAlignment="1">
      <alignment horizontal="center" vertical="center"/>
    </xf>
    <xf numFmtId="0" fontId="34" fillId="6" borderId="0" xfId="13" applyNumberFormat="1" applyFont="1" applyFill="1" applyAlignment="1">
      <alignment horizontal="left" vertical="center" wrapText="1"/>
    </xf>
    <xf numFmtId="0" fontId="34" fillId="0" borderId="0" xfId="13" applyNumberFormat="1" applyFont="1" applyAlignment="1">
      <alignment horizontal="left" vertical="center" wrapText="1"/>
    </xf>
    <xf numFmtId="0" fontId="34" fillId="6" borderId="7" xfId="13" applyNumberFormat="1" applyFont="1" applyFill="1" applyBorder="1" applyAlignment="1">
      <alignment horizontal="left" vertical="center" wrapText="1"/>
    </xf>
    <xf numFmtId="0" fontId="34" fillId="6" borderId="0" xfId="13" applyNumberFormat="1" applyFont="1" applyFill="1" applyAlignment="1">
      <alignment horizontal="left" vertical="center"/>
    </xf>
    <xf numFmtId="0" fontId="34" fillId="0" borderId="7" xfId="13" applyNumberFormat="1" applyFont="1" applyBorder="1" applyAlignment="1">
      <alignment vertical="center" wrapText="1"/>
    </xf>
    <xf numFmtId="0" fontId="34" fillId="3" borderId="0" xfId="13" applyNumberFormat="1" applyFont="1" applyFill="1" applyAlignment="1">
      <alignment vertical="center" wrapText="1"/>
    </xf>
    <xf numFmtId="165" fontId="66" fillId="6" borderId="8" xfId="13" applyFont="1" applyFill="1" applyBorder="1" applyAlignment="1">
      <alignment vertical="center" wrapText="1"/>
    </xf>
    <xf numFmtId="165" fontId="66" fillId="6" borderId="2" xfId="13" applyFont="1" applyFill="1" applyBorder="1" applyAlignment="1">
      <alignment vertical="center" wrapText="1"/>
    </xf>
    <xf numFmtId="165" fontId="66" fillId="0" borderId="2" xfId="13" applyFont="1" applyBorder="1" applyAlignment="1">
      <alignment vertical="center" wrapText="1"/>
    </xf>
    <xf numFmtId="165" fontId="66" fillId="6" borderId="9" xfId="13" applyFont="1" applyFill="1" applyBorder="1" applyAlignment="1">
      <alignment vertical="center" wrapText="1"/>
    </xf>
    <xf numFmtId="165" fontId="34" fillId="6" borderId="0" xfId="13" applyFont="1" applyFill="1" applyAlignment="1">
      <alignment horizontal="left" vertical="center"/>
    </xf>
    <xf numFmtId="165" fontId="34" fillId="0" borderId="0" xfId="13" applyFont="1" applyAlignment="1">
      <alignment horizontal="left" vertical="center"/>
    </xf>
    <xf numFmtId="170" fontId="34" fillId="6" borderId="0" xfId="13" applyNumberFormat="1" applyFont="1" applyFill="1" applyAlignment="1">
      <alignment vertical="center"/>
    </xf>
    <xf numFmtId="165" fontId="67" fillId="0" borderId="0" xfId="0" applyFont="1" applyAlignment="1">
      <alignment vertical="center"/>
    </xf>
    <xf numFmtId="165" fontId="54" fillId="0" borderId="0" xfId="0" applyFont="1" applyAlignment="1">
      <alignment vertical="center"/>
    </xf>
    <xf numFmtId="0" fontId="53" fillId="0" borderId="0" xfId="0" applyNumberFormat="1" applyFont="1" applyAlignment="1">
      <alignment vertical="center" wrapText="1"/>
    </xf>
    <xf numFmtId="165" fontId="68" fillId="2" borderId="23" xfId="0" applyFont="1" applyFill="1" applyBorder="1" applyAlignment="1">
      <alignment vertical="center"/>
    </xf>
    <xf numFmtId="165" fontId="68" fillId="0" borderId="23" xfId="0" applyFont="1" applyBorder="1" applyAlignment="1">
      <alignment vertical="center"/>
    </xf>
    <xf numFmtId="165" fontId="68" fillId="0" borderId="23" xfId="10" applyFont="1" applyFill="1" applyBorder="1" applyAlignment="1" applyProtection="1">
      <alignment vertical="center"/>
    </xf>
    <xf numFmtId="165" fontId="68" fillId="0" borderId="0" xfId="10" applyFont="1" applyFill="1" applyBorder="1" applyAlignment="1" applyProtection="1">
      <alignment vertical="center"/>
    </xf>
    <xf numFmtId="165" fontId="68" fillId="2" borderId="0" xfId="0" applyFont="1" applyFill="1" applyAlignment="1">
      <alignment vertical="center"/>
    </xf>
    <xf numFmtId="165" fontId="68" fillId="0" borderId="0" xfId="0" applyFont="1" applyAlignment="1">
      <alignment vertical="center"/>
    </xf>
    <xf numFmtId="168" fontId="68" fillId="0" borderId="0" xfId="1" applyFont="1" applyFill="1" applyBorder="1" applyAlignment="1" applyProtection="1">
      <alignment vertical="center"/>
    </xf>
    <xf numFmtId="170" fontId="34" fillId="2" borderId="0" xfId="8" applyNumberFormat="1" applyFont="1" applyFill="1" applyAlignment="1">
      <alignment vertical="center"/>
    </xf>
    <xf numFmtId="9" fontId="34" fillId="2" borderId="0" xfId="8" applyNumberFormat="1" applyFont="1" applyFill="1" applyAlignment="1">
      <alignment vertical="center"/>
    </xf>
    <xf numFmtId="0" fontId="52" fillId="2" borderId="0" xfId="8" applyFont="1" applyFill="1" applyAlignment="1">
      <alignment horizontal="center" vertical="center"/>
    </xf>
    <xf numFmtId="0" fontId="69" fillId="2" borderId="24" xfId="8" applyFont="1" applyFill="1" applyBorder="1" applyAlignment="1">
      <alignment vertical="center"/>
    </xf>
    <xf numFmtId="165" fontId="70" fillId="0" borderId="25" xfId="11" applyFont="1" applyBorder="1" applyAlignment="1">
      <alignment horizontal="center" vertical="center" wrapText="1"/>
    </xf>
    <xf numFmtId="165" fontId="70" fillId="0" borderId="26" xfId="11" applyFont="1" applyBorder="1" applyAlignment="1">
      <alignment horizontal="center" vertical="center" wrapText="1"/>
    </xf>
    <xf numFmtId="165" fontId="71" fillId="0" borderId="26" xfId="11" applyFont="1" applyBorder="1" applyAlignment="1">
      <alignment horizontal="center" vertical="center" wrapText="1"/>
    </xf>
    <xf numFmtId="165" fontId="72" fillId="0" borderId="26" xfId="11" applyFont="1" applyBorder="1" applyAlignment="1">
      <alignment horizontal="center" vertical="center" wrapText="1"/>
    </xf>
    <xf numFmtId="2" fontId="52" fillId="2" borderId="0" xfId="8" applyNumberFormat="1" applyFont="1" applyFill="1" applyAlignment="1">
      <alignment vertical="center"/>
    </xf>
    <xf numFmtId="2" fontId="52" fillId="2" borderId="0" xfId="8" applyNumberFormat="1" applyFont="1" applyFill="1" applyAlignment="1">
      <alignment horizontal="left" vertical="center"/>
    </xf>
    <xf numFmtId="9" fontId="52" fillId="2" borderId="0" xfId="3" applyFont="1" applyFill="1" applyBorder="1" applyAlignment="1" applyProtection="1">
      <alignment vertical="center"/>
    </xf>
    <xf numFmtId="2" fontId="52" fillId="0" borderId="0" xfId="8" applyNumberFormat="1" applyFont="1" applyAlignment="1">
      <alignment vertical="center"/>
    </xf>
    <xf numFmtId="169" fontId="52" fillId="0" borderId="0" xfId="8" applyNumberFormat="1" applyFont="1" applyAlignment="1">
      <alignment vertical="center"/>
    </xf>
    <xf numFmtId="169" fontId="52" fillId="2" borderId="0" xfId="8" applyNumberFormat="1" applyFont="1" applyFill="1" applyAlignment="1">
      <alignment vertical="center"/>
    </xf>
    <xf numFmtId="165" fontId="52" fillId="0" borderId="0" xfId="8" applyNumberFormat="1" applyFont="1" applyAlignment="1">
      <alignment vertical="center"/>
    </xf>
    <xf numFmtId="165" fontId="52" fillId="2" borderId="0" xfId="8" applyNumberFormat="1" applyFont="1" applyFill="1" applyAlignment="1">
      <alignment vertical="center"/>
    </xf>
    <xf numFmtId="0" fontId="52" fillId="2" borderId="0" xfId="8" applyFont="1" applyFill="1" applyAlignment="1">
      <alignment horizontal="left" vertical="center"/>
    </xf>
    <xf numFmtId="170" fontId="52" fillId="2" borderId="0" xfId="8" applyNumberFormat="1" applyFont="1" applyFill="1" applyAlignment="1">
      <alignment vertical="center"/>
    </xf>
    <xf numFmtId="9" fontId="52" fillId="2" borderId="0" xfId="8" applyNumberFormat="1" applyFont="1" applyFill="1" applyAlignment="1">
      <alignment vertical="center"/>
    </xf>
    <xf numFmtId="0" fontId="34" fillId="7" borderId="11" xfId="8" applyFont="1" applyFill="1" applyBorder="1" applyAlignment="1" applyProtection="1">
      <alignment horizontal="center" vertical="center" wrapText="1"/>
      <protection locked="0"/>
    </xf>
    <xf numFmtId="2" fontId="34" fillId="7" borderId="14" xfId="8" applyNumberFormat="1" applyFont="1" applyFill="1" applyBorder="1" applyAlignment="1" applyProtection="1">
      <alignment horizontal="center" vertical="center" wrapText="1"/>
      <protection locked="0"/>
    </xf>
    <xf numFmtId="2" fontId="34" fillId="7" borderId="11" xfId="8" applyNumberFormat="1" applyFont="1" applyFill="1" applyBorder="1" applyAlignment="1" applyProtection="1">
      <alignment horizontal="center" vertical="center" wrapText="1"/>
      <protection locked="0"/>
    </xf>
    <xf numFmtId="0" fontId="34" fillId="7" borderId="15" xfId="8" applyFont="1" applyFill="1" applyBorder="1" applyAlignment="1" applyProtection="1">
      <alignment horizontal="center" vertical="center" wrapText="1"/>
      <protection locked="0"/>
    </xf>
    <xf numFmtId="0" fontId="34" fillId="7" borderId="14" xfId="8" applyFont="1" applyFill="1" applyBorder="1" applyAlignment="1" applyProtection="1">
      <alignment horizontal="center" vertical="center" wrapText="1"/>
      <protection locked="0"/>
    </xf>
    <xf numFmtId="0" fontId="34" fillId="7" borderId="16" xfId="8" applyFont="1" applyFill="1" applyBorder="1" applyAlignment="1" applyProtection="1">
      <alignment horizontal="center" vertical="center" wrapText="1"/>
      <protection locked="0"/>
    </xf>
    <xf numFmtId="10" fontId="34" fillId="7" borderId="0" xfId="8" applyNumberFormat="1" applyFont="1" applyFill="1" applyAlignment="1" applyProtection="1">
      <alignment horizontal="center" vertical="center" wrapText="1"/>
      <protection locked="0"/>
    </xf>
    <xf numFmtId="171" fontId="34" fillId="7" borderId="14" xfId="2" applyNumberFormat="1" applyFont="1" applyFill="1" applyBorder="1" applyAlignment="1" applyProtection="1">
      <alignment horizontal="center" vertical="center" wrapText="1"/>
      <protection locked="0"/>
    </xf>
    <xf numFmtId="49" fontId="30" fillId="0" borderId="0" xfId="9" applyNumberFormat="1" applyFont="1" applyAlignment="1">
      <alignment horizontal="left" vertical="center" wrapText="1"/>
    </xf>
    <xf numFmtId="49" fontId="30" fillId="4" borderId="0" xfId="0" applyNumberFormat="1" applyFont="1" applyFill="1" applyAlignment="1">
      <alignment horizontal="left" vertical="center" wrapText="1"/>
    </xf>
    <xf numFmtId="49" fontId="30" fillId="0" borderId="0" xfId="0" applyNumberFormat="1" applyFont="1" applyAlignment="1">
      <alignment horizontal="left" vertical="center" wrapText="1"/>
    </xf>
    <xf numFmtId="0" fontId="38" fillId="0" borderId="0" xfId="0" applyNumberFormat="1" applyFont="1" applyAlignment="1">
      <alignment horizontal="left" vertical="top" wrapText="1" indent="1"/>
    </xf>
    <xf numFmtId="49" fontId="35" fillId="4" borderId="0" xfId="7" applyNumberFormat="1" applyFont="1" applyFill="1" applyAlignment="1">
      <alignment horizontal="left" vertical="center" wrapText="1"/>
    </xf>
    <xf numFmtId="0" fontId="16" fillId="0" borderId="1" xfId="8" applyFont="1" applyBorder="1" applyAlignment="1">
      <alignment horizontal="center" vertical="center" wrapText="1" readingOrder="1"/>
    </xf>
    <xf numFmtId="49" fontId="21" fillId="4" borderId="0" xfId="0" applyNumberFormat="1" applyFont="1" applyFill="1" applyAlignment="1">
      <alignment horizontal="left" vertical="center"/>
    </xf>
    <xf numFmtId="49" fontId="28" fillId="0" borderId="0" xfId="0" applyNumberFormat="1" applyFont="1" applyAlignment="1">
      <alignment horizontal="left" vertical="center" wrapText="1"/>
    </xf>
    <xf numFmtId="49" fontId="33" fillId="0" borderId="0" xfId="9" applyNumberFormat="1" applyFont="1" applyAlignment="1">
      <alignment horizontal="left" vertical="center" wrapText="1"/>
    </xf>
    <xf numFmtId="165" fontId="70" fillId="0" borderId="24" xfId="11" applyFont="1" applyBorder="1" applyAlignment="1">
      <alignment horizontal="center" vertical="center" wrapText="1"/>
    </xf>
    <xf numFmtId="0" fontId="69" fillId="2" borderId="24" xfId="8" applyFont="1" applyFill="1" applyBorder="1" applyAlignment="1">
      <alignment horizontal="center" vertical="center"/>
    </xf>
    <xf numFmtId="0" fontId="52" fillId="2" borderId="24" xfId="8" applyFont="1" applyFill="1" applyBorder="1" applyAlignment="1">
      <alignment horizontal="center" vertical="center"/>
    </xf>
    <xf numFmtId="0" fontId="38" fillId="0" borderId="20" xfId="0" applyNumberFormat="1" applyFont="1" applyBorder="1" applyAlignment="1">
      <alignment horizontal="left" vertical="center" wrapText="1"/>
    </xf>
    <xf numFmtId="0" fontId="38" fillId="0" borderId="21" xfId="0" applyNumberFormat="1" applyFont="1" applyBorder="1" applyAlignment="1">
      <alignment horizontal="left" vertical="center" wrapText="1"/>
    </xf>
    <xf numFmtId="0" fontId="38" fillId="0" borderId="22" xfId="0" applyNumberFormat="1" applyFont="1" applyBorder="1" applyAlignment="1">
      <alignment horizontal="left" vertical="center" wrapText="1"/>
    </xf>
    <xf numFmtId="0" fontId="55" fillId="3" borderId="0" xfId="13" applyNumberFormat="1" applyFont="1" applyFill="1" applyAlignment="1">
      <alignment horizontal="left" vertical="center" wrapText="1"/>
    </xf>
    <xf numFmtId="0" fontId="55" fillId="3" borderId="7" xfId="13" applyNumberFormat="1" applyFont="1" applyFill="1" applyBorder="1" applyAlignment="1">
      <alignment horizontal="left" vertical="center" wrapText="1"/>
    </xf>
    <xf numFmtId="169" fontId="45" fillId="0" borderId="2" xfId="8" applyNumberFormat="1" applyFont="1" applyBorder="1" applyAlignment="1">
      <alignment horizontal="left" vertical="center"/>
    </xf>
    <xf numFmtId="0" fontId="63" fillId="6" borderId="3" xfId="13" applyNumberFormat="1" applyFont="1" applyFill="1" applyBorder="1" applyAlignment="1">
      <alignment horizontal="left" vertical="center" wrapText="1"/>
    </xf>
    <xf numFmtId="0" fontId="63" fillId="6" borderId="4" xfId="13" applyNumberFormat="1" applyFont="1" applyFill="1" applyBorder="1" applyAlignment="1">
      <alignment horizontal="left" vertical="center" wrapText="1"/>
    </xf>
    <xf numFmtId="0" fontId="65" fillId="6" borderId="0" xfId="13" applyNumberFormat="1" applyFont="1" applyFill="1" applyAlignment="1">
      <alignment horizontal="left" vertical="center" wrapText="1"/>
    </xf>
    <xf numFmtId="0" fontId="65" fillId="6" borderId="7" xfId="13" applyNumberFormat="1" applyFont="1" applyFill="1" applyBorder="1" applyAlignment="1">
      <alignment horizontal="left" vertical="center" wrapText="1"/>
    </xf>
    <xf numFmtId="0" fontId="34" fillId="6" borderId="0" xfId="13" applyNumberFormat="1" applyFont="1" applyFill="1" applyAlignment="1">
      <alignment horizontal="center" vertical="center" wrapText="1"/>
    </xf>
    <xf numFmtId="0" fontId="34" fillId="6" borderId="7" xfId="13" applyNumberFormat="1" applyFont="1" applyFill="1" applyBorder="1" applyAlignment="1">
      <alignment horizontal="center" vertical="center" wrapText="1"/>
    </xf>
    <xf numFmtId="0" fontId="60" fillId="6" borderId="3" xfId="13" applyNumberFormat="1" applyFont="1" applyFill="1" applyBorder="1" applyAlignment="1">
      <alignment horizontal="left" vertical="center" wrapText="1"/>
    </xf>
    <xf numFmtId="0" fontId="60" fillId="6" borderId="4" xfId="13" applyNumberFormat="1" applyFont="1" applyFill="1" applyBorder="1" applyAlignment="1">
      <alignment horizontal="left" vertical="center" wrapText="1"/>
    </xf>
    <xf numFmtId="0" fontId="55" fillId="6" borderId="0" xfId="13" applyNumberFormat="1" applyFont="1" applyFill="1" applyAlignment="1">
      <alignment horizontal="left" vertical="center" wrapText="1"/>
    </xf>
    <xf numFmtId="0" fontId="55" fillId="6" borderId="7" xfId="13" applyNumberFormat="1" applyFont="1" applyFill="1" applyBorder="1" applyAlignment="1">
      <alignment horizontal="left" vertical="center" wrapText="1"/>
    </xf>
    <xf numFmtId="0" fontId="55" fillId="0" borderId="0" xfId="13" applyNumberFormat="1" applyFont="1" applyAlignment="1">
      <alignment horizontal="left" vertical="center" wrapText="1"/>
    </xf>
    <xf numFmtId="0" fontId="55" fillId="0" borderId="7" xfId="13" applyNumberFormat="1" applyFont="1" applyBorder="1" applyAlignment="1">
      <alignment horizontal="left" vertical="center" wrapText="1"/>
    </xf>
    <xf numFmtId="0" fontId="34" fillId="2" borderId="6" xfId="8" applyFont="1" applyFill="1" applyBorder="1" applyAlignment="1">
      <alignment horizontal="left" vertical="center" wrapText="1"/>
    </xf>
    <xf numFmtId="0" fontId="34" fillId="2" borderId="0" xfId="8" applyFont="1" applyFill="1" applyAlignment="1">
      <alignment horizontal="left" vertical="center" wrapText="1"/>
    </xf>
    <xf numFmtId="0" fontId="51" fillId="2" borderId="0" xfId="8" applyFont="1" applyFill="1" applyAlignment="1">
      <alignment horizontal="center" vertical="center" wrapText="1"/>
    </xf>
    <xf numFmtId="0" fontId="34" fillId="2" borderId="8" xfId="8" applyFont="1" applyFill="1" applyBorder="1" applyAlignment="1">
      <alignment horizontal="left" vertical="center" wrapText="1"/>
    </xf>
    <xf numFmtId="0" fontId="34" fillId="2" borderId="2" xfId="8" applyFont="1" applyFill="1" applyBorder="1" applyAlignment="1">
      <alignment horizontal="left" vertical="center" wrapText="1"/>
    </xf>
    <xf numFmtId="0" fontId="34" fillId="2" borderId="9" xfId="8" applyFont="1" applyFill="1" applyBorder="1" applyAlignment="1">
      <alignment horizontal="left" vertical="center" wrapText="1"/>
    </xf>
    <xf numFmtId="0" fontId="55" fillId="2" borderId="3" xfId="12" applyFont="1" applyFill="1" applyBorder="1" applyAlignment="1">
      <alignment horizontal="left" vertical="center" wrapText="1"/>
    </xf>
    <xf numFmtId="0" fontId="55" fillId="2" borderId="4" xfId="12" applyFont="1" applyFill="1" applyBorder="1" applyAlignment="1">
      <alignment horizontal="left" vertical="center" wrapText="1"/>
    </xf>
    <xf numFmtId="0" fontId="52" fillId="6" borderId="0" xfId="9" applyFont="1" applyFill="1" applyAlignment="1">
      <alignment horizontal="left" vertical="center" wrapText="1"/>
    </xf>
    <xf numFmtId="0" fontId="52" fillId="6" borderId="7" xfId="9" applyFont="1" applyFill="1" applyBorder="1" applyAlignment="1">
      <alignment horizontal="left" vertical="center" wrapText="1"/>
    </xf>
    <xf numFmtId="0" fontId="34" fillId="2" borderId="3" xfId="8" applyFont="1" applyFill="1" applyBorder="1" applyAlignment="1">
      <alignment horizontal="left" vertical="center" wrapText="1"/>
    </xf>
    <xf numFmtId="0" fontId="34" fillId="2" borderId="4" xfId="8" applyFont="1" applyFill="1" applyBorder="1" applyAlignment="1">
      <alignment horizontal="left" vertical="center" wrapText="1"/>
    </xf>
    <xf numFmtId="0" fontId="51" fillId="2" borderId="4" xfId="8" applyFont="1" applyFill="1" applyBorder="1" applyAlignment="1">
      <alignment horizontal="center" vertical="center" wrapText="1"/>
    </xf>
    <xf numFmtId="0" fontId="51" fillId="2" borderId="4" xfId="8" applyFont="1" applyFill="1" applyBorder="1" applyAlignment="1">
      <alignment horizontal="center" vertical="center"/>
    </xf>
    <xf numFmtId="0" fontId="34" fillId="2" borderId="12" xfId="8" applyFont="1" applyFill="1" applyBorder="1" applyAlignment="1">
      <alignment horizontal="left" vertical="center" wrapText="1"/>
    </xf>
    <xf numFmtId="0" fontId="34" fillId="7" borderId="13" xfId="8" applyFont="1" applyFill="1" applyBorder="1" applyAlignment="1" applyProtection="1">
      <alignment horizontal="left" vertical="center" wrapText="1"/>
      <protection locked="0"/>
    </xf>
    <xf numFmtId="0" fontId="34" fillId="7" borderId="0" xfId="8" applyFont="1" applyFill="1" applyAlignment="1" applyProtection="1">
      <alignment horizontal="left" vertical="center" wrapText="1"/>
      <protection locked="0"/>
    </xf>
    <xf numFmtId="0" fontId="51" fillId="2" borderId="2" xfId="8" applyFont="1" applyFill="1" applyBorder="1" applyAlignment="1">
      <alignment horizontal="center" vertical="center" wrapText="1"/>
    </xf>
    <xf numFmtId="165" fontId="34" fillId="0" borderId="6" xfId="0" applyFont="1" applyBorder="1" applyAlignment="1">
      <alignment horizontal="left" vertical="center" wrapText="1"/>
    </xf>
    <xf numFmtId="165" fontId="34" fillId="0" borderId="0" xfId="0" applyFont="1" applyAlignment="1">
      <alignment horizontal="left" vertical="center" wrapText="1"/>
    </xf>
    <xf numFmtId="2" fontId="45" fillId="7" borderId="10" xfId="0" applyNumberFormat="1" applyFont="1" applyFill="1" applyBorder="1" applyAlignment="1" applyProtection="1">
      <alignment horizontal="center" vertical="center"/>
      <protection locked="0"/>
    </xf>
    <xf numFmtId="165" fontId="47" fillId="7" borderId="10" xfId="0" applyFont="1" applyFill="1" applyBorder="1" applyAlignment="1" applyProtection="1">
      <alignment vertical="center"/>
      <protection locked="0"/>
    </xf>
    <xf numFmtId="165" fontId="49" fillId="0" borderId="0" xfId="0" applyFont="1" applyAlignment="1">
      <alignment horizontal="left" vertical="center"/>
    </xf>
    <xf numFmtId="0" fontId="34" fillId="2" borderId="4" xfId="8" applyFont="1" applyFill="1" applyBorder="1" applyAlignment="1">
      <alignment horizontal="center" vertical="center" wrapText="1"/>
    </xf>
    <xf numFmtId="0" fontId="40" fillId="0" borderId="1" xfId="8" applyFont="1" applyBorder="1" applyAlignment="1">
      <alignment horizontal="center" vertical="center" wrapText="1" readingOrder="1"/>
    </xf>
    <xf numFmtId="0" fontId="30" fillId="2" borderId="3" xfId="8" applyFont="1" applyFill="1" applyBorder="1" applyAlignment="1">
      <alignment horizontal="left" vertical="center" wrapText="1"/>
    </xf>
    <xf numFmtId="0" fontId="30" fillId="2" borderId="4" xfId="8" applyFont="1" applyFill="1" applyBorder="1" applyAlignment="1">
      <alignment horizontal="left" vertical="center" wrapText="1"/>
    </xf>
    <xf numFmtId="0" fontId="30" fillId="2" borderId="6" xfId="8" applyFont="1" applyFill="1" applyBorder="1" applyAlignment="1">
      <alignment horizontal="left" vertical="center" wrapText="1"/>
    </xf>
    <xf numFmtId="0" fontId="30" fillId="2" borderId="0" xfId="8" applyFont="1" applyFill="1" applyAlignment="1">
      <alignment horizontal="left" vertical="center" wrapText="1"/>
    </xf>
    <xf numFmtId="0" fontId="30" fillId="2" borderId="7" xfId="8" applyFont="1" applyFill="1" applyBorder="1" applyAlignment="1">
      <alignment horizontal="left" vertical="center" wrapText="1"/>
    </xf>
    <xf numFmtId="2" fontId="46" fillId="5" borderId="0" xfId="0" applyNumberFormat="1" applyFont="1" applyFill="1" applyAlignment="1" applyProtection="1">
      <alignment horizontal="center" vertical="center"/>
      <protection locked="0"/>
    </xf>
    <xf numFmtId="165" fontId="46" fillId="5" borderId="0" xfId="0" applyFont="1" applyFill="1" applyAlignment="1" applyProtection="1">
      <alignment vertical="center"/>
      <protection locked="0"/>
    </xf>
  </cellXfs>
  <cellStyles count="14">
    <cellStyle name="Euro" xfId="10" xr:uid="{4B14A6C3-D756-AD4A-8FE2-B853014E32EC}"/>
    <cellStyle name="Komma" xfId="1" builtinId="3"/>
    <cellStyle name="Komma 2 2" xfId="5" xr:uid="{B6E321C4-FE57-8D40-B2FB-F208C52995ED}"/>
    <cellStyle name="Normaal 2" xfId="8" xr:uid="{B0ADB056-82BC-E646-BD2F-4FBAFFC2D8A6}"/>
    <cellStyle name="Normaal 2 2" xfId="12" xr:uid="{7D5A82A4-58A9-7943-B2AA-33E5BCAD1070}"/>
    <cellStyle name="Normaal 3" xfId="13" xr:uid="{A7CCBE7A-3373-6C48-B796-7896272038E5}"/>
    <cellStyle name="Procent" xfId="3" builtinId="5"/>
    <cellStyle name="Procent 2 2 2" xfId="6" xr:uid="{52578B1B-45E3-7142-ACF3-186A242F776C}"/>
    <cellStyle name="Standaard" xfId="0" builtinId="0"/>
    <cellStyle name="Standaard 2" xfId="7" xr:uid="{02D0F57A-798D-F741-92A9-829948FFA53C}"/>
    <cellStyle name="Standaard 2 2 2" xfId="4" xr:uid="{33C13353-BFC4-C641-A399-A94857485C64}"/>
    <cellStyle name="Standaard 3" xfId="11" xr:uid="{4E0BC174-DAA1-5C4B-8470-98033DEF407A}"/>
    <cellStyle name="Standaard 4" xfId="9" xr:uid="{61ABB509-D3BB-B744-BD9F-B44436E09783}"/>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C75C19AD-38F2-684D-8BD2-C69B6139A005}"/>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536221</xdr:rowOff>
    </xdr:to>
    <xdr:pic>
      <xdr:nvPicPr>
        <xdr:cNvPr id="3" name="Afbeelding 2">
          <a:extLst>
            <a:ext uri="{FF2B5EF4-FFF2-40B4-BE49-F238E27FC236}">
              <a16:creationId xmlns:a16="http://schemas.microsoft.com/office/drawing/2014/main" id="{292A5BDE-E1CC-954B-A87D-874FD00124A9}"/>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20</xdr:row>
      <xdr:rowOff>228046</xdr:rowOff>
    </xdr:to>
    <xdr:pic>
      <xdr:nvPicPr>
        <xdr:cNvPr id="4" name="Afbeelding 3">
          <a:extLst>
            <a:ext uri="{FF2B5EF4-FFF2-40B4-BE49-F238E27FC236}">
              <a16:creationId xmlns:a16="http://schemas.microsoft.com/office/drawing/2014/main" id="{D5D7F034-833D-034D-93C7-281953E517B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912913"/>
          <a:ext cx="1501532" cy="376333"/>
        </a:xfrm>
        <a:prstGeom prst="rect">
          <a:avLst/>
        </a:prstGeom>
      </xdr:spPr>
    </xdr:pic>
    <xdr:clientData/>
  </xdr:twoCellAnchor>
  <xdr:twoCellAnchor editAs="oneCell">
    <xdr:from>
      <xdr:col>10</xdr:col>
      <xdr:colOff>319211</xdr:colOff>
      <xdr:row>19</xdr:row>
      <xdr:rowOff>90700</xdr:rowOff>
    </xdr:from>
    <xdr:to>
      <xdr:col>11</xdr:col>
      <xdr:colOff>595923</xdr:colOff>
      <xdr:row>20</xdr:row>
      <xdr:rowOff>226624</xdr:rowOff>
    </xdr:to>
    <xdr:pic>
      <xdr:nvPicPr>
        <xdr:cNvPr id="5" name="Afbeelding 4">
          <a:extLst>
            <a:ext uri="{FF2B5EF4-FFF2-40B4-BE49-F238E27FC236}">
              <a16:creationId xmlns:a16="http://schemas.microsoft.com/office/drawing/2014/main" id="{102B2837-6519-F14D-B3E9-ED3F7D4826C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961400"/>
          <a:ext cx="949812" cy="326424"/>
        </a:xfrm>
        <a:prstGeom prst="rect">
          <a:avLst/>
        </a:prstGeom>
      </xdr:spPr>
    </xdr:pic>
    <xdr:clientData/>
  </xdr:twoCellAnchor>
  <xdr:twoCellAnchor>
    <xdr:from>
      <xdr:col>2</xdr:col>
      <xdr:colOff>0</xdr:colOff>
      <xdr:row>5</xdr:row>
      <xdr:rowOff>0</xdr:rowOff>
    </xdr:from>
    <xdr:to>
      <xdr:col>6</xdr:col>
      <xdr:colOff>98546</xdr:colOff>
      <xdr:row>12</xdr:row>
      <xdr:rowOff>106219</xdr:rowOff>
    </xdr:to>
    <xdr:pic>
      <xdr:nvPicPr>
        <xdr:cNvPr id="6" name="Afbeelding 5">
          <a:extLst>
            <a:ext uri="{FF2B5EF4-FFF2-40B4-BE49-F238E27FC236}">
              <a16:creationId xmlns:a16="http://schemas.microsoft.com/office/drawing/2014/main" id="{B3FEA844-027C-EF49-AB86-24CD67DADA5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4600" y="2438400"/>
          <a:ext cx="4988046" cy="2620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74E5D99F-6249-E144-93EB-B072CA1C2A32}"/>
            </a:ext>
          </a:extLst>
        </xdr:cNvPr>
        <xdr:cNvPicPr>
          <a:picLocks noChangeAspect="1"/>
        </xdr:cNvPicPr>
      </xdr:nvPicPr>
      <xdr:blipFill>
        <a:blip xmlns:r="http://schemas.openxmlformats.org/officeDocument/2006/relationships" r:embed="rId1"/>
        <a:stretch>
          <a:fillRect/>
        </a:stretch>
      </xdr:blipFill>
      <xdr:spPr>
        <a:xfrm>
          <a:off x="2565400" y="71374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ADFDD25B-FFA3-AC4E-8B8B-A4A730C22A71}"/>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95AD0E70-0957-154D-A186-6E9C1B188041}"/>
            </a:ext>
          </a:extLst>
        </xdr:cNvPr>
        <xdr:cNvSpPr/>
      </xdr:nvSpPr>
      <xdr:spPr bwMode="auto">
        <a:xfrm>
          <a:off x="4826000" y="7917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6D410AF4-FD51-F145-9974-DC33B972B2CF}"/>
            </a:ext>
          </a:extLst>
        </xdr:cNvPr>
        <xdr:cNvSpPr/>
      </xdr:nvSpPr>
      <xdr:spPr bwMode="auto">
        <a:xfrm>
          <a:off x="7739184" y="79433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67BA54D7-7D97-6040-93B9-43F2BF18F7B0}"/>
            </a:ext>
          </a:extLst>
        </xdr:cNvPr>
        <xdr:cNvSpPr txBox="1"/>
      </xdr:nvSpPr>
      <xdr:spPr>
        <a:xfrm>
          <a:off x="6392985" y="74295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AC089164-3B88-DD45-94FE-932F1D914393}"/>
            </a:ext>
          </a:extLst>
        </xdr:cNvPr>
        <xdr:cNvCxnSpPr>
          <a:stCxn id="6" idx="2"/>
          <a:endCxn id="4" idx="7"/>
        </xdr:cNvCxnSpPr>
      </xdr:nvCxnSpPr>
      <xdr:spPr bwMode="auto">
        <a:xfrm flipH="1">
          <a:off x="5418806" y="76444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83F2FAC4-46F3-6A43-B5E9-E58FE4E1D903}"/>
            </a:ext>
          </a:extLst>
        </xdr:cNvPr>
        <xdr:cNvCxnSpPr>
          <a:stCxn id="6" idx="2"/>
          <a:endCxn id="5" idx="1"/>
        </xdr:cNvCxnSpPr>
      </xdr:nvCxnSpPr>
      <xdr:spPr bwMode="auto">
        <a:xfrm>
          <a:off x="7112978" y="76444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14</xdr:col>
      <xdr:colOff>431800</xdr:colOff>
      <xdr:row>0</xdr:row>
      <xdr:rowOff>12700</xdr:rowOff>
    </xdr:from>
    <xdr:to>
      <xdr:col>15</xdr:col>
      <xdr:colOff>869369</xdr:colOff>
      <xdr:row>0</xdr:row>
      <xdr:rowOff>703031</xdr:rowOff>
    </xdr:to>
    <xdr:pic>
      <xdr:nvPicPr>
        <xdr:cNvPr id="9" name="Afbeelding 8">
          <a:extLst>
            <a:ext uri="{FF2B5EF4-FFF2-40B4-BE49-F238E27FC236}">
              <a16:creationId xmlns:a16="http://schemas.microsoft.com/office/drawing/2014/main" id="{BBE0E237-83EC-1743-973A-2F517F7B50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25300" y="12700"/>
          <a:ext cx="1313869" cy="6903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1237139</xdr:colOff>
      <xdr:row>0</xdr:row>
      <xdr:rowOff>554182</xdr:rowOff>
    </xdr:to>
    <xdr:pic>
      <xdr:nvPicPr>
        <xdr:cNvPr id="2" name="Afbeelding 1">
          <a:extLst>
            <a:ext uri="{FF2B5EF4-FFF2-40B4-BE49-F238E27FC236}">
              <a16:creationId xmlns:a16="http://schemas.microsoft.com/office/drawing/2014/main" id="{22F521F5-1067-B94F-A222-C1D128B8D784}"/>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twoCellAnchor>
    <xdr:from>
      <xdr:col>13</xdr:col>
      <xdr:colOff>151469</xdr:colOff>
      <xdr:row>0</xdr:row>
      <xdr:rowOff>0</xdr:rowOff>
    </xdr:from>
    <xdr:to>
      <xdr:col>14</xdr:col>
      <xdr:colOff>186423</xdr:colOff>
      <xdr:row>0</xdr:row>
      <xdr:rowOff>612185</xdr:rowOff>
    </xdr:to>
    <xdr:pic>
      <xdr:nvPicPr>
        <xdr:cNvPr id="3" name="Afbeelding 2">
          <a:extLst>
            <a:ext uri="{FF2B5EF4-FFF2-40B4-BE49-F238E27FC236}">
              <a16:creationId xmlns:a16="http://schemas.microsoft.com/office/drawing/2014/main" id="{48A50309-F1BB-4D48-B65D-3ECD5E7FFF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676969" y="0"/>
          <a:ext cx="1165254" cy="61218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A5B64-38BF-D44E-8CE9-E1CBD18AA8B4}">
  <sheetPr>
    <pageSetUpPr fitToPage="1"/>
  </sheetPr>
  <dimension ref="C2:I21"/>
  <sheetViews>
    <sheetView showGridLines="0" topLeftCell="A21" zoomScaleNormal="140" zoomScalePageLayoutView="130" workbookViewId="0">
      <selection activeCell="C14" sqref="C14"/>
    </sheetView>
  </sheetViews>
  <sheetFormatPr defaultColWidth="8.77734375" defaultRowHeight="13.8"/>
  <cols>
    <col min="1" max="1" width="11.33203125" style="1" bestFit="1" customWidth="1"/>
    <col min="2" max="2" width="5" style="1" bestFit="1" customWidth="1"/>
    <col min="3" max="3" width="9.77734375" style="1" customWidth="1"/>
    <col min="4" max="4" width="18.33203125" style="1" bestFit="1" customWidth="1"/>
    <col min="5" max="6" width="18" style="1" bestFit="1" customWidth="1"/>
    <col min="7" max="7" width="14.109375" style="1" bestFit="1" customWidth="1"/>
    <col min="8" max="8" width="9" style="1" customWidth="1"/>
    <col min="9" max="9" width="11" style="1" bestFit="1" customWidth="1"/>
    <col min="10" max="16384" width="8.77734375" style="1"/>
  </cols>
  <sheetData>
    <row r="2" spans="3:9">
      <c r="D2" s="2"/>
      <c r="F2" s="3"/>
      <c r="G2" s="2"/>
    </row>
    <row r="3" spans="3:9">
      <c r="D3" s="2"/>
      <c r="F3" s="3"/>
      <c r="G3" s="2"/>
      <c r="I3" s="4"/>
    </row>
    <row r="4" spans="3:9">
      <c r="D4" s="2"/>
      <c r="F4" s="3"/>
      <c r="G4" s="2"/>
      <c r="I4" s="4"/>
    </row>
    <row r="5" spans="3:9" ht="132" customHeight="1">
      <c r="C5" s="5"/>
      <c r="D5" s="6" t="s">
        <v>184</v>
      </c>
      <c r="F5" s="7"/>
      <c r="G5" s="8"/>
      <c r="I5" s="4"/>
    </row>
    <row r="6" spans="3:9" ht="36" customHeight="1">
      <c r="C6" s="5"/>
      <c r="D6" s="4"/>
      <c r="F6"/>
      <c r="G6" s="8"/>
      <c r="I6" s="4"/>
    </row>
    <row r="7" spans="3:9" ht="44.4">
      <c r="C7" s="9"/>
    </row>
    <row r="8" spans="3:9">
      <c r="C8" s="10"/>
      <c r="G8" s="11"/>
    </row>
    <row r="9" spans="3:9">
      <c r="C9" s="10"/>
      <c r="F9" s="4"/>
      <c r="G9" s="12"/>
    </row>
    <row r="10" spans="3:9">
      <c r="C10" s="10"/>
      <c r="F10" s="4"/>
      <c r="G10" s="12"/>
    </row>
    <row r="11" spans="3:9" ht="44.4">
      <c r="C11" s="13"/>
    </row>
    <row r="13" spans="3:9" ht="34.799999999999997">
      <c r="C13" s="14" t="str">
        <f>'Invulblad TarievenTool'!D11</f>
        <v>&lt;Naam Inschrijver&gt;</v>
      </c>
    </row>
    <row r="14" spans="3:9" ht="24.6">
      <c r="C14" s="15" t="s">
        <v>0</v>
      </c>
    </row>
    <row r="17" spans="3:9" ht="20.399999999999999">
      <c r="C17" s="16" t="s">
        <v>1</v>
      </c>
      <c r="D17" s="17" t="s">
        <v>2</v>
      </c>
      <c r="H17" s="18"/>
    </row>
    <row r="18" spans="3:9" ht="15.6">
      <c r="C18" s="16" t="s">
        <v>3</v>
      </c>
      <c r="D18" s="19">
        <f ca="1">NOW()</f>
        <v>45735.517123032405</v>
      </c>
    </row>
    <row r="21" spans="3:9" ht="17.399999999999999">
      <c r="I21" s="20" t="s">
        <v>4</v>
      </c>
    </row>
  </sheetData>
  <sheetProtection algorithmName="SHA-512" hashValue="veFyxOEKm4MFuObzmyf+ucOKLM9EB/OqIwKrfb2y2TJh/AvRIYFl6Jf1+fmBt2GRrMKZApmc/9HxMYv77Czhwg==" saltValue="rmV7j/bMRBc3cAGSHd7TOQ==" spinCount="100000" sheet="1" objects="1" scenarios="1" selectLockedCells="1" selectUnlockedCells="1"/>
  <pageMargins left="0.70866141732283472" right="0.47244094488188981" top="0.9055118110236221" bottom="0.74803149606299213" header="0.31496062992125984" footer="0.31496062992125984"/>
  <pageSetup paperSize="9" scale="82"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36B2C-5E45-4548-B0F5-905519B35F8A}">
  <sheetPr>
    <pageSetUpPr autoPageBreaks="0" fitToPage="1"/>
  </sheetPr>
  <dimension ref="A1:S46"/>
  <sheetViews>
    <sheetView showGridLines="0" showRowColHeaders="0" tabSelected="1" topLeftCell="A9" zoomScaleNormal="100" zoomScalePageLayoutView="110" workbookViewId="0">
      <selection activeCell="D16" sqref="D16:P16"/>
    </sheetView>
  </sheetViews>
  <sheetFormatPr defaultColWidth="11.44140625" defaultRowHeight="13.2" outlineLevelRow="1"/>
  <cols>
    <col min="1" max="1" width="6.44140625" customWidth="1"/>
    <col min="2" max="2" width="14" customWidth="1"/>
    <col min="3" max="3" width="3.77734375" customWidth="1"/>
  </cols>
  <sheetData>
    <row r="1" spans="1:19" s="21" customFormat="1" ht="61.95" customHeight="1" thickBot="1">
      <c r="B1" s="257" t="str">
        <f>Voorblad!D5</f>
        <v>Prijsafspraken Uitzenden 2025</v>
      </c>
      <c r="C1" s="257"/>
      <c r="D1" s="257"/>
      <c r="E1" s="257"/>
      <c r="F1" s="257"/>
      <c r="G1" s="257"/>
      <c r="H1" s="257"/>
      <c r="I1" s="257"/>
      <c r="J1" s="257"/>
      <c r="K1" s="257"/>
      <c r="L1" s="257"/>
      <c r="M1" s="257"/>
      <c r="N1" s="257"/>
      <c r="O1" s="257"/>
      <c r="P1" s="257"/>
      <c r="Q1" s="22"/>
      <c r="R1" s="23"/>
    </row>
    <row r="2" spans="1:19" s="21" customFormat="1" ht="40.049999999999997" customHeight="1">
      <c r="B2" s="24" t="s">
        <v>5</v>
      </c>
      <c r="C2" s="25"/>
      <c r="D2" s="25"/>
      <c r="E2" s="26"/>
      <c r="F2" s="26"/>
      <c r="G2" s="26"/>
      <c r="H2" s="27"/>
      <c r="I2" s="28"/>
    </row>
    <row r="3" spans="1:19" ht="17.399999999999999">
      <c r="A3" s="29"/>
      <c r="B3" s="30" t="s">
        <v>6</v>
      </c>
      <c r="C3" s="29"/>
      <c r="E3" s="31"/>
      <c r="F3" s="31"/>
      <c r="G3" s="31"/>
      <c r="H3" s="31"/>
      <c r="I3" s="31"/>
      <c r="J3" s="31"/>
      <c r="K3" s="31"/>
      <c r="L3" s="31"/>
      <c r="M3" s="31"/>
      <c r="N3" s="32"/>
      <c r="O3" s="29"/>
      <c r="P3" s="29"/>
    </row>
    <row r="4" spans="1:19" ht="17.399999999999999">
      <c r="A4" s="29"/>
      <c r="B4" s="31"/>
      <c r="C4" s="29"/>
      <c r="E4" s="31"/>
      <c r="F4" s="31"/>
      <c r="G4" s="31"/>
      <c r="H4" s="31"/>
      <c r="I4" s="31"/>
      <c r="J4" s="31"/>
      <c r="K4" s="31"/>
      <c r="L4" s="31"/>
      <c r="M4" s="31"/>
      <c r="N4" s="32"/>
      <c r="O4" s="29"/>
      <c r="P4" s="29"/>
    </row>
    <row r="5" spans="1:19" ht="17.399999999999999">
      <c r="A5" s="29"/>
      <c r="B5" s="30" t="s">
        <v>7</v>
      </c>
      <c r="C5" s="29"/>
      <c r="E5" s="31"/>
      <c r="F5" s="31"/>
      <c r="G5" s="31"/>
      <c r="H5" s="31"/>
      <c r="I5" s="31"/>
      <c r="J5" s="31"/>
      <c r="K5" s="31"/>
      <c r="L5" s="31"/>
      <c r="M5" s="31"/>
      <c r="N5" s="32"/>
      <c r="O5" s="29"/>
      <c r="P5" s="29"/>
    </row>
    <row r="6" spans="1:19" ht="27" customHeight="1">
      <c r="A6" s="29"/>
      <c r="B6" s="30" t="s">
        <v>8</v>
      </c>
      <c r="C6" s="29"/>
      <c r="E6" s="31"/>
      <c r="F6" s="31"/>
      <c r="G6" s="31"/>
      <c r="H6" s="31"/>
      <c r="I6" s="31"/>
      <c r="J6" s="31"/>
      <c r="K6" s="31"/>
      <c r="L6" s="31"/>
      <c r="M6" s="31"/>
      <c r="N6" s="32"/>
      <c r="O6" s="29"/>
      <c r="P6" s="29"/>
    </row>
    <row r="7" spans="1:19" ht="27" hidden="1" customHeight="1" outlineLevel="1">
      <c r="A7" s="29"/>
      <c r="B7" s="33" t="s">
        <v>9</v>
      </c>
      <c r="C7" s="29"/>
      <c r="E7" s="31"/>
      <c r="F7" s="31"/>
      <c r="G7" s="31"/>
      <c r="H7" s="31"/>
      <c r="I7" s="31"/>
      <c r="J7" s="31"/>
      <c r="K7" s="31"/>
      <c r="L7" s="31"/>
      <c r="M7" s="31"/>
      <c r="N7" s="32"/>
      <c r="O7" s="29"/>
      <c r="P7" s="29"/>
    </row>
    <row r="8" spans="1:19" ht="27" hidden="1" customHeight="1" outlineLevel="1">
      <c r="A8" s="29"/>
      <c r="B8" s="33" t="s">
        <v>10</v>
      </c>
      <c r="C8" s="29"/>
      <c r="E8" s="31"/>
      <c r="F8" s="31"/>
      <c r="G8" s="31"/>
      <c r="H8" s="31"/>
      <c r="I8" s="31"/>
      <c r="J8" s="31"/>
      <c r="K8" s="31"/>
      <c r="L8" s="31"/>
      <c r="M8" s="31"/>
      <c r="N8" s="32"/>
      <c r="O8" s="29"/>
      <c r="P8" s="29"/>
    </row>
    <row r="9" spans="1:19" ht="27" customHeight="1" collapsed="1">
      <c r="A9" s="29"/>
      <c r="B9" s="29"/>
      <c r="C9" s="29"/>
      <c r="D9" s="31"/>
      <c r="E9" s="31"/>
      <c r="F9" s="31"/>
      <c r="G9" s="31"/>
      <c r="H9" s="31"/>
      <c r="I9" s="31"/>
      <c r="J9" s="31"/>
      <c r="K9" s="31"/>
      <c r="L9" s="31"/>
      <c r="M9" s="31"/>
      <c r="N9" s="32"/>
      <c r="O9" s="29"/>
      <c r="P9" s="29"/>
    </row>
    <row r="10" spans="1:19" ht="27" customHeight="1">
      <c r="A10" s="29"/>
      <c r="B10" s="24" t="s">
        <v>11</v>
      </c>
      <c r="C10" s="29"/>
      <c r="D10" s="31"/>
      <c r="E10" s="31"/>
      <c r="F10" s="31"/>
      <c r="G10" s="31"/>
      <c r="H10" s="31"/>
      <c r="I10" s="31"/>
      <c r="J10" s="31"/>
      <c r="K10" s="31"/>
      <c r="L10" s="31"/>
      <c r="M10" s="31"/>
      <c r="N10" s="32"/>
      <c r="O10" s="29"/>
      <c r="P10" s="29"/>
    </row>
    <row r="11" spans="1:19" ht="17.399999999999999">
      <c r="A11" s="29"/>
      <c r="B11" s="29"/>
      <c r="C11" s="29"/>
      <c r="D11" s="31"/>
      <c r="E11" s="31"/>
      <c r="F11" s="31"/>
      <c r="G11" s="31"/>
      <c r="H11" s="31"/>
      <c r="I11" s="31"/>
      <c r="J11" s="31"/>
      <c r="K11" s="31"/>
      <c r="L11" s="31"/>
      <c r="M11" s="31"/>
      <c r="N11" s="32"/>
      <c r="O11" s="29"/>
      <c r="P11" s="29"/>
    </row>
    <row r="12" spans="1:19" ht="17.399999999999999">
      <c r="A12" s="29"/>
      <c r="B12" s="29"/>
      <c r="C12" s="29"/>
      <c r="D12" s="33" t="s">
        <v>12</v>
      </c>
      <c r="E12" s="31"/>
      <c r="F12" s="31"/>
      <c r="G12" s="31"/>
      <c r="H12" s="31"/>
      <c r="I12" s="31"/>
      <c r="J12" s="31"/>
      <c r="K12" s="31"/>
      <c r="L12" s="31"/>
      <c r="M12" s="31"/>
      <c r="N12" s="32"/>
      <c r="O12" s="29"/>
      <c r="P12" s="29"/>
    </row>
    <row r="13" spans="1:19" ht="45" customHeight="1">
      <c r="A13" s="29"/>
      <c r="B13" s="34" t="s">
        <v>13</v>
      </c>
      <c r="C13" s="35"/>
      <c r="D13" s="36" t="s">
        <v>14</v>
      </c>
      <c r="E13" s="30"/>
      <c r="F13" s="31"/>
      <c r="G13" s="31"/>
      <c r="H13" s="31"/>
      <c r="I13" s="31"/>
      <c r="J13" s="31"/>
      <c r="K13" s="31"/>
      <c r="L13" s="31"/>
      <c r="M13" s="31"/>
      <c r="N13" s="31"/>
      <c r="O13" s="35"/>
      <c r="P13" s="35"/>
    </row>
    <row r="14" spans="1:19" s="41" customFormat="1" ht="45" customHeight="1">
      <c r="A14" s="37"/>
      <c r="B14" s="34" t="s">
        <v>15</v>
      </c>
      <c r="C14" s="38"/>
      <c r="D14" s="258" t="s">
        <v>16</v>
      </c>
      <c r="E14" s="258"/>
      <c r="F14" s="258"/>
      <c r="G14" s="258"/>
      <c r="H14" s="258"/>
      <c r="I14" s="258"/>
      <c r="J14" s="258"/>
      <c r="K14" s="258"/>
      <c r="L14" s="258"/>
      <c r="M14" s="258"/>
      <c r="N14" s="258"/>
      <c r="O14" s="258"/>
      <c r="P14" s="258"/>
      <c r="Q14" s="39"/>
      <c r="R14" s="40"/>
      <c r="S14" s="40"/>
    </row>
    <row r="15" spans="1:19" s="41" customFormat="1" ht="45" customHeight="1">
      <c r="A15" s="37"/>
      <c r="B15" s="34"/>
      <c r="C15" s="38"/>
      <c r="D15" s="42"/>
      <c r="E15" s="42"/>
      <c r="F15" s="42"/>
      <c r="G15" s="42"/>
      <c r="H15" s="42"/>
      <c r="I15" s="42"/>
      <c r="J15" s="42"/>
      <c r="K15" s="42"/>
      <c r="L15" s="42"/>
      <c r="M15" s="42"/>
      <c r="N15" s="42"/>
      <c r="O15" s="42"/>
      <c r="P15" s="42"/>
      <c r="Q15" s="39"/>
      <c r="R15" s="40"/>
      <c r="S15" s="40"/>
    </row>
    <row r="16" spans="1:19" ht="43.95" customHeight="1">
      <c r="A16" s="29"/>
      <c r="B16" s="34" t="s">
        <v>17</v>
      </c>
      <c r="C16" s="31"/>
      <c r="D16" s="259" t="s">
        <v>18</v>
      </c>
      <c r="E16" s="259"/>
      <c r="F16" s="259"/>
      <c r="G16" s="259"/>
      <c r="H16" s="259"/>
      <c r="I16" s="259"/>
      <c r="J16" s="259"/>
      <c r="K16" s="259"/>
      <c r="L16" s="259"/>
      <c r="M16" s="259"/>
      <c r="N16" s="259"/>
      <c r="O16" s="259"/>
      <c r="P16" s="259"/>
      <c r="Q16" s="43"/>
      <c r="R16" s="44"/>
      <c r="S16" s="44"/>
    </row>
    <row r="17" spans="1:19" ht="43.95" customHeight="1">
      <c r="A17" s="29"/>
      <c r="B17" s="34"/>
      <c r="C17" s="31"/>
      <c r="D17" s="252" t="s">
        <v>19</v>
      </c>
      <c r="E17" s="252"/>
      <c r="F17" s="252"/>
      <c r="G17" s="252"/>
      <c r="H17" s="252"/>
      <c r="I17" s="252"/>
      <c r="J17" s="252"/>
      <c r="K17" s="252"/>
      <c r="L17" s="252"/>
      <c r="M17" s="252"/>
      <c r="N17" s="252"/>
      <c r="O17" s="252"/>
      <c r="P17" s="252"/>
      <c r="Q17" s="43"/>
      <c r="R17" s="44"/>
      <c r="S17" s="44"/>
    </row>
    <row r="18" spans="1:19" ht="43.95" customHeight="1">
      <c r="A18" s="29"/>
      <c r="B18" s="45" t="s">
        <v>20</v>
      </c>
      <c r="C18" s="46"/>
      <c r="D18" s="260" t="s">
        <v>21</v>
      </c>
      <c r="E18" s="260"/>
      <c r="F18" s="260"/>
      <c r="G18" s="260"/>
      <c r="H18" s="260"/>
      <c r="I18" s="260"/>
      <c r="J18" s="260"/>
      <c r="K18" s="260"/>
      <c r="L18" s="260"/>
      <c r="M18" s="260"/>
      <c r="N18" s="260"/>
      <c r="O18" s="260"/>
      <c r="P18" s="260"/>
      <c r="Q18" s="43"/>
      <c r="R18" s="44"/>
      <c r="S18" s="44"/>
    </row>
    <row r="19" spans="1:19" ht="43.95" customHeight="1">
      <c r="A19" s="29"/>
      <c r="B19" s="45"/>
      <c r="C19" s="46"/>
      <c r="D19" s="47"/>
      <c r="E19" s="47"/>
      <c r="F19" s="47"/>
      <c r="G19" s="47"/>
      <c r="H19" s="47"/>
      <c r="I19" s="47"/>
      <c r="J19" s="47"/>
      <c r="K19" s="47"/>
      <c r="L19" s="47"/>
      <c r="M19" s="47"/>
      <c r="N19" s="47"/>
      <c r="O19" s="47"/>
      <c r="P19" s="47"/>
      <c r="Q19" s="43"/>
      <c r="R19" s="44"/>
      <c r="S19" s="44"/>
    </row>
    <row r="20" spans="1:19" ht="43.95" customHeight="1">
      <c r="A20" s="29"/>
      <c r="B20" s="45"/>
      <c r="C20" s="46"/>
      <c r="D20" s="47"/>
      <c r="E20" s="47"/>
      <c r="F20" s="47"/>
      <c r="G20" s="47"/>
      <c r="H20" s="47"/>
      <c r="I20" s="47"/>
      <c r="J20" s="47"/>
      <c r="K20" s="47"/>
      <c r="L20" s="47"/>
      <c r="M20" s="47"/>
      <c r="N20" s="47"/>
      <c r="O20" s="47"/>
      <c r="P20" s="47"/>
      <c r="Q20" s="43"/>
      <c r="R20" s="44"/>
      <c r="S20" s="44"/>
    </row>
    <row r="21" spans="1:19" ht="43.95" customHeight="1">
      <c r="A21" s="29"/>
      <c r="B21" s="34"/>
      <c r="C21" s="31"/>
      <c r="D21" s="48"/>
      <c r="E21" s="48"/>
      <c r="F21" s="48"/>
      <c r="G21" s="48"/>
      <c r="H21" s="48"/>
      <c r="I21" s="48"/>
      <c r="J21" s="48"/>
      <c r="K21" s="48"/>
      <c r="L21" s="48"/>
      <c r="M21" s="48"/>
      <c r="N21" s="48"/>
      <c r="O21" s="48"/>
      <c r="P21" s="48"/>
      <c r="Q21" s="43"/>
      <c r="R21" s="44"/>
      <c r="S21" s="44"/>
    </row>
    <row r="22" spans="1:19" s="41" customFormat="1" ht="45" customHeight="1">
      <c r="A22" s="37"/>
      <c r="B22" s="45" t="s">
        <v>22</v>
      </c>
      <c r="C22" s="49"/>
      <c r="D22" s="253" t="s">
        <v>23</v>
      </c>
      <c r="E22" s="253"/>
      <c r="F22" s="253"/>
      <c r="G22" s="253"/>
      <c r="H22" s="253"/>
      <c r="I22" s="253"/>
      <c r="J22" s="253"/>
      <c r="K22" s="253"/>
      <c r="L22" s="253"/>
      <c r="M22" s="253"/>
      <c r="N22" s="253"/>
      <c r="O22" s="253"/>
      <c r="P22" s="253"/>
      <c r="Q22" s="50"/>
      <c r="R22" s="40"/>
      <c r="S22" s="40"/>
    </row>
    <row r="23" spans="1:19" ht="45" customHeight="1">
      <c r="A23" s="29"/>
      <c r="B23" s="45" t="s">
        <v>24</v>
      </c>
      <c r="C23" s="49"/>
      <c r="D23" s="254" t="s">
        <v>25</v>
      </c>
      <c r="E23" s="254"/>
      <c r="F23" s="254"/>
      <c r="G23" s="254"/>
      <c r="H23" s="254"/>
      <c r="I23" s="254"/>
      <c r="J23" s="254"/>
      <c r="K23" s="254"/>
      <c r="L23" s="254"/>
      <c r="M23" s="254"/>
      <c r="N23" s="254"/>
      <c r="O23" s="254"/>
      <c r="P23" s="254"/>
      <c r="Q23" s="43"/>
      <c r="R23" s="44"/>
      <c r="S23" s="44"/>
    </row>
    <row r="24" spans="1:19" ht="45" customHeight="1">
      <c r="A24" s="29"/>
      <c r="B24" s="45" t="s">
        <v>26</v>
      </c>
      <c r="C24" s="49"/>
      <c r="D24" s="253" t="s">
        <v>27</v>
      </c>
      <c r="E24" s="253"/>
      <c r="F24" s="253"/>
      <c r="G24" s="253"/>
      <c r="H24" s="253"/>
      <c r="I24" s="253"/>
      <c r="J24" s="253"/>
      <c r="K24" s="253"/>
      <c r="L24" s="253"/>
      <c r="M24" s="253"/>
      <c r="N24" s="253"/>
      <c r="O24" s="253"/>
      <c r="P24" s="253"/>
      <c r="Q24" s="43"/>
      <c r="R24" s="44"/>
      <c r="S24" s="44"/>
    </row>
    <row r="25" spans="1:19" ht="45" customHeight="1">
      <c r="A25" s="29"/>
      <c r="B25" s="34"/>
      <c r="C25" s="49"/>
      <c r="D25" s="254" t="s">
        <v>28</v>
      </c>
      <c r="E25" s="254"/>
      <c r="F25" s="254"/>
      <c r="G25" s="254"/>
      <c r="H25" s="254"/>
      <c r="I25" s="254"/>
      <c r="J25" s="254"/>
      <c r="K25" s="254"/>
      <c r="L25" s="254"/>
      <c r="M25" s="254"/>
      <c r="N25" s="254"/>
      <c r="O25" s="254"/>
      <c r="P25" s="254"/>
      <c r="Q25" s="43"/>
      <c r="R25" s="44"/>
      <c r="S25" s="44"/>
    </row>
    <row r="26" spans="1:19" ht="45" customHeight="1">
      <c r="A26" s="29"/>
      <c r="B26" s="51" t="s">
        <v>29</v>
      </c>
      <c r="C26" s="52"/>
      <c r="D26" s="256" t="s">
        <v>30</v>
      </c>
      <c r="E26" s="256"/>
      <c r="F26" s="256"/>
      <c r="G26" s="256"/>
      <c r="H26" s="256"/>
      <c r="I26" s="256"/>
      <c r="J26" s="256"/>
      <c r="K26" s="256"/>
      <c r="L26" s="256"/>
      <c r="M26" s="256"/>
      <c r="N26" s="256"/>
      <c r="O26" s="256"/>
      <c r="P26" s="256"/>
      <c r="Q26" s="43"/>
      <c r="R26" s="44"/>
      <c r="S26" s="44"/>
    </row>
    <row r="27" spans="1:19" ht="45" customHeight="1">
      <c r="A27" s="29"/>
      <c r="B27" s="34"/>
      <c r="C27" s="31"/>
      <c r="D27" s="252" t="s">
        <v>31</v>
      </c>
      <c r="E27" s="252"/>
      <c r="F27" s="252"/>
      <c r="G27" s="252"/>
      <c r="H27" s="252"/>
      <c r="I27" s="252"/>
      <c r="J27" s="252"/>
      <c r="K27" s="252"/>
      <c r="L27" s="252"/>
      <c r="M27" s="252"/>
      <c r="N27" s="252"/>
      <c r="O27" s="252"/>
      <c r="P27" s="252"/>
      <c r="Q27" s="43"/>
      <c r="R27" s="44"/>
      <c r="S27" s="44"/>
    </row>
    <row r="28" spans="1:19" ht="45" customHeight="1">
      <c r="A28" s="29"/>
      <c r="B28" s="34" t="s">
        <v>32</v>
      </c>
      <c r="C28" s="31"/>
      <c r="D28" s="253" t="s">
        <v>33</v>
      </c>
      <c r="E28" s="253"/>
      <c r="F28" s="253"/>
      <c r="G28" s="253"/>
      <c r="H28" s="253"/>
      <c r="I28" s="253"/>
      <c r="J28" s="253"/>
      <c r="K28" s="253"/>
      <c r="L28" s="253"/>
      <c r="M28" s="253"/>
      <c r="N28" s="253"/>
      <c r="O28" s="253"/>
      <c r="P28" s="253"/>
      <c r="Q28" s="43"/>
      <c r="R28" s="44"/>
      <c r="S28" s="44"/>
    </row>
    <row r="29" spans="1:19" ht="82.95" customHeight="1">
      <c r="A29" s="29"/>
      <c r="B29" s="34" t="s">
        <v>34</v>
      </c>
      <c r="C29" s="31"/>
      <c r="D29" s="252" t="s">
        <v>35</v>
      </c>
      <c r="E29" s="252"/>
      <c r="F29" s="252"/>
      <c r="G29" s="252"/>
      <c r="H29" s="252"/>
      <c r="I29" s="252"/>
      <c r="J29" s="252"/>
      <c r="K29" s="252"/>
      <c r="L29" s="252"/>
      <c r="M29" s="252"/>
      <c r="N29" s="252"/>
      <c r="O29" s="252"/>
      <c r="P29" s="252"/>
      <c r="Q29" s="43"/>
      <c r="R29" s="44"/>
      <c r="S29" s="44"/>
    </row>
    <row r="30" spans="1:19" ht="45" customHeight="1">
      <c r="A30" s="29"/>
      <c r="B30" s="34" t="s">
        <v>36</v>
      </c>
      <c r="C30" s="31"/>
      <c r="D30" s="253" t="s">
        <v>37</v>
      </c>
      <c r="E30" s="253"/>
      <c r="F30" s="253"/>
      <c r="G30" s="253"/>
      <c r="H30" s="253"/>
      <c r="I30" s="253"/>
      <c r="J30" s="253"/>
      <c r="K30" s="253"/>
      <c r="L30" s="253"/>
      <c r="M30" s="253"/>
      <c r="N30" s="253"/>
      <c r="O30" s="253"/>
      <c r="P30" s="253"/>
      <c r="Q30" s="43"/>
      <c r="R30" s="44"/>
      <c r="S30" s="44"/>
    </row>
    <row r="31" spans="1:19" s="41" customFormat="1" ht="45" customHeight="1">
      <c r="A31" s="37"/>
      <c r="B31" s="34" t="s">
        <v>38</v>
      </c>
      <c r="C31" s="38"/>
      <c r="D31" s="254" t="s">
        <v>39</v>
      </c>
      <c r="E31" s="254"/>
      <c r="F31" s="254"/>
      <c r="G31" s="254"/>
      <c r="H31" s="254"/>
      <c r="I31" s="254"/>
      <c r="J31" s="254"/>
      <c r="K31" s="254"/>
      <c r="L31" s="254"/>
      <c r="M31" s="254"/>
      <c r="N31" s="254"/>
      <c r="O31" s="254"/>
      <c r="P31" s="254"/>
      <c r="Q31" s="39"/>
      <c r="R31" s="40"/>
      <c r="S31" s="40"/>
    </row>
    <row r="32" spans="1:19" s="41" customFormat="1" ht="45" customHeight="1">
      <c r="A32" s="37"/>
      <c r="B32" s="53"/>
      <c r="C32" s="38"/>
      <c r="D32" s="254" t="s">
        <v>40</v>
      </c>
      <c r="E32" s="254"/>
      <c r="F32" s="254"/>
      <c r="G32" s="254"/>
      <c r="H32" s="254"/>
      <c r="I32" s="254"/>
      <c r="J32" s="254"/>
      <c r="K32" s="254"/>
      <c r="L32" s="254"/>
      <c r="M32" s="254"/>
      <c r="N32" s="254"/>
      <c r="O32" s="254"/>
      <c r="P32" s="254"/>
      <c r="Q32" s="39"/>
      <c r="R32" s="40"/>
      <c r="S32" s="40"/>
    </row>
    <row r="33" spans="1:19" s="41" customFormat="1" ht="45" customHeight="1">
      <c r="A33" s="37"/>
      <c r="B33" s="45" t="s">
        <v>41</v>
      </c>
      <c r="C33" s="38"/>
      <c r="D33" s="254" t="s">
        <v>42</v>
      </c>
      <c r="E33" s="254"/>
      <c r="F33" s="254"/>
      <c r="G33" s="254"/>
      <c r="H33" s="254"/>
      <c r="I33" s="254"/>
      <c r="J33" s="254"/>
      <c r="K33" s="254"/>
      <c r="L33" s="254"/>
      <c r="M33" s="254"/>
      <c r="N33" s="254"/>
      <c r="O33" s="254"/>
      <c r="P33" s="254"/>
      <c r="Q33" s="39"/>
      <c r="R33" s="40"/>
      <c r="S33" s="40"/>
    </row>
    <row r="34" spans="1:19" ht="45" customHeight="1">
      <c r="B34" s="54"/>
      <c r="C34" s="54"/>
      <c r="D34" s="55"/>
      <c r="E34" s="56"/>
      <c r="F34" s="56"/>
      <c r="G34" s="56"/>
      <c r="H34" s="56"/>
      <c r="I34" s="56"/>
      <c r="J34" s="56"/>
      <c r="K34" s="56"/>
      <c r="L34" s="56"/>
      <c r="M34" s="56"/>
      <c r="N34" s="57"/>
    </row>
    <row r="35" spans="1:19">
      <c r="B35" s="58" t="s">
        <v>43</v>
      </c>
      <c r="C35" s="57"/>
      <c r="D35" s="57"/>
      <c r="E35" s="57"/>
      <c r="F35" s="57"/>
      <c r="G35" s="57"/>
      <c r="H35" s="57"/>
      <c r="I35" s="57"/>
      <c r="J35" s="57"/>
      <c r="K35" s="57"/>
      <c r="L35" s="57"/>
      <c r="M35" s="57"/>
      <c r="N35" s="57"/>
      <c r="O35" s="57"/>
      <c r="P35" s="57"/>
    </row>
    <row r="36" spans="1:19" ht="99" customHeight="1">
      <c r="B36" s="255" t="s">
        <v>44</v>
      </c>
      <c r="C36" s="255"/>
      <c r="D36" s="255"/>
      <c r="E36" s="255"/>
      <c r="F36" s="255"/>
      <c r="G36" s="255"/>
      <c r="H36" s="255"/>
      <c r="I36" s="255"/>
      <c r="J36" s="255"/>
      <c r="K36" s="255"/>
      <c r="L36" s="255"/>
      <c r="M36" s="255"/>
      <c r="N36" s="255"/>
      <c r="O36" s="255"/>
      <c r="P36" s="255"/>
    </row>
    <row r="37" spans="1:19">
      <c r="B37" s="59"/>
      <c r="C37" s="60"/>
      <c r="D37" s="61"/>
      <c r="E37" s="61"/>
      <c r="F37" s="61"/>
      <c r="G37" s="61"/>
      <c r="H37" s="61"/>
      <c r="I37" s="61"/>
      <c r="J37" s="61"/>
      <c r="K37" s="61"/>
      <c r="L37" s="61"/>
      <c r="M37" s="61"/>
      <c r="N37" s="61"/>
      <c r="O37" s="61"/>
      <c r="P37" s="61"/>
      <c r="Q37" s="61"/>
    </row>
    <row r="38" spans="1:19" ht="22.05" customHeight="1">
      <c r="B38" s="62"/>
      <c r="C38" s="63"/>
      <c r="D38" s="64"/>
      <c r="E38" s="63"/>
      <c r="F38" s="63"/>
      <c r="G38" s="63"/>
      <c r="H38" s="64"/>
      <c r="I38" s="63"/>
      <c r="J38" s="63"/>
      <c r="K38" s="63"/>
      <c r="L38" s="63"/>
      <c r="M38" s="63"/>
      <c r="N38" s="63"/>
      <c r="O38" s="63"/>
      <c r="P38" s="63"/>
      <c r="Q38" s="63"/>
    </row>
    <row r="39" spans="1:19">
      <c r="B39" s="57"/>
      <c r="C39" s="57"/>
      <c r="D39" s="57"/>
      <c r="E39" s="57"/>
      <c r="F39" s="57"/>
      <c r="G39" s="57"/>
      <c r="H39" s="57"/>
      <c r="I39" s="57"/>
      <c r="J39" s="57"/>
      <c r="K39" s="57"/>
      <c r="L39" s="57"/>
      <c r="M39" s="57"/>
      <c r="N39" s="57"/>
      <c r="O39" s="57"/>
      <c r="P39" s="57"/>
    </row>
    <row r="40" spans="1:19">
      <c r="B40" s="57"/>
      <c r="C40" s="57"/>
      <c r="D40" s="57"/>
      <c r="E40" s="57"/>
      <c r="F40" s="57"/>
      <c r="G40" s="57"/>
      <c r="H40" s="57"/>
      <c r="I40" s="57"/>
      <c r="J40" s="57"/>
      <c r="K40" s="57"/>
      <c r="L40" s="57"/>
      <c r="M40" s="57"/>
      <c r="N40" s="57"/>
      <c r="O40" s="57"/>
      <c r="P40" s="57"/>
    </row>
    <row r="41" spans="1:19">
      <c r="B41" s="57"/>
      <c r="C41" s="57"/>
      <c r="D41" s="57"/>
      <c r="E41" s="57"/>
      <c r="F41" s="57"/>
      <c r="G41" s="57"/>
      <c r="H41" s="57"/>
      <c r="I41" s="57"/>
      <c r="J41" s="57"/>
      <c r="K41" s="57"/>
      <c r="L41" s="57"/>
      <c r="M41" s="57"/>
      <c r="N41" s="57"/>
      <c r="O41" s="57"/>
      <c r="P41" s="57"/>
    </row>
    <row r="42" spans="1:19">
      <c r="B42" s="57"/>
      <c r="C42" s="57"/>
      <c r="D42" s="57"/>
      <c r="E42" s="57"/>
      <c r="F42" s="57"/>
      <c r="G42" s="57"/>
      <c r="H42" s="57"/>
      <c r="I42" s="57"/>
      <c r="J42" s="57"/>
      <c r="K42" s="57"/>
      <c r="L42" s="57"/>
      <c r="M42" s="57"/>
      <c r="N42" s="57"/>
      <c r="O42" s="57"/>
      <c r="P42" s="57"/>
    </row>
    <row r="43" spans="1:19">
      <c r="B43" s="57"/>
      <c r="C43" s="57"/>
      <c r="D43" s="57"/>
      <c r="E43" s="57"/>
      <c r="F43" s="57"/>
      <c r="G43" s="57"/>
      <c r="H43" s="57"/>
      <c r="I43" s="57"/>
      <c r="J43" s="57"/>
      <c r="K43" s="57"/>
      <c r="L43" s="57"/>
      <c r="M43" s="57"/>
      <c r="N43" s="57"/>
      <c r="O43" s="57"/>
      <c r="P43" s="57"/>
    </row>
    <row r="44" spans="1:19">
      <c r="B44" s="57"/>
      <c r="C44" s="57"/>
      <c r="D44" s="57"/>
      <c r="E44" s="57"/>
      <c r="F44" s="57"/>
      <c r="G44" s="57"/>
      <c r="H44" s="57"/>
      <c r="I44" s="57"/>
      <c r="J44" s="57"/>
      <c r="K44" s="57"/>
      <c r="L44" s="57"/>
      <c r="M44" s="57"/>
      <c r="N44" s="57"/>
      <c r="O44" s="57"/>
      <c r="P44" s="57"/>
    </row>
    <row r="45" spans="1:19">
      <c r="B45" s="57"/>
      <c r="C45" s="57"/>
      <c r="D45" s="57"/>
      <c r="E45" s="57"/>
      <c r="F45" s="57"/>
      <c r="G45" s="57"/>
      <c r="H45" s="57"/>
      <c r="I45" s="57"/>
      <c r="J45" s="57"/>
      <c r="K45" s="57"/>
      <c r="L45" s="57"/>
      <c r="M45" s="57"/>
      <c r="N45" s="57"/>
      <c r="O45" s="57"/>
      <c r="P45" s="57"/>
    </row>
    <row r="46" spans="1:19">
      <c r="B46" s="57"/>
      <c r="C46" s="57"/>
      <c r="D46" s="57"/>
      <c r="E46" s="57"/>
      <c r="F46" s="57"/>
      <c r="G46" s="57"/>
      <c r="H46" s="57"/>
      <c r="I46" s="57"/>
      <c r="J46" s="57"/>
      <c r="K46" s="57"/>
      <c r="L46" s="57"/>
      <c r="M46" s="57"/>
      <c r="N46" s="57"/>
      <c r="O46" s="57"/>
      <c r="P46" s="57"/>
    </row>
  </sheetData>
  <sheetProtection algorithmName="SHA-512" hashValue="BZjsS8qIYRED6I4lWwG+j8Gb9Yfs1yh9BHeRB3q1pJ0+1ySFj8gxf+nk/qm58ziITXekb61yl8FNM/kWxXr+YA==" saltValue="rKvU6SIQ2TiPd/qI7cJODA==" spinCount="100000" sheet="1" objects="1" scenarios="1"/>
  <dataConsolidate/>
  <mergeCells count="18">
    <mergeCell ref="D22:P22"/>
    <mergeCell ref="B1:P1"/>
    <mergeCell ref="D14:P14"/>
    <mergeCell ref="D16:P16"/>
    <mergeCell ref="D17:P17"/>
    <mergeCell ref="D18:P18"/>
    <mergeCell ref="B36:P36"/>
    <mergeCell ref="D23:P23"/>
    <mergeCell ref="D24:P24"/>
    <mergeCell ref="D25:P25"/>
    <mergeCell ref="D26:P26"/>
    <mergeCell ref="D27:P27"/>
    <mergeCell ref="D28:P28"/>
    <mergeCell ref="D29:P29"/>
    <mergeCell ref="D30:P30"/>
    <mergeCell ref="D31:P31"/>
    <mergeCell ref="D32:P32"/>
    <mergeCell ref="D33:P33"/>
  </mergeCells>
  <pageMargins left="0.70866141732283472" right="0.47244094488188981" top="0.9055118110236221" bottom="0.74803149606299213" header="0.31496062992125984" footer="0.31496062992125984"/>
  <pageSetup paperSize="9" scale="40"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FC28E-1BAA-BF45-AC84-79AA31D512C4}">
  <sheetPr>
    <pageSetUpPr fitToPage="1"/>
  </sheetPr>
  <dimension ref="A1:CB192"/>
  <sheetViews>
    <sheetView showGridLines="0" showRowColHeaders="0" zoomScale="109" zoomScaleNormal="170" zoomScaleSheetLayoutView="110" workbookViewId="0">
      <selection activeCell="D11" sqref="D11:K11"/>
    </sheetView>
  </sheetViews>
  <sheetFormatPr defaultColWidth="9" defaultRowHeight="13.8"/>
  <cols>
    <col min="1" max="1" width="9.44140625" style="71" customWidth="1"/>
    <col min="2" max="2" width="13.109375" style="78" customWidth="1"/>
    <col min="3" max="3" width="39.44140625" style="78" customWidth="1"/>
    <col min="4" max="5" width="14.77734375" style="78" customWidth="1"/>
    <col min="6" max="6" width="3.77734375" style="78" customWidth="1"/>
    <col min="7" max="8" width="14.77734375" style="78" customWidth="1"/>
    <col min="9" max="9" width="3.77734375" style="112" customWidth="1"/>
    <col min="10" max="11" width="14.77734375" style="78" customWidth="1"/>
    <col min="12" max="12" width="3.77734375" style="78" customWidth="1"/>
    <col min="13" max="14" width="14.77734375" style="78" customWidth="1"/>
    <col min="15" max="15" width="3.77734375" style="225" customWidth="1"/>
    <col min="16" max="16" width="4.33203125" style="71" bestFit="1" customWidth="1"/>
    <col min="17" max="17" width="9" style="71" hidden="1" customWidth="1"/>
    <col min="18" max="18" width="38.77734375" style="71" hidden="1" customWidth="1"/>
    <col min="19" max="19" width="8.6640625" style="71" hidden="1" customWidth="1"/>
    <col min="20" max="20" width="7.44140625" style="71" hidden="1" customWidth="1"/>
    <col min="21" max="21" width="7.77734375" style="71" hidden="1" customWidth="1"/>
    <col min="22" max="22" width="7.44140625" style="71" hidden="1" customWidth="1"/>
    <col min="23" max="23" width="9" style="71" hidden="1" customWidth="1"/>
    <col min="24" max="26" width="0" style="71" hidden="1" customWidth="1"/>
    <col min="27" max="16384" width="9" style="71"/>
  </cols>
  <sheetData>
    <row r="1" spans="2:25" s="65" customFormat="1" ht="49.95" customHeight="1" thickBot="1">
      <c r="B1" s="306" t="str">
        <f>Voorblad!D5</f>
        <v>Prijsafspraken Uitzenden 2025</v>
      </c>
      <c r="C1" s="306"/>
      <c r="D1" s="306"/>
      <c r="E1" s="306"/>
      <c r="F1" s="306"/>
      <c r="G1" s="306"/>
      <c r="H1" s="306"/>
      <c r="I1" s="306"/>
      <c r="J1" s="306"/>
      <c r="K1" s="306"/>
      <c r="L1" s="306"/>
      <c r="M1" s="306"/>
      <c r="N1" s="306"/>
      <c r="O1" s="306"/>
    </row>
    <row r="2" spans="2:25" s="65" customFormat="1" ht="40.049999999999997" customHeight="1">
      <c r="B2" s="66" t="s">
        <v>45</v>
      </c>
      <c r="C2" s="67"/>
      <c r="D2" s="67"/>
      <c r="E2" s="68"/>
      <c r="F2" s="68"/>
      <c r="G2" s="68"/>
      <c r="H2" s="68"/>
      <c r="I2" s="68"/>
      <c r="J2" s="68"/>
      <c r="K2" s="69"/>
      <c r="L2" s="69"/>
      <c r="M2" s="69"/>
      <c r="N2" s="69"/>
      <c r="O2" s="70"/>
    </row>
    <row r="3" spans="2:25" ht="22.95" customHeight="1">
      <c r="B3" s="269" t="s">
        <v>46</v>
      </c>
      <c r="C3" s="269"/>
      <c r="D3" s="269"/>
      <c r="E3" s="269"/>
      <c r="F3" s="269"/>
      <c r="G3" s="269"/>
      <c r="H3" s="269"/>
      <c r="I3" s="269"/>
      <c r="J3" s="269"/>
      <c r="K3" s="269"/>
      <c r="L3" s="269"/>
      <c r="M3" s="269"/>
      <c r="N3" s="269"/>
      <c r="O3" s="269"/>
    </row>
    <row r="4" spans="2:25" ht="16.05" customHeight="1">
      <c r="B4" s="307" t="s">
        <v>47</v>
      </c>
      <c r="C4" s="308"/>
      <c r="D4" s="308"/>
      <c r="E4" s="308"/>
      <c r="F4" s="308"/>
      <c r="G4" s="308"/>
      <c r="H4" s="308"/>
      <c r="I4" s="308"/>
      <c r="J4" s="308"/>
      <c r="K4" s="308"/>
      <c r="L4" s="308"/>
      <c r="M4" s="308"/>
      <c r="N4" s="308"/>
      <c r="O4" s="72"/>
    </row>
    <row r="5" spans="2:25" ht="15" customHeight="1">
      <c r="B5" s="309" t="s">
        <v>48</v>
      </c>
      <c r="C5" s="310"/>
      <c r="D5" s="310"/>
      <c r="E5" s="310"/>
      <c r="F5" s="310"/>
      <c r="G5" s="310"/>
      <c r="H5" s="310"/>
      <c r="I5" s="310"/>
      <c r="J5" s="310"/>
      <c r="K5" s="310"/>
      <c r="L5" s="310"/>
      <c r="M5" s="310"/>
      <c r="N5" s="310"/>
      <c r="O5" s="311"/>
    </row>
    <row r="6" spans="2:25" ht="22.95" customHeight="1">
      <c r="B6" s="309"/>
      <c r="C6" s="310"/>
      <c r="D6" s="310"/>
      <c r="E6" s="310"/>
      <c r="F6" s="310"/>
      <c r="G6" s="310"/>
      <c r="H6" s="310"/>
      <c r="I6" s="310"/>
      <c r="J6" s="310"/>
      <c r="K6" s="310"/>
      <c r="L6" s="310"/>
      <c r="M6" s="310"/>
      <c r="N6" s="310"/>
      <c r="O6" s="311"/>
    </row>
    <row r="7" spans="2:25" ht="6" customHeight="1">
      <c r="B7" s="73"/>
      <c r="C7" s="74"/>
      <c r="D7" s="74"/>
      <c r="E7" s="74"/>
      <c r="F7" s="74"/>
      <c r="G7" s="74"/>
      <c r="H7" s="74"/>
      <c r="I7" s="75"/>
      <c r="J7" s="74"/>
      <c r="K7" s="74"/>
      <c r="L7" s="74"/>
      <c r="M7" s="74"/>
      <c r="N7" s="74"/>
      <c r="O7" s="76"/>
    </row>
    <row r="8" spans="2:25" ht="6" customHeight="1">
      <c r="B8" s="77"/>
      <c r="D8" s="79"/>
      <c r="E8" s="79"/>
      <c r="F8" s="79"/>
      <c r="G8" s="79"/>
      <c r="H8" s="79"/>
      <c r="I8" s="80"/>
      <c r="J8" s="79"/>
      <c r="K8" s="79"/>
      <c r="L8" s="79"/>
      <c r="M8" s="79"/>
      <c r="N8" s="79"/>
      <c r="O8" s="79"/>
    </row>
    <row r="9" spans="2:25" ht="4.95" customHeight="1">
      <c r="B9" s="81"/>
      <c r="C9" s="82"/>
      <c r="D9" s="83"/>
      <c r="E9" s="83"/>
      <c r="F9" s="83"/>
      <c r="G9" s="83"/>
      <c r="H9" s="83"/>
      <c r="I9" s="84"/>
      <c r="J9" s="83"/>
      <c r="K9" s="83"/>
      <c r="L9" s="83"/>
      <c r="M9" s="83"/>
      <c r="N9" s="83"/>
      <c r="O9" s="85"/>
    </row>
    <row r="10" spans="2:25" s="87" customFormat="1" ht="21" hidden="1" customHeight="1">
      <c r="B10" s="300" t="s">
        <v>49</v>
      </c>
      <c r="C10" s="301"/>
      <c r="D10" s="312" t="s">
        <v>50</v>
      </c>
      <c r="E10" s="313"/>
      <c r="F10" s="313"/>
      <c r="G10" s="313"/>
      <c r="H10" s="313"/>
      <c r="I10" s="313"/>
      <c r="J10" s="313"/>
      <c r="K10" s="313"/>
      <c r="L10" s="41"/>
      <c r="M10" s="41"/>
      <c r="N10" s="41"/>
      <c r="O10" s="86"/>
      <c r="X10" s="88"/>
      <c r="Y10" s="88"/>
    </row>
    <row r="11" spans="2:25" s="87" customFormat="1" ht="21" customHeight="1">
      <c r="B11" s="300" t="s">
        <v>51</v>
      </c>
      <c r="C11" s="301"/>
      <c r="D11" s="302" t="s">
        <v>185</v>
      </c>
      <c r="E11" s="303"/>
      <c r="F11" s="303"/>
      <c r="G11" s="303"/>
      <c r="H11" s="303"/>
      <c r="I11" s="303"/>
      <c r="J11" s="303"/>
      <c r="K11" s="303"/>
      <c r="L11" s="41"/>
      <c r="M11" s="41"/>
      <c r="N11" s="41"/>
      <c r="O11" s="89"/>
      <c r="X11" s="88"/>
      <c r="Y11" s="88"/>
    </row>
    <row r="12" spans="2:25" s="87" customFormat="1" ht="4.95" customHeight="1">
      <c r="B12" s="90"/>
      <c r="C12" s="91"/>
      <c r="D12" s="92"/>
      <c r="E12" s="93"/>
      <c r="F12" s="93"/>
      <c r="G12" s="93"/>
      <c r="H12" s="93"/>
      <c r="I12" s="93"/>
      <c r="J12" s="93"/>
      <c r="K12" s="93"/>
      <c r="L12" s="93"/>
      <c r="M12" s="93"/>
      <c r="N12" s="93"/>
      <c r="O12" s="94"/>
      <c r="X12" s="88"/>
      <c r="Y12" s="88"/>
    </row>
    <row r="13" spans="2:25" s="87" customFormat="1" ht="13.95" customHeight="1">
      <c r="B13" s="304"/>
      <c r="C13" s="304"/>
      <c r="D13" s="304"/>
      <c r="E13" s="304"/>
      <c r="F13" s="304"/>
      <c r="G13" s="304"/>
      <c r="H13" s="304"/>
      <c r="I13" s="304"/>
      <c r="J13" s="304"/>
      <c r="K13" s="304"/>
      <c r="L13" s="304"/>
      <c r="M13" s="304"/>
      <c r="N13" s="304"/>
      <c r="O13" s="304"/>
      <c r="X13" s="88"/>
      <c r="Y13" s="88"/>
    </row>
    <row r="14" spans="2:25" ht="22.95" customHeight="1">
      <c r="B14" s="269" t="s">
        <v>52</v>
      </c>
      <c r="C14" s="269"/>
      <c r="D14" s="269"/>
      <c r="E14" s="269"/>
      <c r="F14" s="269"/>
      <c r="G14" s="269"/>
      <c r="H14" s="269"/>
      <c r="I14" s="269"/>
      <c r="J14" s="269"/>
      <c r="K14" s="269"/>
      <c r="L14" s="269"/>
      <c r="M14" s="269"/>
      <c r="N14" s="269"/>
      <c r="O14" s="269"/>
    </row>
    <row r="15" spans="2:25" ht="10.050000000000001" customHeight="1">
      <c r="B15" s="292"/>
      <c r="C15" s="293"/>
      <c r="D15" s="305"/>
      <c r="E15" s="305"/>
      <c r="F15" s="83"/>
      <c r="G15" s="83"/>
      <c r="H15" s="83"/>
      <c r="I15" s="84"/>
      <c r="J15" s="95"/>
      <c r="K15" s="95"/>
      <c r="L15" s="95"/>
      <c r="M15" s="95"/>
      <c r="N15" s="95"/>
      <c r="O15" s="85"/>
      <c r="Q15" s="71" t="s">
        <v>53</v>
      </c>
    </row>
    <row r="16" spans="2:25" ht="19.95" customHeight="1">
      <c r="B16" s="96" t="s">
        <v>15</v>
      </c>
      <c r="C16" s="77" t="s">
        <v>54</v>
      </c>
      <c r="E16" s="244" t="s">
        <v>53</v>
      </c>
      <c r="F16" s="97"/>
      <c r="G16" s="97" t="str">
        <f>IF(E16="&lt;kies&gt;","",IF(E16="Nee","Beschikking van de Belastingdienst van facturerende organisatie meesturen","Ondertekende onderbouwing van ERD zw-flex of polisblad meesturen"))</f>
        <v/>
      </c>
      <c r="H16" s="97"/>
      <c r="I16" s="98"/>
      <c r="J16" s="99"/>
      <c r="K16" s="100"/>
      <c r="L16" s="100"/>
      <c r="M16" s="100"/>
      <c r="N16" s="100"/>
      <c r="O16" s="101"/>
      <c r="Q16" s="71" t="s">
        <v>56</v>
      </c>
    </row>
    <row r="17" spans="2:22" ht="19.95" customHeight="1">
      <c r="B17" s="96"/>
      <c r="C17" s="77" t="s">
        <v>57</v>
      </c>
      <c r="D17" s="71"/>
      <c r="E17" s="244" t="s">
        <v>53</v>
      </c>
      <c r="F17" s="99"/>
      <c r="G17" s="97" t="str">
        <f>IF(E17="&lt;kies&gt;","",IF(E17="Nee","Beschikking van de Belastingdienst van facturerende organisatie meesturen ","Ondertekende onderbouwing van ERD WGA of polisblad meesturen"))</f>
        <v/>
      </c>
      <c r="H17" s="99"/>
      <c r="I17" s="102"/>
      <c r="J17" s="99"/>
      <c r="K17" s="100"/>
      <c r="L17" s="100"/>
      <c r="M17" s="100"/>
      <c r="N17" s="100"/>
      <c r="O17" s="101"/>
      <c r="Q17" s="71" t="s">
        <v>55</v>
      </c>
      <c r="S17" s="71" t="s">
        <v>58</v>
      </c>
      <c r="U17" s="71" t="s">
        <v>59</v>
      </c>
    </row>
    <row r="18" spans="2:22" ht="19.95" customHeight="1">
      <c r="B18" s="96"/>
      <c r="C18" s="283" t="s">
        <v>60</v>
      </c>
      <c r="D18" s="296"/>
      <c r="E18" s="297" t="s">
        <v>53</v>
      </c>
      <c r="F18" s="298"/>
      <c r="G18" s="298"/>
      <c r="H18" s="298"/>
      <c r="I18" s="103"/>
      <c r="J18" s="103"/>
      <c r="K18" s="100"/>
      <c r="L18" s="100"/>
      <c r="M18" s="100"/>
      <c r="N18" s="100"/>
      <c r="O18" s="101"/>
      <c r="R18" s="71" t="s">
        <v>53</v>
      </c>
      <c r="S18" s="104" t="s">
        <v>62</v>
      </c>
      <c r="T18" s="104" t="s">
        <v>63</v>
      </c>
      <c r="U18" s="104" t="s">
        <v>62</v>
      </c>
      <c r="V18" s="104" t="s">
        <v>63</v>
      </c>
    </row>
    <row r="19" spans="2:22" ht="24" customHeight="1">
      <c r="B19" s="96"/>
      <c r="C19" s="79"/>
      <c r="D19" s="299" t="s">
        <v>64</v>
      </c>
      <c r="E19" s="299"/>
      <c r="F19" s="79"/>
      <c r="G19" s="299" t="s">
        <v>65</v>
      </c>
      <c r="H19" s="299"/>
      <c r="I19" s="105"/>
      <c r="J19" s="299" t="s">
        <v>66</v>
      </c>
      <c r="K19" s="299"/>
      <c r="L19" s="106"/>
      <c r="M19" s="299" t="s">
        <v>67</v>
      </c>
      <c r="N19" s="299"/>
      <c r="O19" s="101"/>
      <c r="R19" s="71" t="s">
        <v>68</v>
      </c>
      <c r="S19" s="71">
        <v>1.8226</v>
      </c>
      <c r="T19" s="71">
        <v>1.8297000000000001</v>
      </c>
      <c r="U19" s="71">
        <v>1.8384</v>
      </c>
      <c r="V19" s="71">
        <v>1.8455999999999999</v>
      </c>
    </row>
    <row r="20" spans="2:22" ht="16.95" customHeight="1">
      <c r="B20" s="96"/>
      <c r="C20" s="79"/>
      <c r="D20" s="100" t="s">
        <v>69</v>
      </c>
      <c r="E20" s="100" t="s">
        <v>70</v>
      </c>
      <c r="F20" s="79"/>
      <c r="G20" s="100" t="s">
        <v>69</v>
      </c>
      <c r="H20" s="100" t="s">
        <v>70</v>
      </c>
      <c r="I20" s="80"/>
      <c r="J20" s="100" t="s">
        <v>69</v>
      </c>
      <c r="K20" s="100" t="s">
        <v>70</v>
      </c>
      <c r="L20" s="100"/>
      <c r="M20" s="100" t="s">
        <v>69</v>
      </c>
      <c r="N20" s="100" t="s">
        <v>70</v>
      </c>
      <c r="O20" s="101"/>
      <c r="R20" s="71" t="s">
        <v>71</v>
      </c>
      <c r="S20" s="71">
        <v>1.8251999999999999</v>
      </c>
      <c r="T20" s="71">
        <v>1.8333999999999999</v>
      </c>
      <c r="U20" s="71">
        <v>1.8524</v>
      </c>
      <c r="V20" s="71">
        <v>1.8608</v>
      </c>
    </row>
    <row r="21" spans="2:22">
      <c r="B21" s="96" t="s">
        <v>72</v>
      </c>
      <c r="C21" s="77" t="s">
        <v>73</v>
      </c>
      <c r="D21" s="245"/>
      <c r="E21" s="107"/>
      <c r="F21" s="77"/>
      <c r="G21" s="245"/>
      <c r="H21" s="107"/>
      <c r="I21" s="108"/>
      <c r="J21" s="245"/>
      <c r="K21" s="246"/>
      <c r="L21" s="41"/>
      <c r="M21" s="245"/>
      <c r="N21" s="246"/>
      <c r="O21" s="101"/>
      <c r="R21" s="71" t="s">
        <v>61</v>
      </c>
      <c r="S21" s="109">
        <f>ROUND((50%*S19)+(50%*S20),4)</f>
        <v>1.8239000000000001</v>
      </c>
      <c r="T21" s="71">
        <f>ROUND((50%*T19)+(50%*T20),4)</f>
        <v>1.8315999999999999</v>
      </c>
      <c r="U21" s="71">
        <f t="shared" ref="U21:V21" si="0">ROUND((50%*U19)+(50%*U20),4)</f>
        <v>1.8453999999999999</v>
      </c>
      <c r="V21" s="71">
        <f t="shared" si="0"/>
        <v>1.8532</v>
      </c>
    </row>
    <row r="22" spans="2:22">
      <c r="B22" s="96"/>
      <c r="C22" s="77"/>
      <c r="D22" s="77"/>
      <c r="E22" s="77"/>
      <c r="F22" s="77"/>
      <c r="G22" s="77"/>
      <c r="H22" s="77"/>
      <c r="I22" s="108"/>
      <c r="J22" s="110"/>
      <c r="K22" s="110"/>
      <c r="L22" s="41"/>
      <c r="M22" s="110"/>
      <c r="N22" s="110"/>
      <c r="O22" s="101"/>
      <c r="R22" s="111" t="str">
        <f>E18</f>
        <v>&lt;kies&gt;</v>
      </c>
      <c r="S22" s="111">
        <f>_xlfn.XLOOKUP($R$22,$R$19:$R$21,S19:S21,0,FALSE)</f>
        <v>0</v>
      </c>
      <c r="T22" s="111">
        <f>_xlfn.XLOOKUP($R$22,$R$19:$R$21,T19:T21,0,FALSE)</f>
        <v>0</v>
      </c>
      <c r="U22" s="111">
        <f>_xlfn.XLOOKUP($R$22,$R$19:$R$21,U19:U21,0,FALSE)</f>
        <v>0</v>
      </c>
      <c r="V22" s="111">
        <f>_xlfn.XLOOKUP($R$22,$R$19:$R$21,V19:V21,0,FALSE)</f>
        <v>0</v>
      </c>
    </row>
    <row r="23" spans="2:22" ht="16.05" customHeight="1">
      <c r="B23" s="96" t="s">
        <v>74</v>
      </c>
      <c r="C23" s="77" t="s">
        <v>75</v>
      </c>
      <c r="D23" s="246"/>
      <c r="E23" s="247"/>
      <c r="G23" s="246"/>
      <c r="H23" s="247"/>
      <c r="J23" s="77"/>
      <c r="K23" s="77"/>
      <c r="L23" s="41"/>
      <c r="M23" s="77"/>
      <c r="N23" s="77"/>
      <c r="O23" s="113"/>
    </row>
    <row r="24" spans="2:22">
      <c r="B24" s="96"/>
      <c r="C24" s="77" t="s">
        <v>76</v>
      </c>
      <c r="D24" s="246"/>
      <c r="E24" s="247"/>
      <c r="G24" s="246"/>
      <c r="H24" s="247"/>
      <c r="J24" s="77"/>
      <c r="K24" s="77"/>
      <c r="L24" s="41"/>
      <c r="M24" s="77"/>
      <c r="N24" s="77"/>
      <c r="O24" s="113"/>
    </row>
    <row r="25" spans="2:22" s="116" customFormat="1">
      <c r="B25" s="114"/>
      <c r="C25" s="108"/>
      <c r="D25" s="110"/>
      <c r="E25" s="110"/>
      <c r="F25" s="115"/>
      <c r="G25" s="110"/>
      <c r="H25" s="110"/>
      <c r="I25" s="115"/>
      <c r="J25" s="108"/>
      <c r="K25" s="108"/>
      <c r="L25" s="41"/>
      <c r="M25" s="108"/>
      <c r="N25" s="108"/>
      <c r="O25" s="101"/>
      <c r="R25" s="71"/>
    </row>
    <row r="26" spans="2:22">
      <c r="B26" s="96" t="s">
        <v>77</v>
      </c>
      <c r="C26" s="77" t="s">
        <v>78</v>
      </c>
      <c r="D26" s="246"/>
      <c r="E26" s="246"/>
      <c r="F26" s="117"/>
      <c r="G26" s="246"/>
      <c r="H26" s="246"/>
      <c r="I26" s="118"/>
      <c r="J26" s="246"/>
      <c r="K26" s="246"/>
      <c r="L26" s="41"/>
      <c r="M26" s="246"/>
      <c r="N26" s="246"/>
      <c r="O26" s="101"/>
    </row>
    <row r="27" spans="2:22">
      <c r="B27" s="96"/>
      <c r="C27" s="77" t="s">
        <v>79</v>
      </c>
      <c r="D27" s="246"/>
      <c r="E27" s="77"/>
      <c r="F27" s="119"/>
      <c r="G27" s="246"/>
      <c r="H27" s="77"/>
      <c r="I27" s="120"/>
      <c r="J27" s="246"/>
      <c r="K27" s="77"/>
      <c r="L27" s="77"/>
      <c r="M27" s="246"/>
      <c r="N27" s="77"/>
      <c r="O27" s="101"/>
      <c r="R27" s="116"/>
    </row>
    <row r="28" spans="2:22">
      <c r="B28" s="96"/>
      <c r="C28" s="77" t="s">
        <v>80</v>
      </c>
      <c r="D28" s="246"/>
      <c r="E28" s="77"/>
      <c r="F28" s="119"/>
      <c r="G28" s="246"/>
      <c r="H28" s="77"/>
      <c r="I28" s="120"/>
      <c r="J28" s="246"/>
      <c r="K28" s="77"/>
      <c r="L28" s="71"/>
      <c r="M28" s="246"/>
      <c r="N28" s="77"/>
      <c r="O28" s="101"/>
    </row>
    <row r="29" spans="2:22" hidden="1">
      <c r="B29" s="96"/>
      <c r="C29" s="77"/>
      <c r="D29" s="121"/>
      <c r="E29" s="77"/>
      <c r="F29" s="119"/>
      <c r="G29" s="121"/>
      <c r="H29" s="77"/>
      <c r="I29" s="120"/>
      <c r="J29" s="121"/>
      <c r="K29" s="77"/>
      <c r="L29" s="71"/>
      <c r="M29" s="121"/>
      <c r="N29" s="77"/>
      <c r="O29" s="101"/>
    </row>
    <row r="30" spans="2:22" hidden="1">
      <c r="B30" s="96"/>
      <c r="C30" s="77"/>
      <c r="D30" s="121"/>
      <c r="E30" s="77"/>
      <c r="F30" s="119"/>
      <c r="G30" s="121"/>
      <c r="H30" s="77"/>
      <c r="I30" s="120"/>
      <c r="J30" s="121"/>
      <c r="K30" s="77"/>
      <c r="L30" s="71"/>
      <c r="M30" s="121"/>
      <c r="N30" s="77"/>
      <c r="O30" s="101"/>
    </row>
    <row r="31" spans="2:22">
      <c r="B31" s="96"/>
      <c r="C31" s="77"/>
      <c r="D31" s="122"/>
      <c r="E31" s="122"/>
      <c r="F31" s="122"/>
      <c r="G31" s="122"/>
      <c r="H31" s="122"/>
      <c r="I31" s="123"/>
      <c r="J31" s="122"/>
      <c r="K31" s="77"/>
      <c r="L31" s="77"/>
      <c r="M31" s="77"/>
      <c r="N31" s="77"/>
      <c r="O31" s="124"/>
      <c r="U31" s="125"/>
      <c r="V31" s="77"/>
    </row>
    <row r="32" spans="2:22" ht="30" customHeight="1">
      <c r="B32" s="285" t="s">
        <v>81</v>
      </c>
      <c r="C32" s="286"/>
      <c r="D32" s="286"/>
      <c r="E32" s="286"/>
      <c r="F32" s="286"/>
      <c r="G32" s="286"/>
      <c r="H32" s="286"/>
      <c r="I32" s="286"/>
      <c r="J32" s="286"/>
      <c r="K32" s="286"/>
      <c r="L32" s="286"/>
      <c r="M32" s="286"/>
      <c r="N32" s="286"/>
      <c r="O32" s="287"/>
      <c r="R32" s="126">
        <v>52</v>
      </c>
    </row>
    <row r="33" spans="2:18" ht="13.95" customHeight="1">
      <c r="B33" s="77"/>
      <c r="D33" s="79"/>
      <c r="E33" s="79"/>
      <c r="F33" s="79"/>
      <c r="G33" s="79"/>
      <c r="H33" s="79"/>
      <c r="I33" s="80"/>
      <c r="J33" s="79"/>
      <c r="K33" s="79"/>
      <c r="L33" s="79"/>
      <c r="M33" s="79"/>
      <c r="N33" s="79"/>
      <c r="O33" s="79"/>
      <c r="R33" s="126" t="s">
        <v>82</v>
      </c>
    </row>
    <row r="34" spans="2:18" ht="22.95" customHeight="1">
      <c r="B34" s="269" t="s">
        <v>83</v>
      </c>
      <c r="C34" s="269"/>
      <c r="D34" s="269"/>
      <c r="E34" s="269"/>
      <c r="F34" s="269"/>
      <c r="G34" s="269"/>
      <c r="H34" s="269"/>
      <c r="I34" s="269"/>
      <c r="J34" s="269"/>
      <c r="K34" s="269"/>
      <c r="L34" s="269"/>
      <c r="M34" s="269"/>
      <c r="N34" s="269"/>
      <c r="O34" s="269"/>
    </row>
    <row r="35" spans="2:18" ht="24" customHeight="1">
      <c r="B35" s="292"/>
      <c r="C35" s="293"/>
      <c r="D35" s="294" t="s">
        <v>64</v>
      </c>
      <c r="E35" s="294"/>
      <c r="G35" s="294" t="s">
        <v>65</v>
      </c>
      <c r="H35" s="294"/>
      <c r="J35" s="295" t="s">
        <v>66</v>
      </c>
      <c r="K35" s="295"/>
      <c r="M35" s="295" t="s">
        <v>67</v>
      </c>
      <c r="N35" s="295"/>
      <c r="O35" s="127"/>
    </row>
    <row r="36" spans="2:18" ht="24" customHeight="1">
      <c r="B36" s="282" t="s">
        <v>84</v>
      </c>
      <c r="C36" s="283"/>
      <c r="D36" s="128" t="s">
        <v>58</v>
      </c>
      <c r="E36" s="128" t="s">
        <v>59</v>
      </c>
      <c r="G36" s="128" t="s">
        <v>58</v>
      </c>
      <c r="H36" s="128" t="s">
        <v>59</v>
      </c>
      <c r="J36" s="128" t="s">
        <v>58</v>
      </c>
      <c r="K36" s="128" t="s">
        <v>59</v>
      </c>
      <c r="M36" s="128" t="s">
        <v>58</v>
      </c>
      <c r="N36" s="128" t="s">
        <v>59</v>
      </c>
      <c r="O36" s="127"/>
    </row>
    <row r="37" spans="2:18" ht="24" customHeight="1">
      <c r="B37" s="129" t="s">
        <v>32</v>
      </c>
      <c r="C37" s="77" t="s">
        <v>85</v>
      </c>
      <c r="D37"/>
      <c r="E37" s="130"/>
      <c r="G37" s="249"/>
      <c r="H37" s="249"/>
      <c r="J37" s="249"/>
      <c r="K37" s="249"/>
      <c r="L37" s="71"/>
      <c r="M37" s="249"/>
      <c r="N37" s="249"/>
      <c r="O37" s="127"/>
    </row>
    <row r="38" spans="2:18" ht="19.95" customHeight="1">
      <c r="B38" s="129" t="s">
        <v>34</v>
      </c>
      <c r="C38" s="77" t="s">
        <v>86</v>
      </c>
      <c r="D38" s="248"/>
      <c r="E38" s="248"/>
      <c r="F38" s="131"/>
      <c r="G38" s="248"/>
      <c r="H38" s="248"/>
      <c r="I38" s="132"/>
      <c r="J38" s="248"/>
      <c r="K38" s="248"/>
      <c r="L38" s="71"/>
      <c r="M38" s="248"/>
      <c r="N38" s="248"/>
      <c r="O38" s="133"/>
    </row>
    <row r="39" spans="2:18" ht="19.95" customHeight="1">
      <c r="B39" s="129" t="s">
        <v>36</v>
      </c>
      <c r="C39" s="77" t="s">
        <v>87</v>
      </c>
      <c r="D39" s="248"/>
      <c r="E39" s="244"/>
      <c r="F39" s="131"/>
      <c r="G39" s="248"/>
      <c r="H39" s="244"/>
      <c r="I39" s="132"/>
      <c r="J39" s="248"/>
      <c r="K39" s="244"/>
      <c r="L39" s="71"/>
      <c r="M39" s="248"/>
      <c r="N39" s="244"/>
      <c r="O39" s="133"/>
    </row>
    <row r="40" spans="2:18" ht="19.95" customHeight="1">
      <c r="B40" s="129"/>
      <c r="C40" s="77"/>
      <c r="D40"/>
      <c r="E40"/>
      <c r="F40"/>
      <c r="G40"/>
      <c r="H40"/>
      <c r="I40"/>
      <c r="J40"/>
      <c r="K40"/>
      <c r="L40"/>
      <c r="M40"/>
      <c r="N40"/>
      <c r="O40" s="133"/>
    </row>
    <row r="41" spans="2:18" ht="15" customHeight="1">
      <c r="B41" s="134" t="s">
        <v>88</v>
      </c>
      <c r="C41" s="77"/>
      <c r="D41" s="284" t="s">
        <v>89</v>
      </c>
      <c r="E41" s="284"/>
      <c r="F41" s="77"/>
      <c r="G41" s="77"/>
      <c r="H41" s="77"/>
      <c r="I41" s="108"/>
      <c r="J41" s="77"/>
      <c r="K41" s="77"/>
      <c r="L41" s="77"/>
      <c r="M41" s="77"/>
      <c r="N41" s="77"/>
      <c r="O41" s="127"/>
    </row>
    <row r="42" spans="2:18" ht="27.6">
      <c r="B42" s="135" t="s">
        <v>38</v>
      </c>
      <c r="C42" s="77" t="s">
        <v>90</v>
      </c>
      <c r="D42" s="250"/>
      <c r="E42" s="136" t="s">
        <v>91</v>
      </c>
      <c r="F42" s="77"/>
      <c r="G42" s="77"/>
      <c r="H42" s="77"/>
      <c r="I42" s="108"/>
      <c r="J42" s="77"/>
      <c r="K42" s="77"/>
      <c r="L42" s="77"/>
      <c r="M42" s="77"/>
      <c r="N42" s="77"/>
      <c r="O42" s="127"/>
      <c r="R42" s="137"/>
    </row>
    <row r="43" spans="2:18">
      <c r="B43" s="135"/>
      <c r="C43" s="77"/>
      <c r="D43" s="136"/>
      <c r="E43" s="136"/>
      <c r="F43" s="77"/>
      <c r="G43" s="77"/>
      <c r="H43" s="77"/>
      <c r="I43" s="108"/>
      <c r="J43" s="77"/>
      <c r="K43" s="77"/>
      <c r="L43" s="77"/>
      <c r="M43" s="77"/>
      <c r="N43" s="77"/>
      <c r="O43" s="127"/>
      <c r="R43" s="137"/>
    </row>
    <row r="44" spans="2:18">
      <c r="B44" s="285" t="s">
        <v>81</v>
      </c>
      <c r="C44" s="286"/>
      <c r="D44" s="286"/>
      <c r="E44" s="286"/>
      <c r="F44" s="286"/>
      <c r="G44" s="286"/>
      <c r="H44" s="286"/>
      <c r="I44" s="286"/>
      <c r="J44" s="286"/>
      <c r="K44" s="286"/>
      <c r="L44" s="286"/>
      <c r="M44" s="286"/>
      <c r="N44" s="286"/>
      <c r="O44" s="287"/>
      <c r="R44" s="137"/>
    </row>
    <row r="45" spans="2:18" ht="13.95" customHeight="1">
      <c r="B45" s="79"/>
      <c r="C45" s="79"/>
      <c r="D45" s="79"/>
      <c r="E45" s="79"/>
      <c r="F45" s="79"/>
      <c r="G45" s="79"/>
      <c r="H45" s="79"/>
      <c r="I45" s="80"/>
      <c r="J45" s="79"/>
      <c r="K45" s="79"/>
      <c r="L45" s="79"/>
      <c r="M45" s="79"/>
      <c r="N45" s="79"/>
      <c r="O45" s="79"/>
      <c r="R45" s="137"/>
    </row>
    <row r="46" spans="2:18" s="138" customFormat="1" ht="24" customHeight="1">
      <c r="B46" s="269" t="s">
        <v>92</v>
      </c>
      <c r="C46" s="269"/>
      <c r="D46" s="269"/>
      <c r="E46" s="269"/>
      <c r="F46" s="269"/>
      <c r="G46" s="269"/>
      <c r="H46" s="269"/>
      <c r="I46" s="269"/>
      <c r="J46" s="269"/>
      <c r="K46" s="269"/>
      <c r="L46" s="269"/>
      <c r="M46" s="269"/>
      <c r="N46" s="269"/>
      <c r="O46" s="269"/>
      <c r="R46" s="137"/>
    </row>
    <row r="47" spans="2:18" s="138" customFormat="1" ht="24" customHeight="1">
      <c r="B47" s="288" t="s">
        <v>93</v>
      </c>
      <c r="C47" s="289"/>
      <c r="D47" s="139"/>
      <c r="E47" s="139"/>
      <c r="F47" s="139"/>
      <c r="G47" s="139"/>
      <c r="H47" s="139"/>
      <c r="I47" s="140"/>
      <c r="J47" s="139"/>
      <c r="K47" s="139"/>
      <c r="L47" s="139"/>
      <c r="M47" s="139"/>
      <c r="N47" s="139"/>
      <c r="O47" s="141"/>
      <c r="R47" s="137"/>
    </row>
    <row r="48" spans="2:18" s="138" customFormat="1" ht="25.05" customHeight="1">
      <c r="B48" s="142"/>
      <c r="C48" s="143"/>
      <c r="D48" s="144" t="s">
        <v>94</v>
      </c>
      <c r="E48" s="145"/>
      <c r="F48" s="145"/>
      <c r="G48" s="146" t="s">
        <v>95</v>
      </c>
      <c r="H48" s="146"/>
      <c r="I48" s="146"/>
      <c r="J48" s="146"/>
      <c r="K48" s="146"/>
      <c r="L48" s="146"/>
      <c r="M48" s="146"/>
      <c r="N48" s="146"/>
      <c r="O48" s="147"/>
      <c r="R48" s="148"/>
    </row>
    <row r="49" spans="2:18" s="138" customFormat="1" ht="18" customHeight="1">
      <c r="B49" s="149"/>
      <c r="C49" s="150" t="s">
        <v>96</v>
      </c>
      <c r="D49" s="144"/>
      <c r="E49" s="145"/>
      <c r="F49" s="151"/>
      <c r="G49" s="151"/>
      <c r="H49" s="151"/>
      <c r="I49" s="151"/>
      <c r="J49" s="151"/>
      <c r="K49" s="145"/>
      <c r="L49" s="145"/>
      <c r="M49" s="145"/>
      <c r="N49" s="145"/>
      <c r="O49" s="147"/>
      <c r="R49" s="148"/>
    </row>
    <row r="50" spans="2:18" s="138" customFormat="1" ht="25.05" customHeight="1">
      <c r="B50" s="149" t="s">
        <v>97</v>
      </c>
      <c r="C50" s="152" t="s">
        <v>98</v>
      </c>
      <c r="D50" s="251"/>
      <c r="E50" s="145"/>
      <c r="F50" s="151"/>
      <c r="G50" s="151" t="s">
        <v>99</v>
      </c>
      <c r="H50" s="151"/>
      <c r="I50" s="151"/>
      <c r="J50" s="151"/>
      <c r="K50" s="153"/>
      <c r="L50" s="153"/>
      <c r="M50" s="153"/>
      <c r="N50" s="153"/>
      <c r="O50" s="154"/>
      <c r="R50" s="148"/>
    </row>
    <row r="51" spans="2:18" s="138" customFormat="1" ht="25.05" customHeight="1">
      <c r="B51" s="149"/>
      <c r="C51" s="152" t="s">
        <v>100</v>
      </c>
      <c r="D51" s="251"/>
      <c r="E51" s="145"/>
      <c r="F51" s="151"/>
      <c r="G51" s="151" t="s">
        <v>101</v>
      </c>
      <c r="H51" s="151"/>
      <c r="I51" s="151"/>
      <c r="J51" s="151"/>
      <c r="K51" s="153"/>
      <c r="L51" s="153"/>
      <c r="M51" s="153"/>
      <c r="N51" s="153"/>
      <c r="O51" s="154"/>
      <c r="R51" s="148"/>
    </row>
    <row r="52" spans="2:18" s="138" customFormat="1" ht="25.05" hidden="1" customHeight="1">
      <c r="B52" s="149"/>
      <c r="C52" s="152"/>
      <c r="D52" s="155"/>
      <c r="E52" s="145"/>
      <c r="F52" s="151"/>
      <c r="G52" s="151"/>
      <c r="H52" s="151"/>
      <c r="I52" s="151"/>
      <c r="J52" s="151"/>
      <c r="K52" s="153"/>
      <c r="L52" s="153"/>
      <c r="M52" s="153"/>
      <c r="N52" s="153"/>
      <c r="O52" s="154"/>
      <c r="R52" s="148"/>
    </row>
    <row r="53" spans="2:18" s="138" customFormat="1" ht="21" hidden="1" customHeight="1">
      <c r="B53" s="149"/>
      <c r="C53" s="152"/>
      <c r="D53" s="155"/>
      <c r="E53" s="145"/>
      <c r="F53" s="151"/>
      <c r="G53" s="151"/>
      <c r="H53" s="151"/>
      <c r="I53" s="151"/>
      <c r="J53" s="151"/>
      <c r="K53" s="153"/>
      <c r="L53" s="153"/>
      <c r="M53" s="153"/>
      <c r="N53" s="153"/>
      <c r="O53" s="154"/>
      <c r="R53" s="148"/>
    </row>
    <row r="54" spans="2:18" s="138" customFormat="1" ht="12" customHeight="1">
      <c r="B54" s="149"/>
      <c r="C54" s="150"/>
      <c r="D54" s="156"/>
      <c r="E54" s="151"/>
      <c r="F54" s="151"/>
      <c r="G54" s="151"/>
      <c r="H54" s="151"/>
      <c r="I54" s="151"/>
      <c r="J54" s="151"/>
      <c r="K54" s="157"/>
      <c r="L54" s="157"/>
      <c r="M54" s="157"/>
      <c r="N54" s="157"/>
      <c r="O54" s="154"/>
      <c r="R54" s="148"/>
    </row>
    <row r="55" spans="2:18" s="159" customFormat="1" ht="24" customHeight="1">
      <c r="B55" s="158" t="s">
        <v>102</v>
      </c>
      <c r="C55" s="290" t="s">
        <v>103</v>
      </c>
      <c r="D55" s="290"/>
      <c r="E55" s="290"/>
      <c r="F55" s="290"/>
      <c r="G55" s="290"/>
      <c r="H55" s="290"/>
      <c r="I55" s="290"/>
      <c r="J55" s="290"/>
      <c r="K55" s="290"/>
      <c r="L55" s="290"/>
      <c r="M55" s="290"/>
      <c r="N55" s="290"/>
      <c r="O55" s="291"/>
      <c r="R55" s="148"/>
    </row>
    <row r="56" spans="2:18" s="159" customFormat="1" ht="24" hidden="1" customHeight="1">
      <c r="B56" s="158"/>
      <c r="C56" s="160"/>
      <c r="D56" s="160"/>
      <c r="E56" s="160"/>
      <c r="F56" s="160"/>
      <c r="G56" s="160"/>
      <c r="H56" s="160"/>
      <c r="I56" s="161"/>
      <c r="J56" s="160"/>
      <c r="K56" s="160"/>
      <c r="L56" s="160"/>
      <c r="M56" s="160"/>
      <c r="N56" s="160"/>
      <c r="O56" s="162"/>
      <c r="R56" s="148"/>
    </row>
    <row r="57" spans="2:18" s="159" customFormat="1" ht="24" hidden="1" customHeight="1">
      <c r="B57" s="158" t="s">
        <v>104</v>
      </c>
      <c r="C57" s="160" t="s">
        <v>105</v>
      </c>
      <c r="D57" s="163">
        <v>3</v>
      </c>
      <c r="E57" s="164" t="s">
        <v>106</v>
      </c>
      <c r="F57" s="160"/>
      <c r="G57" s="160"/>
      <c r="H57" s="160"/>
      <c r="I57" s="161"/>
      <c r="J57" s="160"/>
      <c r="K57" s="160"/>
      <c r="L57" s="160"/>
      <c r="M57" s="160"/>
      <c r="N57" s="160"/>
      <c r="O57" s="162"/>
    </row>
    <row r="58" spans="2:18" s="159" customFormat="1" ht="12" hidden="1" customHeight="1">
      <c r="B58" s="158"/>
      <c r="C58" s="160"/>
      <c r="D58" s="160"/>
      <c r="E58" s="160"/>
      <c r="F58" s="160"/>
      <c r="G58" s="160"/>
      <c r="H58" s="160"/>
      <c r="I58" s="161"/>
      <c r="J58" s="160"/>
      <c r="K58" s="160"/>
      <c r="L58" s="160"/>
      <c r="M58" s="160"/>
      <c r="N58" s="160"/>
      <c r="O58" s="162"/>
    </row>
    <row r="59" spans="2:18" s="159" customFormat="1" ht="24" hidden="1" customHeight="1">
      <c r="B59" s="158"/>
      <c r="C59" s="160"/>
      <c r="D59" s="165" t="s">
        <v>107</v>
      </c>
      <c r="E59" s="165" t="s">
        <v>108</v>
      </c>
      <c r="F59" s="160"/>
      <c r="G59" s="160"/>
      <c r="H59" s="160"/>
      <c r="I59" s="161"/>
      <c r="J59" s="164" t="s">
        <v>106</v>
      </c>
      <c r="K59" s="160"/>
      <c r="L59" s="160"/>
      <c r="M59" s="160"/>
      <c r="N59" s="160"/>
      <c r="O59" s="162"/>
    </row>
    <row r="60" spans="2:18" s="159" customFormat="1" ht="24" hidden="1" customHeight="1">
      <c r="B60" s="158" t="s">
        <v>109</v>
      </c>
      <c r="C60" s="160" t="s">
        <v>110</v>
      </c>
      <c r="D60" s="166">
        <v>0.75</v>
      </c>
      <c r="E60" s="136">
        <f>1-D60</f>
        <v>0.25</v>
      </c>
      <c r="F60" s="160"/>
      <c r="G60" s="160"/>
      <c r="H60" s="160"/>
      <c r="I60" s="161"/>
      <c r="J60" s="160"/>
      <c r="K60" s="160"/>
      <c r="L60" s="160"/>
      <c r="M60" s="160"/>
      <c r="N60" s="160"/>
      <c r="O60" s="162"/>
    </row>
    <row r="61" spans="2:18" s="159" customFormat="1" ht="24" hidden="1" customHeight="1">
      <c r="B61" s="158"/>
      <c r="C61" s="160"/>
      <c r="D61" s="41"/>
      <c r="E61" s="136"/>
      <c r="F61" s="160"/>
      <c r="G61" s="160"/>
      <c r="H61" s="160"/>
      <c r="I61" s="161"/>
      <c r="J61" s="160"/>
      <c r="K61" s="160"/>
      <c r="L61" s="160"/>
      <c r="M61" s="160"/>
      <c r="N61" s="160"/>
      <c r="O61" s="162"/>
    </row>
    <row r="62" spans="2:18" s="159" customFormat="1" ht="24" hidden="1" customHeight="1">
      <c r="B62" s="158" t="s">
        <v>111</v>
      </c>
      <c r="C62" s="160" t="s">
        <v>112</v>
      </c>
      <c r="D62" s="167">
        <v>85</v>
      </c>
      <c r="E62" s="168" t="s">
        <v>113</v>
      </c>
      <c r="F62" s="160"/>
      <c r="G62" s="160"/>
      <c r="H62" s="160"/>
      <c r="I62" s="161"/>
      <c r="J62" s="160"/>
      <c r="K62" s="160"/>
      <c r="L62" s="160"/>
      <c r="M62" s="160"/>
      <c r="N62" s="160"/>
      <c r="O62" s="162"/>
    </row>
    <row r="63" spans="2:18" s="159" customFormat="1" ht="24" hidden="1" customHeight="1">
      <c r="B63" s="158"/>
      <c r="C63" s="160"/>
      <c r="D63" s="160"/>
      <c r="E63" s="160"/>
      <c r="F63" s="160"/>
      <c r="G63" s="160"/>
      <c r="H63" s="160"/>
      <c r="I63" s="161"/>
      <c r="J63" s="160"/>
      <c r="K63" s="160"/>
      <c r="L63" s="160"/>
      <c r="M63" s="160"/>
      <c r="N63" s="160"/>
      <c r="O63" s="162"/>
    </row>
    <row r="64" spans="2:18" s="138" customFormat="1" ht="12" customHeight="1" collapsed="1">
      <c r="B64" s="169"/>
      <c r="C64" s="170"/>
      <c r="D64" s="170"/>
      <c r="E64" s="171"/>
      <c r="F64" s="171"/>
      <c r="G64" s="171"/>
      <c r="H64" s="171"/>
      <c r="I64" s="172"/>
      <c r="J64" s="171"/>
      <c r="K64" s="170"/>
      <c r="L64" s="170"/>
      <c r="M64" s="170"/>
      <c r="N64" s="170"/>
      <c r="O64" s="173"/>
      <c r="R64" s="159"/>
    </row>
    <row r="65" spans="2:18" s="138" customFormat="1" ht="13.95" customHeight="1">
      <c r="B65" s="174"/>
      <c r="C65" s="174"/>
      <c r="D65" s="174"/>
      <c r="E65" s="174"/>
      <c r="F65" s="174"/>
      <c r="G65" s="174"/>
      <c r="H65" s="174"/>
      <c r="I65" s="175"/>
      <c r="J65" s="174"/>
      <c r="K65" s="174"/>
      <c r="L65" s="174"/>
      <c r="M65" s="174"/>
      <c r="N65" s="174"/>
      <c r="O65" s="176"/>
      <c r="R65" s="159"/>
    </row>
    <row r="66" spans="2:18" s="138" customFormat="1" ht="24" customHeight="1">
      <c r="B66" s="269" t="s">
        <v>114</v>
      </c>
      <c r="C66" s="269"/>
      <c r="D66" s="269"/>
      <c r="E66" s="269"/>
      <c r="F66" s="269"/>
      <c r="G66" s="269"/>
      <c r="H66" s="269"/>
      <c r="I66" s="269"/>
      <c r="J66" s="269"/>
      <c r="K66" s="269"/>
      <c r="L66" s="269"/>
      <c r="M66" s="269"/>
      <c r="N66" s="269"/>
      <c r="O66" s="269"/>
      <c r="R66" s="148"/>
    </row>
    <row r="67" spans="2:18" s="138" customFormat="1" ht="11.25" customHeight="1">
      <c r="B67" s="276"/>
      <c r="C67" s="277"/>
      <c r="D67" s="177"/>
      <c r="E67" s="178"/>
      <c r="F67" s="178"/>
      <c r="G67" s="178"/>
      <c r="H67" s="178"/>
      <c r="I67" s="179"/>
      <c r="J67" s="178"/>
      <c r="K67" s="178"/>
      <c r="L67" s="178"/>
      <c r="M67" s="178"/>
      <c r="N67" s="178"/>
      <c r="O67" s="180"/>
      <c r="R67" s="148"/>
    </row>
    <row r="68" spans="2:18" s="138" customFormat="1" ht="43.05" customHeight="1">
      <c r="B68" s="181" t="s">
        <v>115</v>
      </c>
      <c r="C68" s="278" t="s">
        <v>116</v>
      </c>
      <c r="D68" s="278"/>
      <c r="E68" s="278"/>
      <c r="F68" s="278"/>
      <c r="G68" s="278"/>
      <c r="H68" s="278"/>
      <c r="I68" s="278"/>
      <c r="J68" s="278"/>
      <c r="K68" s="278"/>
      <c r="L68" s="278"/>
      <c r="M68" s="278"/>
      <c r="N68" s="278"/>
      <c r="O68" s="279"/>
      <c r="R68" s="148"/>
    </row>
    <row r="69" spans="2:18" s="138" customFormat="1" ht="27" customHeight="1">
      <c r="B69" s="181" t="s">
        <v>117</v>
      </c>
      <c r="C69" s="278" t="s">
        <v>118</v>
      </c>
      <c r="D69" s="278"/>
      <c r="E69" s="278"/>
      <c r="F69" s="278"/>
      <c r="G69" s="278"/>
      <c r="H69" s="278"/>
      <c r="I69" s="278"/>
      <c r="J69" s="278"/>
      <c r="K69" s="278"/>
      <c r="L69" s="278"/>
      <c r="M69" s="278"/>
      <c r="N69" s="278"/>
      <c r="O69" s="279"/>
      <c r="R69" s="148"/>
    </row>
    <row r="70" spans="2:18" ht="76.05" customHeight="1">
      <c r="B70" s="182" t="s">
        <v>119</v>
      </c>
      <c r="C70" s="280" t="s">
        <v>120</v>
      </c>
      <c r="D70" s="280"/>
      <c r="E70" s="280"/>
      <c r="F70" s="280"/>
      <c r="G70" s="280"/>
      <c r="H70" s="280"/>
      <c r="I70" s="280"/>
      <c r="J70" s="280"/>
      <c r="K70" s="280"/>
      <c r="L70" s="183"/>
      <c r="M70" s="183"/>
      <c r="N70" s="183"/>
      <c r="O70" s="184"/>
      <c r="R70" s="148"/>
    </row>
    <row r="71" spans="2:18" s="138" customFormat="1" ht="112.95" hidden="1" customHeight="1">
      <c r="B71" s="181"/>
      <c r="C71" s="280" t="s">
        <v>121</v>
      </c>
      <c r="D71" s="280"/>
      <c r="E71" s="280"/>
      <c r="F71" s="280"/>
      <c r="G71" s="280"/>
      <c r="H71" s="280"/>
      <c r="I71" s="280"/>
      <c r="J71" s="280"/>
      <c r="K71" s="280"/>
      <c r="L71" s="280"/>
      <c r="M71" s="280"/>
      <c r="N71" s="280"/>
      <c r="O71" s="281"/>
      <c r="R71" s="148"/>
    </row>
    <row r="72" spans="2:18" s="138" customFormat="1" ht="22.05" customHeight="1">
      <c r="B72" s="181" t="s">
        <v>122</v>
      </c>
      <c r="C72" s="267" t="s">
        <v>123</v>
      </c>
      <c r="D72" s="267"/>
      <c r="E72" s="267"/>
      <c r="F72" s="267"/>
      <c r="G72" s="267"/>
      <c r="H72" s="267"/>
      <c r="I72" s="267"/>
      <c r="J72" s="267"/>
      <c r="K72" s="267"/>
      <c r="L72" s="267"/>
      <c r="M72" s="267"/>
      <c r="N72" s="267"/>
      <c r="O72" s="268"/>
      <c r="R72" s="137"/>
    </row>
    <row r="73" spans="2:18" s="138" customFormat="1">
      <c r="B73" s="185"/>
      <c r="C73" s="186"/>
      <c r="D73" s="186"/>
      <c r="E73" s="186"/>
      <c r="F73" s="186"/>
      <c r="G73" s="186"/>
      <c r="H73" s="186"/>
      <c r="I73" s="187"/>
      <c r="J73" s="186"/>
      <c r="K73" s="186"/>
      <c r="L73" s="186"/>
      <c r="M73" s="186"/>
      <c r="N73" s="186"/>
      <c r="O73" s="188"/>
      <c r="R73" s="148"/>
    </row>
    <row r="74" spans="2:18" s="138" customFormat="1" ht="13.95" customHeight="1">
      <c r="B74" s="189"/>
      <c r="C74" s="189"/>
      <c r="D74" s="189"/>
      <c r="E74" s="189"/>
      <c r="F74" s="189"/>
      <c r="G74" s="189"/>
      <c r="H74" s="189"/>
      <c r="I74" s="190"/>
      <c r="J74" s="189"/>
      <c r="K74" s="189"/>
      <c r="L74" s="189"/>
      <c r="M74" s="189"/>
      <c r="N74" s="189"/>
      <c r="O74" s="191"/>
      <c r="R74" s="148"/>
    </row>
    <row r="75" spans="2:18" s="138" customFormat="1" ht="24" hidden="1" customHeight="1">
      <c r="B75" s="269" t="s">
        <v>124</v>
      </c>
      <c r="C75" s="269"/>
      <c r="D75" s="269"/>
      <c r="E75" s="269"/>
      <c r="F75" s="269"/>
      <c r="G75" s="269"/>
      <c r="H75" s="269"/>
      <c r="I75" s="269"/>
      <c r="J75" s="269"/>
      <c r="K75" s="269"/>
      <c r="L75" s="269"/>
      <c r="M75" s="269"/>
      <c r="N75" s="269"/>
      <c r="O75" s="269"/>
      <c r="R75" s="148"/>
    </row>
    <row r="76" spans="2:18" s="138" customFormat="1" ht="11.25" hidden="1" customHeight="1">
      <c r="B76" s="270"/>
      <c r="C76" s="271"/>
      <c r="D76" s="192"/>
      <c r="E76" s="193"/>
      <c r="F76" s="193"/>
      <c r="G76" s="193"/>
      <c r="H76" s="193"/>
      <c r="I76" s="194"/>
      <c r="J76" s="193"/>
      <c r="K76" s="193"/>
      <c r="L76" s="193"/>
      <c r="M76" s="193"/>
      <c r="N76" s="193"/>
      <c r="O76" s="195"/>
      <c r="R76" s="148"/>
    </row>
    <row r="77" spans="2:18" s="138" customFormat="1" ht="37.049999999999997" hidden="1" customHeight="1">
      <c r="B77" s="196" t="s">
        <v>125</v>
      </c>
      <c r="C77" s="272" t="s">
        <v>126</v>
      </c>
      <c r="D77" s="272"/>
      <c r="E77" s="272"/>
      <c r="F77" s="272"/>
      <c r="G77" s="272"/>
      <c r="H77" s="272"/>
      <c r="I77" s="272"/>
      <c r="J77" s="272"/>
      <c r="K77" s="272"/>
      <c r="L77" s="272"/>
      <c r="M77" s="272"/>
      <c r="N77" s="272"/>
      <c r="O77" s="273"/>
      <c r="R77" s="148"/>
    </row>
    <row r="78" spans="2:18" s="138" customFormat="1" ht="19.95" hidden="1" customHeight="1">
      <c r="B78" s="196"/>
      <c r="C78" s="197" t="s">
        <v>127</v>
      </c>
      <c r="D78" s="198" t="s">
        <v>53</v>
      </c>
      <c r="E78" s="197"/>
      <c r="F78" s="197"/>
      <c r="G78" s="197"/>
      <c r="H78" s="197"/>
      <c r="I78" s="199"/>
      <c r="J78" s="197"/>
      <c r="K78" s="197"/>
      <c r="L78" s="197"/>
      <c r="M78" s="197"/>
      <c r="N78" s="197"/>
      <c r="O78" s="200"/>
      <c r="Q78" s="201" t="s">
        <v>53</v>
      </c>
      <c r="R78" s="148"/>
    </row>
    <row r="79" spans="2:18" s="138" customFormat="1" ht="19.95" hidden="1" customHeight="1">
      <c r="B79" s="196"/>
      <c r="C79" s="197" t="s">
        <v>128</v>
      </c>
      <c r="D79" s="198" t="s">
        <v>53</v>
      </c>
      <c r="E79" s="197"/>
      <c r="F79" s="197"/>
      <c r="G79" s="197"/>
      <c r="H79" s="197"/>
      <c r="I79" s="199"/>
      <c r="J79" s="197"/>
      <c r="K79" s="197"/>
      <c r="L79" s="197"/>
      <c r="M79" s="197"/>
      <c r="N79" s="197"/>
      <c r="O79" s="200"/>
      <c r="Q79" s="201" t="s">
        <v>129</v>
      </c>
      <c r="R79" s="148"/>
    </row>
    <row r="80" spans="2:18" s="138" customFormat="1" ht="19.95" hidden="1" customHeight="1">
      <c r="B80" s="196"/>
      <c r="C80" s="197" t="s">
        <v>130</v>
      </c>
      <c r="D80" s="198" t="s">
        <v>53</v>
      </c>
      <c r="E80" s="197"/>
      <c r="F80" s="197"/>
      <c r="G80" s="197"/>
      <c r="H80" s="197"/>
      <c r="I80" s="199"/>
      <c r="J80" s="197"/>
      <c r="K80" s="197"/>
      <c r="L80" s="197"/>
      <c r="M80" s="197"/>
      <c r="N80" s="197"/>
      <c r="O80" s="200"/>
      <c r="Q80" s="201" t="s">
        <v>131</v>
      </c>
      <c r="R80" s="148"/>
    </row>
    <row r="81" spans="2:23" s="138" customFormat="1" ht="19.95" hidden="1" customHeight="1">
      <c r="B81" s="196"/>
      <c r="C81" s="197" t="s">
        <v>132</v>
      </c>
      <c r="D81" s="198" t="s">
        <v>53</v>
      </c>
      <c r="E81" s="197"/>
      <c r="F81" s="197"/>
      <c r="G81" s="197"/>
      <c r="H81" s="197"/>
      <c r="I81" s="199"/>
      <c r="J81" s="197"/>
      <c r="K81" s="197"/>
      <c r="L81" s="197"/>
      <c r="M81" s="197"/>
      <c r="N81" s="197"/>
      <c r="O81" s="200"/>
      <c r="R81" s="148"/>
    </row>
    <row r="82" spans="2:23" s="138" customFormat="1" hidden="1">
      <c r="B82" s="196"/>
      <c r="C82" s="197"/>
      <c r="D82" s="197"/>
      <c r="E82" s="197"/>
      <c r="F82" s="197"/>
      <c r="G82" s="197"/>
      <c r="H82" s="197"/>
      <c r="I82" s="199"/>
      <c r="J82" s="197"/>
      <c r="K82" s="197"/>
      <c r="L82" s="197"/>
      <c r="M82" s="197"/>
      <c r="N82" s="197"/>
      <c r="O82" s="200"/>
      <c r="R82" s="148"/>
    </row>
    <row r="83" spans="2:23" s="138" customFormat="1" ht="40.049999999999997" hidden="1" customHeight="1">
      <c r="B83" s="196" t="s">
        <v>133</v>
      </c>
      <c r="C83" s="272" t="s">
        <v>134</v>
      </c>
      <c r="D83" s="272"/>
      <c r="E83" s="272"/>
      <c r="F83" s="272"/>
      <c r="G83" s="272"/>
      <c r="H83" s="272"/>
      <c r="I83" s="272"/>
      <c r="J83" s="272"/>
      <c r="K83" s="272"/>
      <c r="L83" s="272"/>
      <c r="M83" s="272"/>
      <c r="N83" s="272"/>
      <c r="O83" s="273"/>
      <c r="R83" s="148"/>
    </row>
    <row r="84" spans="2:23" s="138" customFormat="1" ht="19.05" hidden="1" customHeight="1">
      <c r="B84" s="196"/>
      <c r="C84" s="197" t="s">
        <v>128</v>
      </c>
      <c r="D84" s="198" t="s">
        <v>55</v>
      </c>
      <c r="E84" s="202"/>
      <c r="F84" s="202"/>
      <c r="G84" s="202"/>
      <c r="H84" s="202"/>
      <c r="I84" s="203"/>
      <c r="J84" s="202"/>
      <c r="K84" s="202"/>
      <c r="L84" s="202"/>
      <c r="M84" s="202"/>
      <c r="N84" s="202"/>
      <c r="O84" s="204"/>
      <c r="R84" s="148"/>
    </row>
    <row r="85" spans="2:23" s="138" customFormat="1" ht="19.05" hidden="1" customHeight="1">
      <c r="B85" s="196"/>
      <c r="C85" s="197" t="s">
        <v>135</v>
      </c>
      <c r="D85" s="198" t="s">
        <v>55</v>
      </c>
      <c r="E85" s="205" t="str">
        <f>IF(D85="Ja","Alleen bij Uitzendbeding","")</f>
        <v/>
      </c>
      <c r="F85" s="202"/>
      <c r="G85" s="202"/>
      <c r="H85" s="202"/>
      <c r="I85" s="203"/>
      <c r="J85" s="202"/>
      <c r="K85" s="202"/>
      <c r="L85" s="202"/>
      <c r="M85" s="202"/>
      <c r="N85" s="202"/>
      <c r="O85" s="204"/>
      <c r="R85" s="148"/>
    </row>
    <row r="86" spans="2:23" s="138" customFormat="1" ht="19.05" hidden="1" customHeight="1">
      <c r="B86" s="196"/>
      <c r="C86" s="197" t="s">
        <v>136</v>
      </c>
      <c r="D86" s="198" t="s">
        <v>55</v>
      </c>
      <c r="E86" s="202"/>
      <c r="F86" s="202"/>
      <c r="G86" s="202"/>
      <c r="H86" s="202"/>
      <c r="I86" s="203"/>
      <c r="J86" s="202"/>
      <c r="K86" s="202"/>
      <c r="L86" s="202"/>
      <c r="M86" s="202"/>
      <c r="N86" s="202"/>
      <c r="O86" s="204"/>
      <c r="R86" s="148"/>
    </row>
    <row r="87" spans="2:23" s="138" customFormat="1" ht="19.05" hidden="1" customHeight="1">
      <c r="B87" s="196"/>
      <c r="C87" s="199" t="s">
        <v>137</v>
      </c>
      <c r="D87" s="198" t="s">
        <v>55</v>
      </c>
      <c r="E87" s="199"/>
      <c r="F87" s="199"/>
      <c r="G87" s="199"/>
      <c r="H87" s="199"/>
      <c r="I87" s="199"/>
      <c r="J87" s="199"/>
      <c r="K87" s="199"/>
      <c r="L87" s="199"/>
      <c r="M87" s="199"/>
      <c r="N87" s="199"/>
      <c r="O87" s="206"/>
      <c r="R87" s="148"/>
    </row>
    <row r="88" spans="2:23" s="138" customFormat="1" hidden="1">
      <c r="B88" s="196"/>
      <c r="C88" s="207"/>
      <c r="D88" s="207"/>
      <c r="E88" s="207"/>
      <c r="F88" s="274"/>
      <c r="G88" s="274"/>
      <c r="H88" s="274"/>
      <c r="I88" s="274"/>
      <c r="J88" s="274"/>
      <c r="K88" s="274"/>
      <c r="L88" s="274"/>
      <c r="M88" s="274"/>
      <c r="N88" s="274"/>
      <c r="O88" s="275"/>
      <c r="R88" s="148"/>
    </row>
    <row r="89" spans="2:23" s="138" customFormat="1" hidden="1">
      <c r="B89" s="208"/>
      <c r="C89" s="209"/>
      <c r="D89" s="209"/>
      <c r="E89" s="209"/>
      <c r="F89" s="209"/>
      <c r="G89" s="209"/>
      <c r="H89" s="209"/>
      <c r="I89" s="210"/>
      <c r="J89" s="209"/>
      <c r="K89" s="209"/>
      <c r="L89" s="209"/>
      <c r="M89" s="209"/>
      <c r="N89" s="209"/>
      <c r="O89" s="211"/>
      <c r="R89" s="148"/>
    </row>
    <row r="90" spans="2:23" s="138" customFormat="1" ht="13.95" hidden="1" customHeight="1">
      <c r="B90" s="212"/>
      <c r="C90" s="212"/>
      <c r="D90" s="212"/>
      <c r="E90" s="212"/>
      <c r="F90" s="212"/>
      <c r="G90" s="212"/>
      <c r="H90" s="212"/>
      <c r="I90" s="213"/>
      <c r="J90" s="212"/>
      <c r="K90" s="212"/>
      <c r="L90" s="212"/>
      <c r="M90" s="212"/>
      <c r="N90" s="212"/>
      <c r="O90" s="214"/>
      <c r="R90" s="148"/>
    </row>
    <row r="91" spans="2:23" s="216" customFormat="1" ht="18" customHeight="1">
      <c r="B91" s="215" t="s">
        <v>43</v>
      </c>
      <c r="R91" s="148"/>
    </row>
    <row r="92" spans="2:23" s="216" customFormat="1" ht="91.05" customHeight="1">
      <c r="B92" s="264" t="str">
        <f>'Invulinstructie en disclaimer'!B36</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92" s="265"/>
      <c r="D92" s="265"/>
      <c r="E92" s="265"/>
      <c r="F92" s="265"/>
      <c r="G92" s="265"/>
      <c r="H92" s="265"/>
      <c r="I92" s="265"/>
      <c r="J92" s="265"/>
      <c r="K92" s="265"/>
      <c r="L92" s="265"/>
      <c r="M92" s="265"/>
      <c r="N92" s="265"/>
      <c r="O92" s="266"/>
      <c r="P92" s="217"/>
      <c r="Q92" s="217"/>
      <c r="R92" s="148"/>
      <c r="S92" s="217"/>
      <c r="T92" s="217"/>
      <c r="U92" s="217"/>
      <c r="V92" s="217"/>
    </row>
    <row r="93" spans="2:23" s="216" customFormat="1" thickBot="1">
      <c r="B93" s="218"/>
      <c r="C93" s="219"/>
      <c r="D93" s="220"/>
      <c r="E93" s="220"/>
      <c r="F93" s="220"/>
      <c r="G93" s="220"/>
      <c r="H93" s="220"/>
      <c r="I93" s="220"/>
      <c r="J93" s="220"/>
      <c r="K93" s="220"/>
      <c r="L93" s="220"/>
      <c r="M93" s="220"/>
      <c r="N93" s="220"/>
      <c r="O93" s="220"/>
      <c r="P93" s="221"/>
      <c r="Q93" s="221"/>
      <c r="S93" s="221"/>
      <c r="T93" s="221"/>
      <c r="U93" s="221"/>
      <c r="V93" s="221"/>
      <c r="W93" s="221"/>
    </row>
    <row r="94" spans="2:23" s="216" customFormat="1" ht="22.05" customHeight="1" thickTop="1">
      <c r="B94" s="222"/>
      <c r="C94" s="223"/>
      <c r="D94" s="224"/>
      <c r="E94" s="223"/>
      <c r="F94" s="223"/>
      <c r="G94" s="223"/>
      <c r="H94" s="223"/>
      <c r="I94" s="223"/>
      <c r="J94" s="223"/>
      <c r="K94" s="224"/>
      <c r="L94" s="224"/>
      <c r="M94" s="224"/>
      <c r="N94" s="224"/>
      <c r="O94" s="223"/>
      <c r="P94" s="223"/>
      <c r="Q94" s="223"/>
      <c r="R94" s="217"/>
      <c r="S94" s="223"/>
      <c r="T94" s="223"/>
      <c r="U94" s="223"/>
      <c r="V94" s="223"/>
      <c r="W94" s="223"/>
    </row>
    <row r="95" spans="2:23">
      <c r="Q95" s="226">
        <v>0.03</v>
      </c>
      <c r="R95" s="221"/>
    </row>
    <row r="96" spans="2:23" hidden="1">
      <c r="Q96" s="226">
        <v>0.04</v>
      </c>
      <c r="R96" s="223"/>
    </row>
    <row r="97" spans="1:80" hidden="1">
      <c r="Q97" s="226">
        <v>0.05</v>
      </c>
    </row>
    <row r="98" spans="1:80" hidden="1">
      <c r="Q98" s="226">
        <v>6.0000000000000005E-2</v>
      </c>
    </row>
    <row r="99" spans="1:80" hidden="1">
      <c r="Q99" s="226">
        <v>7.0000000000000007E-2</v>
      </c>
    </row>
    <row r="100" spans="1:80" hidden="1">
      <c r="Q100" s="226">
        <v>0.08</v>
      </c>
    </row>
    <row r="101" spans="1:80" s="227" customFormat="1" hidden="1">
      <c r="B101" s="227">
        <v>1</v>
      </c>
      <c r="C101" s="227">
        <v>2</v>
      </c>
      <c r="D101" s="227">
        <v>3</v>
      </c>
      <c r="E101" s="227">
        <v>4</v>
      </c>
      <c r="F101" s="227">
        <v>5</v>
      </c>
      <c r="G101" s="227">
        <v>6</v>
      </c>
      <c r="H101" s="227">
        <v>7</v>
      </c>
      <c r="I101" s="227">
        <v>8</v>
      </c>
      <c r="J101" s="227">
        <v>9</v>
      </c>
      <c r="K101" s="227">
        <v>10</v>
      </c>
      <c r="L101" s="227">
        <v>11</v>
      </c>
      <c r="M101" s="227">
        <v>12</v>
      </c>
      <c r="N101" s="227">
        <v>13</v>
      </c>
      <c r="O101" s="227">
        <v>14</v>
      </c>
      <c r="P101" s="227">
        <v>15</v>
      </c>
      <c r="Q101" s="227">
        <v>20</v>
      </c>
      <c r="R101" s="227">
        <v>21</v>
      </c>
      <c r="S101" s="227">
        <v>22</v>
      </c>
      <c r="T101" s="227">
        <v>23</v>
      </c>
      <c r="U101" s="227">
        <v>24</v>
      </c>
      <c r="V101" s="227">
        <v>25</v>
      </c>
      <c r="W101" s="227">
        <v>26</v>
      </c>
      <c r="X101" s="227">
        <v>28</v>
      </c>
      <c r="Y101" s="227">
        <v>29</v>
      </c>
      <c r="Z101" s="227">
        <v>30</v>
      </c>
      <c r="AA101" s="227">
        <v>31</v>
      </c>
      <c r="AB101" s="227">
        <v>32</v>
      </c>
      <c r="AC101" s="227">
        <v>33</v>
      </c>
      <c r="AD101" s="227">
        <v>34</v>
      </c>
      <c r="AE101" s="227">
        <v>35</v>
      </c>
      <c r="AF101" s="227">
        <v>36</v>
      </c>
      <c r="AG101" s="227">
        <v>37</v>
      </c>
      <c r="AH101" s="227">
        <v>38</v>
      </c>
      <c r="AI101" s="227">
        <v>39</v>
      </c>
      <c r="AJ101" s="227">
        <v>40</v>
      </c>
      <c r="AK101" s="227">
        <v>41</v>
      </c>
      <c r="AM101" s="227">
        <v>42</v>
      </c>
      <c r="AN101" s="227">
        <v>43</v>
      </c>
      <c r="AO101" s="227">
        <v>44</v>
      </c>
      <c r="AQ101" s="227">
        <v>45</v>
      </c>
      <c r="AR101" s="227">
        <v>46</v>
      </c>
      <c r="AS101" s="227">
        <v>47</v>
      </c>
      <c r="AT101" s="227">
        <v>48</v>
      </c>
      <c r="AU101" s="227">
        <v>49</v>
      </c>
      <c r="AV101" s="227">
        <v>50</v>
      </c>
      <c r="AW101" s="227">
        <v>51</v>
      </c>
      <c r="AX101" s="227">
        <v>52</v>
      </c>
      <c r="AY101" s="227">
        <v>53</v>
      </c>
      <c r="AZ101" s="227">
        <v>54</v>
      </c>
      <c r="BA101" s="227">
        <v>55</v>
      </c>
      <c r="BB101" s="227">
        <v>56</v>
      </c>
      <c r="BC101" s="227">
        <v>57</v>
      </c>
      <c r="BD101" s="227">
        <v>58</v>
      </c>
      <c r="BE101" s="227">
        <v>59</v>
      </c>
      <c r="BF101" s="227">
        <v>60</v>
      </c>
      <c r="BG101" s="227">
        <v>61</v>
      </c>
      <c r="BH101" s="227">
        <v>62</v>
      </c>
      <c r="BI101" s="227">
        <v>63</v>
      </c>
      <c r="BJ101" s="227">
        <v>64</v>
      </c>
      <c r="BK101" s="227">
        <v>65</v>
      </c>
      <c r="BL101" s="227">
        <v>66</v>
      </c>
      <c r="BM101" s="227">
        <v>67</v>
      </c>
      <c r="BN101" s="227">
        <v>68</v>
      </c>
      <c r="BO101" s="227">
        <v>69</v>
      </c>
      <c r="BP101" s="227">
        <v>70</v>
      </c>
      <c r="BQ101" s="227">
        <v>71</v>
      </c>
      <c r="BR101" s="227">
        <v>72</v>
      </c>
      <c r="BS101" s="227">
        <v>73</v>
      </c>
      <c r="BT101" s="227">
        <v>74</v>
      </c>
      <c r="BU101" s="227">
        <v>75</v>
      </c>
      <c r="BV101" s="227">
        <v>76</v>
      </c>
      <c r="BW101" s="227">
        <v>77</v>
      </c>
      <c r="BX101" s="227">
        <v>78</v>
      </c>
      <c r="BY101" s="227">
        <v>79</v>
      </c>
      <c r="BZ101" s="227">
        <v>80</v>
      </c>
      <c r="CA101" s="227">
        <v>81</v>
      </c>
      <c r="CB101" s="227">
        <v>82</v>
      </c>
    </row>
    <row r="102" spans="1:80" s="111" customFormat="1" ht="15" hidden="1" customHeight="1">
      <c r="A102" s="228" t="s">
        <v>138</v>
      </c>
      <c r="B102" s="261" t="s">
        <v>73</v>
      </c>
      <c r="C102" s="261"/>
      <c r="D102" s="261"/>
      <c r="E102" s="261"/>
      <c r="F102" s="261"/>
      <c r="G102" s="261"/>
      <c r="H102" s="261" t="s">
        <v>139</v>
      </c>
      <c r="I102" s="261"/>
      <c r="J102" s="261" t="s">
        <v>139</v>
      </c>
      <c r="K102" s="261"/>
      <c r="L102" s="261" t="s">
        <v>140</v>
      </c>
      <c r="M102" s="261"/>
      <c r="N102" s="261" t="s">
        <v>141</v>
      </c>
      <c r="O102" s="261"/>
      <c r="P102" s="261" t="s">
        <v>142</v>
      </c>
      <c r="Q102" s="261"/>
      <c r="R102" s="261"/>
      <c r="S102" s="261"/>
      <c r="T102" s="261"/>
      <c r="U102" s="261"/>
      <c r="V102" s="261"/>
      <c r="W102" s="261"/>
      <c r="X102" s="261" t="s">
        <v>143</v>
      </c>
      <c r="Y102" s="261"/>
      <c r="Z102" s="261"/>
      <c r="AA102" s="261"/>
      <c r="AB102" s="261" t="s">
        <v>144</v>
      </c>
      <c r="AC102" s="261"/>
      <c r="AD102" s="261"/>
      <c r="AE102" s="261"/>
      <c r="AF102" s="261" t="s">
        <v>145</v>
      </c>
      <c r="AG102" s="261"/>
      <c r="AH102" s="261"/>
      <c r="AI102" s="261" t="s">
        <v>146</v>
      </c>
      <c r="AJ102" s="261"/>
      <c r="AK102" s="261"/>
      <c r="AL102" s="261" t="s">
        <v>147</v>
      </c>
      <c r="AM102" s="261"/>
      <c r="AN102" s="261"/>
      <c r="AO102" s="261"/>
      <c r="AP102" s="261" t="s">
        <v>148</v>
      </c>
      <c r="AQ102" s="261"/>
      <c r="AR102" s="261"/>
      <c r="AS102" s="261"/>
      <c r="AT102" s="261" t="s">
        <v>149</v>
      </c>
      <c r="AU102" s="261"/>
      <c r="AV102" s="261"/>
      <c r="AW102" s="261"/>
      <c r="AX102" s="261" t="s">
        <v>150</v>
      </c>
      <c r="AY102" s="261"/>
      <c r="AZ102" s="261"/>
      <c r="BA102" s="261"/>
      <c r="BB102" s="228" t="s">
        <v>88</v>
      </c>
      <c r="BC102" s="262" t="s">
        <v>151</v>
      </c>
      <c r="BD102" s="262"/>
      <c r="BE102" s="228" t="s">
        <v>152</v>
      </c>
      <c r="BF102" s="261" t="s">
        <v>153</v>
      </c>
      <c r="BG102" s="261"/>
      <c r="BH102" s="261"/>
      <c r="BI102" s="261"/>
      <c r="BJ102" s="261"/>
      <c r="BK102" s="261"/>
      <c r="BL102" s="261"/>
      <c r="BM102" s="261"/>
      <c r="BN102" s="261"/>
      <c r="BO102" s="261"/>
      <c r="BP102" s="261"/>
      <c r="BQ102" s="261"/>
      <c r="BR102" s="261"/>
      <c r="BS102" s="261"/>
      <c r="BT102" s="263" t="s">
        <v>154</v>
      </c>
      <c r="BU102" s="263"/>
      <c r="BV102" s="263"/>
      <c r="BW102" s="263"/>
      <c r="BX102" s="263"/>
      <c r="BY102" s="263"/>
      <c r="BZ102" s="263"/>
      <c r="CA102" s="263"/>
      <c r="CB102" s="111" t="s">
        <v>155</v>
      </c>
    </row>
    <row r="103" spans="1:80" s="111" customFormat="1" ht="81.599999999999994" hidden="1">
      <c r="A103" s="229" t="s">
        <v>138</v>
      </c>
      <c r="B103" s="230" t="s">
        <v>156</v>
      </c>
      <c r="C103" s="230" t="s">
        <v>157</v>
      </c>
      <c r="D103" s="230" t="s">
        <v>158</v>
      </c>
      <c r="E103" s="230" t="s">
        <v>159</v>
      </c>
      <c r="F103" s="230" t="s">
        <v>160</v>
      </c>
      <c r="G103" s="230" t="s">
        <v>161</v>
      </c>
      <c r="H103" s="230" t="s">
        <v>69</v>
      </c>
      <c r="I103" s="230" t="s">
        <v>70</v>
      </c>
      <c r="J103" s="230" t="s">
        <v>69</v>
      </c>
      <c r="K103" s="230" t="s">
        <v>70</v>
      </c>
      <c r="L103" s="230" t="s">
        <v>69</v>
      </c>
      <c r="M103" s="230" t="s">
        <v>70</v>
      </c>
      <c r="N103" s="230" t="s">
        <v>69</v>
      </c>
      <c r="O103" s="230" t="s">
        <v>70</v>
      </c>
      <c r="P103" s="230" t="s">
        <v>156</v>
      </c>
      <c r="Q103" s="230" t="s">
        <v>162</v>
      </c>
      <c r="R103" s="230" t="s">
        <v>157</v>
      </c>
      <c r="S103" s="230" t="s">
        <v>163</v>
      </c>
      <c r="T103" s="231" t="s">
        <v>158</v>
      </c>
      <c r="U103" s="231" t="s">
        <v>159</v>
      </c>
      <c r="V103" s="230" t="s">
        <v>160</v>
      </c>
      <c r="W103" s="230" t="s">
        <v>161</v>
      </c>
      <c r="X103" s="230" t="s">
        <v>64</v>
      </c>
      <c r="Y103" s="230" t="s">
        <v>164</v>
      </c>
      <c r="Z103" s="230" t="s">
        <v>66</v>
      </c>
      <c r="AA103" s="230" t="s">
        <v>67</v>
      </c>
      <c r="AB103" s="230" t="s">
        <v>64</v>
      </c>
      <c r="AC103" s="230" t="s">
        <v>164</v>
      </c>
      <c r="AD103" s="230" t="s">
        <v>66</v>
      </c>
      <c r="AE103" s="230" t="s">
        <v>67</v>
      </c>
      <c r="AF103" s="230" t="s">
        <v>164</v>
      </c>
      <c r="AG103" s="230" t="s">
        <v>66</v>
      </c>
      <c r="AH103" s="230" t="s">
        <v>67</v>
      </c>
      <c r="AI103" s="230" t="s">
        <v>164</v>
      </c>
      <c r="AJ103" s="230" t="s">
        <v>66</v>
      </c>
      <c r="AK103" s="230" t="s">
        <v>67</v>
      </c>
      <c r="AL103" s="230" t="s">
        <v>165</v>
      </c>
      <c r="AM103" s="230" t="s">
        <v>164</v>
      </c>
      <c r="AN103" s="230" t="s">
        <v>66</v>
      </c>
      <c r="AO103" s="230" t="s">
        <v>67</v>
      </c>
      <c r="AP103" s="230" t="s">
        <v>165</v>
      </c>
      <c r="AQ103" s="230" t="s">
        <v>164</v>
      </c>
      <c r="AR103" s="230" t="s">
        <v>66</v>
      </c>
      <c r="AS103" s="230" t="s">
        <v>67</v>
      </c>
      <c r="AT103" s="230" t="s">
        <v>64</v>
      </c>
      <c r="AU103" s="230" t="s">
        <v>164</v>
      </c>
      <c r="AV103" s="230" t="s">
        <v>66</v>
      </c>
      <c r="AW103" s="230" t="s">
        <v>67</v>
      </c>
      <c r="AX103" s="230" t="s">
        <v>64</v>
      </c>
      <c r="AY103" s="230" t="s">
        <v>164</v>
      </c>
      <c r="AZ103" s="230" t="s">
        <v>66</v>
      </c>
      <c r="BA103" s="230" t="s">
        <v>67</v>
      </c>
      <c r="BB103" s="230" t="s">
        <v>166</v>
      </c>
      <c r="BC103" s="230" t="s">
        <v>167</v>
      </c>
      <c r="BD103" s="230" t="s">
        <v>168</v>
      </c>
      <c r="BE103" s="230" t="s">
        <v>169</v>
      </c>
      <c r="BF103" s="230" t="s">
        <v>170</v>
      </c>
      <c r="BG103" s="230" t="s">
        <v>171</v>
      </c>
      <c r="BH103" s="230" t="s">
        <v>172</v>
      </c>
      <c r="BI103" s="230" t="s">
        <v>173</v>
      </c>
      <c r="BJ103" s="230" t="s">
        <v>174</v>
      </c>
      <c r="BK103" s="230" t="s">
        <v>175</v>
      </c>
      <c r="BL103" s="230" t="s">
        <v>176</v>
      </c>
      <c r="BM103" s="230" t="s">
        <v>177</v>
      </c>
      <c r="BN103" s="230" t="s">
        <v>178</v>
      </c>
      <c r="BO103" s="230" t="s">
        <v>179</v>
      </c>
      <c r="BP103" s="230" t="s">
        <v>180</v>
      </c>
      <c r="BQ103" s="230" t="s">
        <v>181</v>
      </c>
      <c r="BR103" s="230" t="s">
        <v>182</v>
      </c>
      <c r="BS103" s="230" t="s">
        <v>183</v>
      </c>
      <c r="BT103" s="232" t="s">
        <v>127</v>
      </c>
      <c r="BU103" s="232" t="s">
        <v>128</v>
      </c>
      <c r="BV103" s="232" t="s">
        <v>130</v>
      </c>
      <c r="BW103" s="232" t="s">
        <v>132</v>
      </c>
      <c r="BX103" s="232" t="s">
        <v>128</v>
      </c>
      <c r="BY103" s="232" t="s">
        <v>135</v>
      </c>
      <c r="BZ103" s="232" t="s">
        <v>136</v>
      </c>
      <c r="CA103" s="232" t="s">
        <v>137</v>
      </c>
      <c r="CB103" s="232" t="s">
        <v>155</v>
      </c>
    </row>
    <row r="104" spans="1:80" s="111" customFormat="1" hidden="1">
      <c r="A104" s="233" t="str">
        <f>D11</f>
        <v>&lt;Naam Inschrijver&gt;</v>
      </c>
      <c r="B104" s="234">
        <f>D21</f>
        <v>0</v>
      </c>
      <c r="C104" s="234">
        <f>G21</f>
        <v>0</v>
      </c>
      <c r="D104" s="234">
        <f>J21</f>
        <v>0</v>
      </c>
      <c r="E104" s="234">
        <f>K21</f>
        <v>0</v>
      </c>
      <c r="F104" s="234">
        <f>M21</f>
        <v>0</v>
      </c>
      <c r="G104" s="234">
        <f>N21</f>
        <v>0</v>
      </c>
      <c r="H104" s="234">
        <f>D23</f>
        <v>0</v>
      </c>
      <c r="I104" s="234">
        <f>E23</f>
        <v>0</v>
      </c>
      <c r="J104" s="234">
        <f>G23</f>
        <v>0</v>
      </c>
      <c r="K104" s="234">
        <f>H23</f>
        <v>0</v>
      </c>
      <c r="L104" s="234">
        <f>D24</f>
        <v>0</v>
      </c>
      <c r="M104" s="234">
        <f>E24</f>
        <v>0</v>
      </c>
      <c r="N104" s="234">
        <f>G24</f>
        <v>0</v>
      </c>
      <c r="O104" s="234">
        <f>H24</f>
        <v>0</v>
      </c>
      <c r="P104" s="234">
        <f>D26</f>
        <v>0</v>
      </c>
      <c r="Q104" s="234">
        <f>E26</f>
        <v>0</v>
      </c>
      <c r="R104" s="234">
        <f>G26</f>
        <v>0</v>
      </c>
      <c r="S104" s="234">
        <f>H26</f>
        <v>0</v>
      </c>
      <c r="T104" s="234">
        <f>J26</f>
        <v>0</v>
      </c>
      <c r="U104" s="234">
        <f>K26</f>
        <v>0</v>
      </c>
      <c r="V104" s="234">
        <f>M26</f>
        <v>0</v>
      </c>
      <c r="W104" s="234">
        <f>N26</f>
        <v>0</v>
      </c>
      <c r="X104" s="234">
        <f>D27</f>
        <v>0</v>
      </c>
      <c r="Y104" s="234">
        <f>G27</f>
        <v>0</v>
      </c>
      <c r="Z104" s="234">
        <f>J27</f>
        <v>0</v>
      </c>
      <c r="AA104" s="234">
        <f>M27</f>
        <v>0</v>
      </c>
      <c r="AB104" s="234">
        <f>D28</f>
        <v>0</v>
      </c>
      <c r="AC104" s="234">
        <f>G28</f>
        <v>0</v>
      </c>
      <c r="AD104" s="234">
        <f>J28</f>
        <v>0</v>
      </c>
      <c r="AE104" s="234">
        <f>M28</f>
        <v>0</v>
      </c>
      <c r="AF104" s="234">
        <f>G37</f>
        <v>0</v>
      </c>
      <c r="AG104" s="234">
        <f>J37</f>
        <v>0</v>
      </c>
      <c r="AH104" s="234">
        <f>M37</f>
        <v>0</v>
      </c>
      <c r="AI104" s="234">
        <f>H37</f>
        <v>0</v>
      </c>
      <c r="AJ104" s="234">
        <f>K37</f>
        <v>0</v>
      </c>
      <c r="AK104" s="234">
        <f>N37</f>
        <v>0</v>
      </c>
      <c r="AL104" s="234">
        <f>D38</f>
        <v>0</v>
      </c>
      <c r="AM104" s="234">
        <f>G38</f>
        <v>0</v>
      </c>
      <c r="AN104" s="234">
        <f>J38</f>
        <v>0</v>
      </c>
      <c r="AO104" s="234">
        <f>M38</f>
        <v>0</v>
      </c>
      <c r="AP104" s="234">
        <f>E38</f>
        <v>0</v>
      </c>
      <c r="AQ104" s="234">
        <f>H38</f>
        <v>0</v>
      </c>
      <c r="AR104" s="234">
        <f>K38</f>
        <v>0</v>
      </c>
      <c r="AS104" s="234">
        <f>N38</f>
        <v>0</v>
      </c>
      <c r="AT104" s="234">
        <f>D39</f>
        <v>0</v>
      </c>
      <c r="AU104" s="234">
        <f>G39</f>
        <v>0</v>
      </c>
      <c r="AV104" s="234">
        <f>J39</f>
        <v>0</v>
      </c>
      <c r="AW104" s="234">
        <f>M39</f>
        <v>0</v>
      </c>
      <c r="AX104" s="234">
        <f>E39</f>
        <v>0</v>
      </c>
      <c r="AY104" s="234">
        <f>H39</f>
        <v>0</v>
      </c>
      <c r="AZ104" s="234">
        <f>K39</f>
        <v>0</v>
      </c>
      <c r="BA104" s="234">
        <f>N39</f>
        <v>0</v>
      </c>
      <c r="BB104" s="235">
        <f>D42</f>
        <v>0</v>
      </c>
      <c r="BC104" s="233" t="str">
        <f>E16</f>
        <v>&lt;kies&gt;</v>
      </c>
      <c r="BD104" s="236" t="str">
        <f>E17</f>
        <v>&lt;kies&gt;</v>
      </c>
      <c r="BE104" s="236" t="str">
        <f>E18</f>
        <v>&lt;kies&gt;</v>
      </c>
      <c r="BF104" s="236">
        <f>D49</f>
        <v>0</v>
      </c>
      <c r="BG104" s="237">
        <f>E49</f>
        <v>0</v>
      </c>
      <c r="BH104" s="236" t="str">
        <f>C50</f>
        <v>Flexgroep 1</v>
      </c>
      <c r="BI104" s="238">
        <f>D50</f>
        <v>0</v>
      </c>
      <c r="BJ104" s="238">
        <f>E50</f>
        <v>0</v>
      </c>
      <c r="BK104" s="236" t="str">
        <f>C51</f>
        <v>Overige Flexgroepen</v>
      </c>
      <c r="BL104" s="238">
        <f>D51</f>
        <v>0</v>
      </c>
      <c r="BM104" s="238">
        <f>E51</f>
        <v>0</v>
      </c>
      <c r="BN104" s="239">
        <f>C52</f>
        <v>0</v>
      </c>
      <c r="BO104" s="238">
        <f>D52</f>
        <v>0</v>
      </c>
      <c r="BP104" s="238">
        <f>E52</f>
        <v>0</v>
      </c>
      <c r="BQ104" s="236">
        <f>C53</f>
        <v>0</v>
      </c>
      <c r="BR104" s="238">
        <f>D53</f>
        <v>0</v>
      </c>
      <c r="BS104" s="238">
        <f>E53</f>
        <v>0</v>
      </c>
      <c r="BT104" s="111" t="str">
        <f>D78</f>
        <v>&lt;kies&gt;</v>
      </c>
      <c r="BU104" s="111" t="str">
        <f>D79</f>
        <v>&lt;kies&gt;</v>
      </c>
      <c r="BV104" s="111" t="str">
        <f>D80</f>
        <v>&lt;kies&gt;</v>
      </c>
      <c r="BW104" s="111" t="str">
        <f>D81</f>
        <v>&lt;kies&gt;</v>
      </c>
      <c r="BX104" s="111" t="str">
        <f>D84</f>
        <v>Nee</v>
      </c>
      <c r="BY104" s="111" t="str">
        <f>D85</f>
        <v>Nee</v>
      </c>
      <c r="BZ104" s="111" t="str">
        <f>D86</f>
        <v>Nee</v>
      </c>
      <c r="CA104" s="240" t="str">
        <f>D87</f>
        <v>Nee</v>
      </c>
      <c r="CB104" s="240" t="str">
        <f>D10</f>
        <v>Gemeente Groningen</v>
      </c>
    </row>
    <row r="105" spans="1:80" s="111" customFormat="1" hidden="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2"/>
      <c r="Z105" s="243"/>
    </row>
    <row r="106" spans="1:80" hidden="1">
      <c r="Q106" s="226">
        <v>0.13999999999999999</v>
      </c>
    </row>
    <row r="107" spans="1:80" hidden="1">
      <c r="Q107" s="226">
        <v>0.15</v>
      </c>
    </row>
    <row r="108" spans="1:80" hidden="1">
      <c r="Q108" s="226">
        <v>0.16</v>
      </c>
    </row>
    <row r="109" spans="1:80" hidden="1">
      <c r="Q109" s="226">
        <v>0.17</v>
      </c>
    </row>
    <row r="110" spans="1:80" hidden="1">
      <c r="Q110" s="226">
        <v>0.18000000000000002</v>
      </c>
    </row>
    <row r="111" spans="1:80" hidden="1">
      <c r="Q111" s="226">
        <v>0.19000000000000003</v>
      </c>
    </row>
    <row r="112" spans="1:80" hidden="1">
      <c r="Q112" s="226">
        <v>0.20000000000000004</v>
      </c>
    </row>
    <row r="113" spans="17:17" hidden="1">
      <c r="Q113" s="226">
        <v>0.21000000000000005</v>
      </c>
    </row>
    <row r="114" spans="17:17" hidden="1">
      <c r="Q114" s="226">
        <v>0.22000000000000006</v>
      </c>
    </row>
    <row r="115" spans="17:17" hidden="1">
      <c r="Q115" s="226">
        <v>0.23000000000000007</v>
      </c>
    </row>
    <row r="116" spans="17:17" hidden="1">
      <c r="Q116" s="226">
        <v>0.24000000000000007</v>
      </c>
    </row>
    <row r="117" spans="17:17" hidden="1">
      <c r="Q117" s="226">
        <v>0.25000000000000006</v>
      </c>
    </row>
    <row r="118" spans="17:17" hidden="1">
      <c r="Q118" s="226">
        <v>0.26000000000000006</v>
      </c>
    </row>
    <row r="119" spans="17:17" hidden="1">
      <c r="Q119" s="226">
        <v>0.27000000000000007</v>
      </c>
    </row>
    <row r="120" spans="17:17" hidden="1">
      <c r="Q120" s="226">
        <v>0.28000000000000008</v>
      </c>
    </row>
    <row r="121" spans="17:17" hidden="1">
      <c r="Q121" s="226">
        <v>0.29000000000000009</v>
      </c>
    </row>
    <row r="122" spans="17:17" hidden="1">
      <c r="Q122" s="226">
        <v>0.3000000000000001</v>
      </c>
    </row>
    <row r="123" spans="17:17" hidden="1">
      <c r="Q123" s="226">
        <v>0.31000000000000011</v>
      </c>
    </row>
    <row r="124" spans="17:17" hidden="1">
      <c r="Q124" s="226">
        <v>0.32000000000000012</v>
      </c>
    </row>
    <row r="125" spans="17:17" hidden="1">
      <c r="Q125" s="226">
        <v>0.33000000000000013</v>
      </c>
    </row>
    <row r="126" spans="17:17" hidden="1">
      <c r="Q126" s="226">
        <v>0.34000000000000014</v>
      </c>
    </row>
    <row r="127" spans="17:17" hidden="1">
      <c r="Q127" s="226">
        <v>0.35000000000000014</v>
      </c>
    </row>
    <row r="128" spans="17:17" hidden="1">
      <c r="Q128" s="226">
        <v>0.36000000000000015</v>
      </c>
    </row>
    <row r="129" spans="17:17" hidden="1">
      <c r="Q129" s="226">
        <v>0.37000000000000016</v>
      </c>
    </row>
    <row r="130" spans="17:17" hidden="1">
      <c r="Q130" s="226">
        <v>0.38000000000000017</v>
      </c>
    </row>
    <row r="131" spans="17:17" hidden="1">
      <c r="Q131" s="226">
        <v>0.39000000000000018</v>
      </c>
    </row>
    <row r="132" spans="17:17" hidden="1">
      <c r="Q132" s="226">
        <v>0.40000000000000019</v>
      </c>
    </row>
    <row r="133" spans="17:17" hidden="1">
      <c r="Q133" s="226">
        <v>0.4100000000000002</v>
      </c>
    </row>
    <row r="134" spans="17:17" hidden="1">
      <c r="Q134" s="226">
        <v>0.42000000000000021</v>
      </c>
    </row>
    <row r="135" spans="17:17" hidden="1">
      <c r="Q135" s="226">
        <v>0.43000000000000022</v>
      </c>
    </row>
    <row r="136" spans="17:17" hidden="1">
      <c r="Q136" s="226">
        <v>0.44000000000000022</v>
      </c>
    </row>
    <row r="137" spans="17:17" hidden="1">
      <c r="Q137" s="226">
        <v>0.45000000000000023</v>
      </c>
    </row>
    <row r="138" spans="17:17" hidden="1">
      <c r="Q138" s="226">
        <v>0.46000000000000024</v>
      </c>
    </row>
    <row r="139" spans="17:17" hidden="1">
      <c r="Q139" s="226">
        <v>0.47000000000000025</v>
      </c>
    </row>
    <row r="140" spans="17:17">
      <c r="Q140" s="226">
        <v>0.48000000000000026</v>
      </c>
    </row>
    <row r="141" spans="17:17">
      <c r="Q141" s="226">
        <v>0.49000000000000027</v>
      </c>
    </row>
    <row r="142" spans="17:17">
      <c r="Q142" s="226">
        <v>0.50000000000000022</v>
      </c>
    </row>
    <row r="143" spans="17:17">
      <c r="Q143" s="226">
        <v>0.51000000000000023</v>
      </c>
    </row>
    <row r="144" spans="17:17">
      <c r="Q144" s="226">
        <v>0.52000000000000024</v>
      </c>
    </row>
    <row r="145" spans="17:17">
      <c r="Q145" s="226">
        <v>0.53000000000000025</v>
      </c>
    </row>
    <row r="146" spans="17:17">
      <c r="Q146" s="226">
        <v>0.54000000000000026</v>
      </c>
    </row>
    <row r="147" spans="17:17">
      <c r="Q147" s="226">
        <v>0.55000000000000027</v>
      </c>
    </row>
    <row r="148" spans="17:17">
      <c r="Q148" s="226">
        <v>0.56000000000000028</v>
      </c>
    </row>
    <row r="149" spans="17:17">
      <c r="Q149" s="226">
        <v>0.57000000000000028</v>
      </c>
    </row>
    <row r="150" spans="17:17">
      <c r="Q150" s="226">
        <v>0.58000000000000029</v>
      </c>
    </row>
    <row r="151" spans="17:17">
      <c r="Q151" s="226">
        <v>0.5900000000000003</v>
      </c>
    </row>
    <row r="152" spans="17:17">
      <c r="Q152" s="226">
        <v>0.60000000000000031</v>
      </c>
    </row>
    <row r="153" spans="17:17">
      <c r="Q153" s="226">
        <v>0.61000000000000032</v>
      </c>
    </row>
    <row r="154" spans="17:17">
      <c r="Q154" s="226">
        <v>0.62000000000000033</v>
      </c>
    </row>
    <row r="155" spans="17:17">
      <c r="Q155" s="226">
        <v>0.63000000000000034</v>
      </c>
    </row>
    <row r="156" spans="17:17">
      <c r="Q156" s="226">
        <v>0.64000000000000035</v>
      </c>
    </row>
    <row r="157" spans="17:17">
      <c r="Q157" s="226">
        <v>0.65000000000000036</v>
      </c>
    </row>
    <row r="158" spans="17:17">
      <c r="Q158" s="226">
        <v>0.66000000000000036</v>
      </c>
    </row>
    <row r="159" spans="17:17">
      <c r="Q159" s="226">
        <v>0.67000000000000037</v>
      </c>
    </row>
    <row r="160" spans="17:17">
      <c r="Q160" s="226">
        <v>0.68000000000000038</v>
      </c>
    </row>
    <row r="161" spans="17:17">
      <c r="Q161" s="226">
        <v>0.69000000000000039</v>
      </c>
    </row>
    <row r="162" spans="17:17">
      <c r="Q162" s="226">
        <v>0.7000000000000004</v>
      </c>
    </row>
    <row r="163" spans="17:17">
      <c r="Q163" s="226">
        <v>0.71000000000000041</v>
      </c>
    </row>
    <row r="164" spans="17:17">
      <c r="Q164" s="226">
        <v>0.72000000000000042</v>
      </c>
    </row>
    <row r="165" spans="17:17">
      <c r="Q165" s="226">
        <v>0.73000000000000043</v>
      </c>
    </row>
    <row r="166" spans="17:17">
      <c r="Q166" s="226">
        <v>0.74000000000000044</v>
      </c>
    </row>
    <row r="167" spans="17:17">
      <c r="Q167" s="226">
        <v>0.75000000000000044</v>
      </c>
    </row>
    <row r="168" spans="17:17">
      <c r="Q168" s="226">
        <v>0.76000000000000045</v>
      </c>
    </row>
    <row r="169" spans="17:17">
      <c r="Q169" s="226">
        <v>0.77000000000000046</v>
      </c>
    </row>
    <row r="170" spans="17:17">
      <c r="Q170" s="226">
        <v>0.78000000000000047</v>
      </c>
    </row>
    <row r="171" spans="17:17">
      <c r="Q171" s="226">
        <v>0.79000000000000048</v>
      </c>
    </row>
    <row r="172" spans="17:17">
      <c r="Q172" s="226">
        <v>0.8</v>
      </c>
    </row>
    <row r="173" spans="17:17">
      <c r="Q173" s="226">
        <v>0.81</v>
      </c>
    </row>
    <row r="174" spans="17:17">
      <c r="Q174" s="226">
        <v>0.82</v>
      </c>
    </row>
    <row r="175" spans="17:17">
      <c r="Q175" s="226">
        <v>0.83</v>
      </c>
    </row>
    <row r="176" spans="17:17">
      <c r="Q176" s="226">
        <v>0.84</v>
      </c>
    </row>
    <row r="177" spans="17:17">
      <c r="Q177" s="226">
        <v>0.85</v>
      </c>
    </row>
    <row r="178" spans="17:17">
      <c r="Q178" s="226">
        <v>0.86</v>
      </c>
    </row>
    <row r="179" spans="17:17">
      <c r="Q179" s="226">
        <v>0.87</v>
      </c>
    </row>
    <row r="180" spans="17:17">
      <c r="Q180" s="226">
        <v>0.88</v>
      </c>
    </row>
    <row r="181" spans="17:17">
      <c r="Q181" s="226">
        <v>0.89</v>
      </c>
    </row>
    <row r="182" spans="17:17">
      <c r="Q182" s="226">
        <v>0.9</v>
      </c>
    </row>
    <row r="183" spans="17:17">
      <c r="Q183" s="226">
        <v>0.91</v>
      </c>
    </row>
    <row r="184" spans="17:17">
      <c r="Q184" s="226">
        <v>0.92</v>
      </c>
    </row>
    <row r="185" spans="17:17">
      <c r="Q185" s="226">
        <v>0.93</v>
      </c>
    </row>
    <row r="186" spans="17:17">
      <c r="Q186" s="226">
        <v>0.94</v>
      </c>
    </row>
    <row r="187" spans="17:17">
      <c r="Q187" s="226">
        <v>0.95</v>
      </c>
    </row>
    <row r="188" spans="17:17">
      <c r="Q188" s="226">
        <v>0.96</v>
      </c>
    </row>
    <row r="189" spans="17:17">
      <c r="Q189" s="226">
        <v>0.97</v>
      </c>
    </row>
    <row r="190" spans="17:17">
      <c r="Q190" s="226">
        <v>0.98</v>
      </c>
    </row>
    <row r="191" spans="17:17">
      <c r="Q191" s="226">
        <v>0.99</v>
      </c>
    </row>
    <row r="192" spans="17:17">
      <c r="Q192" s="226">
        <v>1.0000000000000007</v>
      </c>
    </row>
  </sheetData>
  <sheetProtection algorithmName="SHA-512" hashValue="lUkxZvTL6NxOMFLM7k7GiqP1rcaxMAxkqsbaWyPUtT8gaOdZU61egOEOHp5kQVjY85bNS08h2ofzTJFGeR0scQ==" saltValue="uXUQXxDO1xYKi5pjbFPcwQ==" spinCount="100000" sheet="1" objects="1" scenarios="1" selectLockedCells="1"/>
  <mergeCells count="61">
    <mergeCell ref="B1:O1"/>
    <mergeCell ref="B3:O3"/>
    <mergeCell ref="B4:N4"/>
    <mergeCell ref="B5:O6"/>
    <mergeCell ref="B10:C10"/>
    <mergeCell ref="D10:K10"/>
    <mergeCell ref="M19:N19"/>
    <mergeCell ref="B11:C11"/>
    <mergeCell ref="D11:K11"/>
    <mergeCell ref="B13:O13"/>
    <mergeCell ref="B14:O14"/>
    <mergeCell ref="B15:C15"/>
    <mergeCell ref="D15:E15"/>
    <mergeCell ref="C18:D18"/>
    <mergeCell ref="E18:H18"/>
    <mergeCell ref="D19:E19"/>
    <mergeCell ref="G19:H19"/>
    <mergeCell ref="J19:K19"/>
    <mergeCell ref="C55:O55"/>
    <mergeCell ref="B32:O32"/>
    <mergeCell ref="B34:O34"/>
    <mergeCell ref="B35:C35"/>
    <mergeCell ref="D35:E35"/>
    <mergeCell ref="G35:H35"/>
    <mergeCell ref="J35:K35"/>
    <mergeCell ref="M35:N35"/>
    <mergeCell ref="B36:C36"/>
    <mergeCell ref="D41:E41"/>
    <mergeCell ref="B44:O44"/>
    <mergeCell ref="B46:O46"/>
    <mergeCell ref="B47:C47"/>
    <mergeCell ref="F88:O88"/>
    <mergeCell ref="B66:O66"/>
    <mergeCell ref="B67:C67"/>
    <mergeCell ref="C68:O68"/>
    <mergeCell ref="C69:O69"/>
    <mergeCell ref="C70:K70"/>
    <mergeCell ref="C71:O71"/>
    <mergeCell ref="C72:O72"/>
    <mergeCell ref="B75:O75"/>
    <mergeCell ref="B76:C76"/>
    <mergeCell ref="C77:O77"/>
    <mergeCell ref="C83:O83"/>
    <mergeCell ref="B92:O92"/>
    <mergeCell ref="B102:G102"/>
    <mergeCell ref="H102:I102"/>
    <mergeCell ref="J102:K102"/>
    <mergeCell ref="L102:M102"/>
    <mergeCell ref="N102:O102"/>
    <mergeCell ref="BT102:CA102"/>
    <mergeCell ref="P102:W102"/>
    <mergeCell ref="X102:AA102"/>
    <mergeCell ref="AB102:AE102"/>
    <mergeCell ref="AF102:AH102"/>
    <mergeCell ref="AI102:AK102"/>
    <mergeCell ref="AL102:AO102"/>
    <mergeCell ref="AP102:AS102"/>
    <mergeCell ref="AT102:AW102"/>
    <mergeCell ref="AX102:BA102"/>
    <mergeCell ref="BC102:BD102"/>
    <mergeCell ref="BF102:BS102"/>
  </mergeCells>
  <dataValidations count="9">
    <dataValidation type="list" allowBlank="1" showInputMessage="1" showErrorMessage="1" sqref="E18" xr:uid="{8704D67F-A796-5B4A-9E7A-45FBC72B4E1B}">
      <formula1>$R$18:$R$21</formula1>
    </dataValidation>
    <dataValidation type="decimal" allowBlank="1" showInputMessage="1" showErrorMessage="1" sqref="D60" xr:uid="{630F5801-5940-5149-A791-70EDF75B2A7C}">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50" xr:uid="{F1D69542-DA3A-4748-AAEE-3C2174B7E502}"/>
    <dataValidation allowBlank="1" showInputMessage="1" showErrorMessage="1" errorTitle="Vergoeding te hoog" error="De door u ingegeven bureauvergoeding ligt boven het maximum zoals gesteld door Nuon voor dit onderdeel. Gelieve uw bureauvergoeding aan te passen." sqref="D57 D51:D54" xr:uid="{D45E9EB6-D601-4B41-85C6-B11F4C920F5A}"/>
    <dataValidation type="list" allowBlank="1" showInputMessage="1" showErrorMessage="1" sqref="D84:D87 E16:E17 D78:D81" xr:uid="{C4AD3E49-6804-CE44-B9C9-1B98D3EFEEE0}">
      <formula1>$Q$15:$Q$17</formula1>
    </dataValidation>
    <dataValidation type="decimal" operator="lessThan" allowBlank="1" showInputMessage="1" showErrorMessage="1" sqref="D38:E38 G38:H38 J38:K38 M38:N38" xr:uid="{F35B2D85-434B-B74C-B4A9-9C753E3CA54B}">
      <formula1>9.68</formula1>
    </dataValidation>
    <dataValidation type="decimal" operator="lessThan" allowBlank="1" showInputMessage="1" showErrorMessage="1" errorTitle="Onjuist" error="De ingevoerde waarde komt niet overeen met de range zoals door de Inlener vastgesteld." promptTitle="Kort verzuim in dagen" prompt="Voer de voorziening voor kort verzuim in." sqref="G37:H37 J37:K37 M37:N37" xr:uid="{66DFA6BF-E833-EB41-8BF0-7E6F5EDBB5B1}">
      <formula1>4.01</formula1>
    </dataValidation>
    <dataValidation type="decimal" operator="lessThan" allowBlank="1" showInputMessage="1" showErrorMessage="1" errorTitle="Onjuist" error="De ingevoerde waarde komt niet overeen met de range zoals door de Inlener vastgesteld." promptTitle="leegloop in dagen" prompt="Voer de voorziening voor leegloop in." sqref="D39:E39 G39:H39 J39:K39 M39:N39" xr:uid="{FD95C8FB-5BFC-CE49-A98C-A80206CD56CD}">
      <formula1>10.01</formula1>
    </dataValidation>
    <dataValidation type="decimal" allowBlank="1" showInputMessage="1" showErrorMessage="1" sqref="D42" xr:uid="{A79C8B5E-A778-8344-8276-F9E55FA1BD8C}">
      <formula1>0</formula1>
      <formula2>0.0278</formula2>
    </dataValidation>
  </dataValidations>
  <pageMargins left="0.70866141732283472" right="0.47244094488188981" top="0.9055118110236221" bottom="0.74803149606299213" header="0.31496062992125984" footer="0.31496062992125984"/>
  <pageSetup paperSize="9" scale="40" orientation="portrait"/>
  <headerFooter>
    <oddFooter>&amp;L&amp;"Open Sans,Standaard"&amp;9&amp;K000000&amp;F&amp;R&amp;"Open Sans,Standaard"&amp;9&amp;K000000pagina &amp;P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DF364752D6934C98547565C3119840" ma:contentTypeVersion="4" ma:contentTypeDescription="Een nieuw document maken." ma:contentTypeScope="" ma:versionID="d3ce894183e76f12fb46e0c37902faf0">
  <xsd:schema xmlns:xsd="http://www.w3.org/2001/XMLSchema" xmlns:xs="http://www.w3.org/2001/XMLSchema" xmlns:p="http://schemas.microsoft.com/office/2006/metadata/properties" xmlns:ns2="3ea1e43d-bd51-4cee-8751-221e73e971ca" targetNamespace="http://schemas.microsoft.com/office/2006/metadata/properties" ma:root="true" ma:fieldsID="b86559b05401af6170fa5e039ad0976d" ns2:_="">
    <xsd:import namespace="3ea1e43d-bd51-4cee-8751-221e73e971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1e43d-bd51-4cee-8751-221e73e97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439F4A-5365-476B-A4E3-024DA1848A98}">
  <ds:schemaRefs>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3ea1e43d-bd51-4cee-8751-221e73e971ca"/>
    <ds:schemaRef ds:uri="http://www.w3.org/XML/1998/namespace"/>
    <ds:schemaRef ds:uri="http://purl.org/dc/terms/"/>
  </ds:schemaRefs>
</ds:datastoreItem>
</file>

<file path=customXml/itemProps2.xml><?xml version="1.0" encoding="utf-8"?>
<ds:datastoreItem xmlns:ds="http://schemas.openxmlformats.org/officeDocument/2006/customXml" ds:itemID="{995BBAF9-A0B2-413C-BC09-B7F15FDFDE69}">
  <ds:schemaRefs>
    <ds:schemaRef ds:uri="http://schemas.microsoft.com/sharepoint/v3/contenttype/forms"/>
  </ds:schemaRefs>
</ds:datastoreItem>
</file>

<file path=customXml/itemProps3.xml><?xml version="1.0" encoding="utf-8"?>
<ds:datastoreItem xmlns:ds="http://schemas.openxmlformats.org/officeDocument/2006/customXml" ds:itemID="{CC75F125-135B-4219-8091-C1CB0AB97D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a1e43d-bd51-4cee-8751-221e73e971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Invulinstructie en disclaimer</vt:lpstr>
      <vt:lpstr>Invulblad TarievenTool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Veenstra</dc:creator>
  <cp:lastModifiedBy>Willem Benak</cp:lastModifiedBy>
  <dcterms:created xsi:type="dcterms:W3CDTF">2025-03-11T14:14:35Z</dcterms:created>
  <dcterms:modified xsi:type="dcterms:W3CDTF">2025-03-19T11:25:09Z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0x01010019DF364752D6934C98547565C3119840</vt:lpwstr>
  </property>
</Properties>
</file>