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4500\"/>
    </mc:Choice>
  </mc:AlternateContent>
  <xr:revisionPtr revIDLastSave="0" documentId="13_ncr:1_{23FE7470-3BBE-4129-BB5A-62928D060999}" xr6:coauthVersionLast="47" xr6:coauthVersionMax="47" xr10:uidLastSave="{00000000-0000-0000-0000-000000000000}"/>
  <bookViews>
    <workbookView xWindow="28680" yWindow="-120" windowWidth="29040" windowHeight="15720" tabRatio="959" activeTab="1" xr2:uid="{00000000-000D-0000-FFFF-FFFF00000000}"/>
  </bookViews>
  <sheets>
    <sheet name="Algemene gegevens" sheetId="23" r:id="rId1"/>
    <sheet name="Prijzenblad meubilair " sheetId="32" r:id="rId2"/>
    <sheet name="Prijzenblad Inrichtingsplan P2" sheetId="33" r:id="rId3"/>
    <sheet name="Vergelijkingsprijs" sheetId="34" r:id="rId4"/>
  </sheets>
  <definedNames>
    <definedName name="_xlnm.Print_Area" localSheetId="0">'Algemene gegevens'!$A$1:$L$22</definedName>
    <definedName name="_xlnm.Print_Area" localSheetId="2">'Prijzenblad Inrichtingsplan P2'!$B$1:$H$81</definedName>
    <definedName name="_xlnm.Print_Area" localSheetId="1">'Prijzenblad meubilair '!$A$1:$I$52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33" l="1"/>
  <c r="H75" i="33" s="1"/>
  <c r="G74" i="33"/>
  <c r="H74" i="33" s="1"/>
  <c r="G73" i="33"/>
  <c r="H73" i="33" s="1"/>
  <c r="G72" i="33"/>
  <c r="H72" i="33" s="1"/>
  <c r="G71" i="33"/>
  <c r="H71" i="33" s="1"/>
  <c r="G70" i="33"/>
  <c r="H70" i="33" s="1"/>
  <c r="G69" i="33"/>
  <c r="H69" i="33" s="1"/>
  <c r="G68" i="33"/>
  <c r="H68" i="33" s="1"/>
  <c r="G67" i="33"/>
  <c r="H67" i="33" s="1"/>
  <c r="G66" i="33"/>
  <c r="H66" i="33" s="1"/>
  <c r="G65" i="33"/>
  <c r="H65" i="33" s="1"/>
  <c r="G64" i="33"/>
  <c r="H64" i="33" s="1"/>
  <c r="G63" i="33"/>
  <c r="H63" i="33" s="1"/>
  <c r="G62" i="33"/>
  <c r="H62" i="33" s="1"/>
  <c r="G61" i="33"/>
  <c r="H61" i="33" s="1"/>
  <c r="G60" i="33"/>
  <c r="H60" i="33" s="1"/>
  <c r="G59" i="33"/>
  <c r="H59" i="33" s="1"/>
  <c r="G58" i="33"/>
  <c r="H58" i="33" s="1"/>
  <c r="G57" i="33"/>
  <c r="H57" i="33" s="1"/>
  <c r="G56" i="33"/>
  <c r="H56" i="33" s="1"/>
  <c r="G55" i="33"/>
  <c r="H55" i="33" s="1"/>
  <c r="G54" i="33"/>
  <c r="H54" i="33" s="1"/>
  <c r="G53" i="33"/>
  <c r="H53" i="33" s="1"/>
  <c r="G52" i="33"/>
  <c r="H52" i="33" s="1"/>
  <c r="G51" i="33"/>
  <c r="H51" i="33" s="1"/>
  <c r="G50" i="33"/>
  <c r="H50" i="33" s="1"/>
  <c r="G49" i="33"/>
  <c r="H49" i="33" s="1"/>
  <c r="G48" i="33"/>
  <c r="H48" i="33" s="1"/>
  <c r="G47" i="33"/>
  <c r="H47" i="33" s="1"/>
  <c r="G46" i="33"/>
  <c r="H46" i="33" s="1"/>
  <c r="G45" i="33"/>
  <c r="H45" i="33" s="1"/>
  <c r="G44" i="33"/>
  <c r="H44" i="33" s="1"/>
  <c r="G43" i="33"/>
  <c r="H43" i="33" s="1"/>
  <c r="G42" i="33"/>
  <c r="H42" i="33" s="1"/>
  <c r="G41" i="33"/>
  <c r="H41" i="33" s="1"/>
  <c r="G40" i="33"/>
  <c r="H40" i="33" s="1"/>
  <c r="G39" i="33"/>
  <c r="H39" i="33" s="1"/>
  <c r="G38" i="33"/>
  <c r="H38" i="33" s="1"/>
  <c r="G37" i="33"/>
  <c r="H37" i="33" s="1"/>
  <c r="G36" i="33"/>
  <c r="H36" i="33" s="1"/>
  <c r="G35" i="33"/>
  <c r="H35" i="33" s="1"/>
  <c r="G34" i="33"/>
  <c r="H34" i="33" s="1"/>
  <c r="G33" i="33"/>
  <c r="H33" i="33" s="1"/>
  <c r="G32" i="33"/>
  <c r="H32" i="33" s="1"/>
  <c r="G31" i="33"/>
  <c r="H31" i="33" s="1"/>
  <c r="G30" i="33"/>
  <c r="H30" i="33" s="1"/>
  <c r="G29" i="33"/>
  <c r="H29" i="33" s="1"/>
  <c r="G28" i="33"/>
  <c r="H28" i="33" s="1"/>
  <c r="G27" i="33"/>
  <c r="H27" i="33" s="1"/>
  <c r="G26" i="33"/>
  <c r="H26" i="33" s="1"/>
  <c r="G25" i="33"/>
  <c r="H25" i="33" s="1"/>
  <c r="G24" i="33"/>
  <c r="H24" i="33" s="1"/>
  <c r="G23" i="33"/>
  <c r="H23" i="33" s="1"/>
  <c r="G22" i="33"/>
  <c r="H22" i="33" s="1"/>
  <c r="G21" i="33"/>
  <c r="H21" i="33" s="1"/>
  <c r="G20" i="33"/>
  <c r="H20" i="33" s="1"/>
  <c r="G19" i="33"/>
  <c r="H19" i="33" s="1"/>
  <c r="G18" i="33"/>
  <c r="H18" i="33" s="1"/>
  <c r="G17" i="33"/>
  <c r="H17" i="33" s="1"/>
  <c r="G16" i="33"/>
  <c r="H16" i="33" s="1"/>
  <c r="G15" i="33"/>
  <c r="H15" i="33" s="1"/>
  <c r="G14" i="33"/>
  <c r="H14" i="33" s="1"/>
  <c r="G13" i="33"/>
  <c r="H13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5" i="33"/>
  <c r="H5" i="33" s="1"/>
  <c r="H78" i="33" l="1"/>
  <c r="E5" i="34" s="1"/>
  <c r="H80" i="33" l="1"/>
  <c r="H81" i="33" s="1"/>
  <c r="H41" i="32" l="1"/>
  <c r="I41" i="32" s="1"/>
  <c r="H40" i="32"/>
  <c r="I40" i="32" s="1"/>
  <c r="H38" i="32"/>
  <c r="I38" i="32" s="1"/>
  <c r="H37" i="32"/>
  <c r="I37" i="32" s="1"/>
  <c r="H35" i="32"/>
  <c r="I35" i="32" s="1"/>
  <c r="H34" i="32"/>
  <c r="I34" i="32" s="1"/>
  <c r="H22" i="32" l="1"/>
  <c r="H25" i="32"/>
  <c r="I25" i="32" s="1"/>
  <c r="H30" i="32" l="1"/>
  <c r="I30" i="32" s="1"/>
  <c r="H31" i="32"/>
  <c r="I31" i="32" s="1"/>
  <c r="H32" i="32"/>
  <c r="I32" i="32" s="1"/>
  <c r="H23" i="32"/>
  <c r="I23" i="32" s="1"/>
  <c r="H12" i="32"/>
  <c r="I12" i="32" s="1"/>
  <c r="H13" i="32"/>
  <c r="I13" i="32" s="1"/>
  <c r="H14" i="32"/>
  <c r="I14" i="32" s="1"/>
  <c r="H15" i="32"/>
  <c r="I15" i="32" s="1"/>
  <c r="H9" i="32" l="1"/>
  <c r="I9" i="32" s="1"/>
  <c r="H46" i="32" l="1"/>
  <c r="I46" i="32" s="1"/>
  <c r="H45" i="32"/>
  <c r="I45" i="32" s="1"/>
  <c r="H43" i="32"/>
  <c r="I43" i="32" s="1"/>
  <c r="H29" i="32"/>
  <c r="I29" i="32" s="1"/>
  <c r="H28" i="32"/>
  <c r="I28" i="32" s="1"/>
  <c r="H26" i="32"/>
  <c r="I22" i="32"/>
  <c r="H21" i="32"/>
  <c r="I21" i="32" s="1"/>
  <c r="H20" i="32"/>
  <c r="I20" i="32" s="1"/>
  <c r="H19" i="32"/>
  <c r="I19" i="32" s="1"/>
  <c r="H18" i="32"/>
  <c r="I18" i="32" s="1"/>
  <c r="H16" i="32"/>
  <c r="H11" i="32"/>
  <c r="H8" i="32"/>
  <c r="H6" i="32"/>
  <c r="H5" i="32"/>
  <c r="I5" i="32" l="1"/>
  <c r="I6" i="32"/>
  <c r="I8" i="32"/>
  <c r="I11" i="32"/>
  <c r="I16" i="32"/>
  <c r="I26" i="32"/>
  <c r="I48" i="32" l="1"/>
  <c r="E4" i="34" s="1"/>
  <c r="E8" i="34" s="1"/>
  <c r="I50" i="32" l="1"/>
  <c r="I52" i="32" s="1"/>
</calcChain>
</file>

<file path=xl/sharedStrings.xml><?xml version="1.0" encoding="utf-8"?>
<sst xmlns="http://schemas.openxmlformats.org/spreadsheetml/2006/main" count="147" uniqueCount="118">
  <si>
    <t>Procedure</t>
  </si>
  <si>
    <t>Besteknummer</t>
  </si>
  <si>
    <t xml:space="preserve">Naam opdrachtgever </t>
  </si>
  <si>
    <t xml:space="preserve">Vestigingsplaats 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</si>
  <si>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</si>
  <si>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</si>
  <si>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</si>
  <si>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</si>
  <si>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</si>
  <si>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Contactpersoon offerte</t>
  </si>
  <si>
    <t xml:space="preserve">Mobiel nummer contactpersoon </t>
  </si>
  <si>
    <t xml:space="preserve">E-mail adres contactpersoon </t>
  </si>
  <si>
    <t>Prijzenblad Meubilair</t>
  </si>
  <si>
    <t>Prijzenblad referentieprijzen en kortings- en opslagpercentages</t>
  </si>
  <si>
    <t>Uitvoering</t>
  </si>
  <si>
    <t>Fictief aantal</t>
  </si>
  <si>
    <t>Aangeboden type/model/uitvoering</t>
  </si>
  <si>
    <t>Bruto prijs per stuk</t>
  </si>
  <si>
    <t>Kortingspercentage</t>
  </si>
  <si>
    <t>Netto prijs per stuk</t>
  </si>
  <si>
    <t>Totaalprijs</t>
  </si>
  <si>
    <t xml:space="preserve">Leerlingstoel </t>
  </si>
  <si>
    <t>1.1</t>
  </si>
  <si>
    <t>Leerlingstoel 4-poot</t>
  </si>
  <si>
    <t>Frame RAL-9006</t>
  </si>
  <si>
    <t>1.2</t>
  </si>
  <si>
    <t>Leerlingstoel C-poot</t>
  </si>
  <si>
    <t xml:space="preserve">Leerlingtafel </t>
  </si>
  <si>
    <t>2.1</t>
  </si>
  <si>
    <t>Leerlingtafel 4-poot, blad 70x50cm</t>
  </si>
  <si>
    <t>Frame RAL-9006, blad houtstructuur (licht)</t>
  </si>
  <si>
    <t>2.2</t>
  </si>
  <si>
    <t>3.1</t>
  </si>
  <si>
    <t>Leerlingkruk traditioneel</t>
  </si>
  <si>
    <t>Frame RAL-9006, zitting hout, blank</t>
  </si>
  <si>
    <t>3.2</t>
  </si>
  <si>
    <t xml:space="preserve">Meerprijs: zitting in kleur </t>
  </si>
  <si>
    <t>3.3</t>
  </si>
  <si>
    <t>Frame RAL-9006, zitting kunststof</t>
  </si>
  <si>
    <t>3.4</t>
  </si>
  <si>
    <t>Leerlingkruk voetensteunen ongelijke hoogtes</t>
  </si>
  <si>
    <t>3.5</t>
  </si>
  <si>
    <t>3.6</t>
  </si>
  <si>
    <t xml:space="preserve">Docentenbureau </t>
  </si>
  <si>
    <t>4.1</t>
  </si>
  <si>
    <t>4.2</t>
  </si>
  <si>
    <t>Meerprijs: elektrisch verstelbaar (zithoogte)</t>
  </si>
  <si>
    <t>4.3</t>
  </si>
  <si>
    <t>4.4</t>
  </si>
  <si>
    <t>Meerprijs: elektrisch verstelbaar (zit- / stahoogte)</t>
  </si>
  <si>
    <t>4.5</t>
  </si>
  <si>
    <t>4.6</t>
  </si>
  <si>
    <t>Meerprijs: ladenblok afsluitbaar</t>
  </si>
  <si>
    <t>Groeps- / instructietafel</t>
  </si>
  <si>
    <t>5.1</t>
  </si>
  <si>
    <t>Groeps- / instructietafel, blad 70x50cm</t>
  </si>
  <si>
    <t>5.2</t>
  </si>
  <si>
    <t>Groeps- / instructietafel, blad 140x70cm</t>
  </si>
  <si>
    <t>Kasten</t>
  </si>
  <si>
    <t>6.1</t>
  </si>
  <si>
    <t>Ladenkast, t.b.v. 4 rijen laden verticaal, t.b.v. (4x 8) 32 A4 laden (laag); inclusief laden</t>
  </si>
  <si>
    <t>Houtstructuur (licht), verrijdbaar</t>
  </si>
  <si>
    <t>6.2</t>
  </si>
  <si>
    <t>Ladenkast, t.b.v. 4 rijen laden verticaal, t.b.v. (2x 4) 8 A4 laden (hoog) en (2x 8) 16 A4 laden (laag); inclusief laden</t>
  </si>
  <si>
    <t>6.3</t>
  </si>
  <si>
    <t>Ladenkast, t.b.v. 2 rijen laden verticaal, t.b.v. (2x 8) 16 A4 laden (laag), midden v.v. 2 verstelbare legborden; inclusief laden</t>
  </si>
  <si>
    <t>6.4</t>
  </si>
  <si>
    <t>Vakkenkast, v.v. vaste tussenwand verticaal, links en rechts voorzien van 2x2 verstelbare legborden.</t>
  </si>
  <si>
    <t>6.5</t>
  </si>
  <si>
    <t>Schuifdeurkast, v.v. vaste tussenwand verticaal, links en rechts voorzien van 2x2 verstelbare legborden.</t>
  </si>
  <si>
    <t>VO Tafel</t>
  </si>
  <si>
    <t>7.1</t>
  </si>
  <si>
    <t>Vergader-/ overlegtafel, 4-poots frame, blad 140x70cm</t>
  </si>
  <si>
    <t>7.2</t>
  </si>
  <si>
    <t>Vergader-/ overlegtafel, 4-poots frame, blad 160x80cm</t>
  </si>
  <si>
    <t>Vergaderstoel</t>
  </si>
  <si>
    <t>8.1</t>
  </si>
  <si>
    <t>Vergaderstoel, frame staal</t>
  </si>
  <si>
    <t>8.2</t>
  </si>
  <si>
    <t>Vergaderstoel, geheel kunststof</t>
  </si>
  <si>
    <t>Kantoorstoel</t>
  </si>
  <si>
    <t>Kantoorstoel zitting en rugleuning volledig gestoffeerd</t>
  </si>
  <si>
    <t>Kantoorstoel zitting gestoffeerd, rugleuning netweave</t>
  </si>
  <si>
    <t>Meubilair overig</t>
  </si>
  <si>
    <t>Fictieve uitgave</t>
  </si>
  <si>
    <t>9.1</t>
  </si>
  <si>
    <t>Assortiment Inschrijver</t>
  </si>
  <si>
    <t>Opslagpercentage</t>
  </si>
  <si>
    <t>10.1</t>
  </si>
  <si>
    <t>Overige merken / leveranciers, buiten assortiment Inschrijver, levering via Inschrijver</t>
  </si>
  <si>
    <t>10.2</t>
  </si>
  <si>
    <t xml:space="preserve">Overig meubilair; maatwerk ed. </t>
  </si>
  <si>
    <t>U voegt een productdocumentatie toe aan uw Inschrijving; maximaal 1 A4 per element, v.v. een duidelijke afbeelding, één totaalbestand in PDF.</t>
  </si>
  <si>
    <t>BTW 21%</t>
  </si>
  <si>
    <t>Totaalprijs inclusief BTW</t>
  </si>
  <si>
    <t>Docentenbureau zit-/stahoogte (verstelbaar), blad 140x80cm</t>
  </si>
  <si>
    <t>Prijzenblad meubilair Business Case Perceel 2: Visser t Hooft Lyceum (VO)</t>
  </si>
  <si>
    <t>Volgnr</t>
  </si>
  <si>
    <t>Item</t>
  </si>
  <si>
    <t>Aantal</t>
  </si>
  <si>
    <t>Aangeboden merk/type/model/uitvoering</t>
  </si>
  <si>
    <t>LET OP: de totaalprijs kent een prijsplafond (wanneer uw inschrijving hoger is dan het plafondbedrag wordt uw inschrijving uitgesloten van deelname).</t>
  </si>
  <si>
    <t xml:space="preserve">Totaalprijs exclusief BTW </t>
  </si>
  <si>
    <t>U voegt een productdocumentatie toe aan uw Inschrijving; maximaal 1 A4 pagina per positie, v.v. een duidelijke afbeelding, één totaalbestand in PDF (zie Beschrijvend Document).</t>
  </si>
  <si>
    <t>Europees openbare aanbesteding Schoolmeubilair</t>
  </si>
  <si>
    <t>2025-ME303882</t>
  </si>
  <si>
    <t>Stichting Confessioneel Onderwijs Leiden</t>
  </si>
  <si>
    <t>Leiden</t>
  </si>
  <si>
    <t>Bijlage D Inschrijfbiljet 2025-ME303882 Perceel 2</t>
  </si>
  <si>
    <t>Prijzenblad  - Vergelijkingsprijs</t>
  </si>
  <si>
    <t>Prijzenblad meubilair</t>
  </si>
  <si>
    <t>VERGELIJKINGSPRIJS betreft het totaal van de prijzenbladen meubilair en Inrichtingsplan</t>
  </si>
  <si>
    <t>Totaalprijs exclusief BTW / Vergelijkingsprijs PERCEEL 2</t>
  </si>
  <si>
    <t>Leerlingkruk VO</t>
  </si>
  <si>
    <t xml:space="preserve">Leerlingtafel C-poot, blad 70x50cm </t>
  </si>
  <si>
    <t>Docentenbureau zithoogte (verstelbaar), blad 140x80cm</t>
  </si>
  <si>
    <t>Docentenbureau traditioneel (v.v. 2-ladig ladenblok), blad 140x80cm</t>
  </si>
  <si>
    <t>Prijzenblad Inrichtingsplan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</si>
</sst>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7358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17358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43" fontId="0" fillId="3" borderId="14" xfId="0" applyNumberFormat="1" applyFill="1" applyBorder="1"/>
    <xf numFmtId="0" fontId="0" fillId="0" borderId="0" xfId="0" applyAlignment="1">
      <alignment horizontal="center"/>
    </xf>
    <xf numFmtId="44" fontId="0" fillId="0" borderId="14" xfId="0" applyNumberFormat="1" applyBorder="1"/>
    <xf numFmtId="43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7" fillId="4" borderId="0" xfId="0" applyFont="1" applyFill="1"/>
    <xf numFmtId="43" fontId="6" fillId="4" borderId="0" xfId="0" applyNumberFormat="1" applyFont="1" applyFill="1"/>
    <xf numFmtId="10" fontId="6" fillId="4" borderId="0" xfId="0" applyNumberFormat="1" applyFont="1" applyFill="1"/>
    <xf numFmtId="0" fontId="6" fillId="4" borderId="0" xfId="0" applyFont="1" applyFill="1"/>
    <xf numFmtId="10" fontId="3" fillId="4" borderId="14" xfId="0" applyNumberFormat="1" applyFont="1" applyFill="1" applyBorder="1"/>
    <xf numFmtId="43" fontId="3" fillId="4" borderId="3" xfId="0" applyNumberFormat="1" applyFont="1" applyFill="1" applyBorder="1" applyAlignment="1">
      <alignment horizontal="left"/>
    </xf>
    <xf numFmtId="43" fontId="3" fillId="4" borderId="0" xfId="0" applyNumberFormat="1" applyFont="1" applyFill="1" applyAlignment="1">
      <alignment horizontal="left"/>
    </xf>
    <xf numFmtId="43" fontId="3" fillId="4" borderId="13" xfId="0" applyNumberFormat="1" applyFont="1" applyFill="1" applyBorder="1" applyAlignment="1">
      <alignment horizontal="left"/>
    </xf>
    <xf numFmtId="0" fontId="0" fillId="5" borderId="14" xfId="0" applyFill="1" applyBorder="1" applyAlignment="1" applyProtection="1">
      <alignment wrapText="1"/>
      <protection locked="0"/>
    </xf>
    <xf numFmtId="10" fontId="0" fillId="5" borderId="14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0" fillId="0" borderId="0" xfId="0" applyAlignment="1">
      <alignment horizontal="righ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43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2" fillId="4" borderId="13" xfId="0" applyFont="1" applyFill="1" applyBorder="1"/>
    <xf numFmtId="0" fontId="3" fillId="4" borderId="13" xfId="0" applyFont="1" applyFill="1" applyBorder="1" applyAlignment="1">
      <alignment horizontal="center"/>
    </xf>
    <xf numFmtId="43" fontId="3" fillId="4" borderId="13" xfId="0" applyNumberFormat="1" applyFont="1" applyFill="1" applyBorder="1" applyAlignment="1">
      <alignment horizontal="center"/>
    </xf>
    <xf numFmtId="10" fontId="3" fillId="4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26" xfId="0" applyFont="1" applyBorder="1"/>
    <xf numFmtId="0" fontId="5" fillId="0" borderId="26" xfId="0" applyFont="1" applyBorder="1" applyAlignment="1">
      <alignment horizontal="center"/>
    </xf>
    <xf numFmtId="44" fontId="0" fillId="0" borderId="26" xfId="0" applyNumberFormat="1" applyBorder="1"/>
    <xf numFmtId="0" fontId="2" fillId="4" borderId="14" xfId="0" applyFont="1" applyFill="1" applyBorder="1"/>
    <xf numFmtId="0" fontId="8" fillId="4" borderId="14" xfId="0" applyFont="1" applyFill="1" applyBorder="1" applyAlignment="1">
      <alignment horizontal="center"/>
    </xf>
    <xf numFmtId="44" fontId="3" fillId="4" borderId="14" xfId="0" applyNumberFormat="1" applyFont="1" applyFill="1" applyBorder="1"/>
    <xf numFmtId="0" fontId="5" fillId="0" borderId="14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14" xfId="0" applyFont="1" applyBorder="1" applyAlignment="1">
      <alignment wrapText="1"/>
    </xf>
    <xf numFmtId="44" fontId="5" fillId="0" borderId="14" xfId="0" applyNumberFormat="1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9" xfId="0" applyFont="1" applyBorder="1" applyAlignment="1">
      <alignment wrapText="1"/>
    </xf>
    <xf numFmtId="44" fontId="0" fillId="0" borderId="19" xfId="0" applyNumberFormat="1" applyBorder="1"/>
    <xf numFmtId="0" fontId="2" fillId="4" borderId="20" xfId="0" applyFont="1" applyFill="1" applyBorder="1"/>
    <xf numFmtId="0" fontId="2" fillId="4" borderId="3" xfId="0" applyFont="1" applyFill="1" applyBorder="1"/>
    <xf numFmtId="0" fontId="3" fillId="4" borderId="27" xfId="0" applyFont="1" applyFill="1" applyBorder="1"/>
    <xf numFmtId="43" fontId="3" fillId="4" borderId="20" xfId="0" applyNumberFormat="1" applyFont="1" applyFill="1" applyBorder="1" applyAlignment="1">
      <alignment horizontal="left"/>
    </xf>
    <xf numFmtId="43" fontId="3" fillId="4" borderId="27" xfId="0" applyNumberFormat="1" applyFont="1" applyFill="1" applyBorder="1"/>
    <xf numFmtId="0" fontId="1" fillId="4" borderId="21" xfId="0" applyFont="1" applyFill="1" applyBorder="1"/>
    <xf numFmtId="0" fontId="10" fillId="4" borderId="0" xfId="0" applyFont="1" applyFill="1"/>
    <xf numFmtId="0" fontId="3" fillId="4" borderId="29" xfId="0" applyFont="1" applyFill="1" applyBorder="1"/>
    <xf numFmtId="43" fontId="3" fillId="4" borderId="21" xfId="0" applyNumberFormat="1" applyFont="1" applyFill="1" applyBorder="1" applyAlignment="1">
      <alignment horizontal="left"/>
    </xf>
    <xf numFmtId="43" fontId="3" fillId="4" borderId="29" xfId="0" applyNumberFormat="1" applyFont="1" applyFill="1" applyBorder="1"/>
    <xf numFmtId="0" fontId="9" fillId="4" borderId="22" xfId="0" applyFont="1" applyFill="1" applyBorder="1"/>
    <xf numFmtId="0" fontId="9" fillId="4" borderId="13" xfId="0" applyFont="1" applyFill="1" applyBorder="1"/>
    <xf numFmtId="0" fontId="3" fillId="4" borderId="28" xfId="0" applyFont="1" applyFill="1" applyBorder="1"/>
    <xf numFmtId="43" fontId="3" fillId="4" borderId="22" xfId="0" applyNumberFormat="1" applyFont="1" applyFill="1" applyBorder="1" applyAlignment="1">
      <alignment horizontal="left"/>
    </xf>
    <xf numFmtId="0" fontId="2" fillId="4" borderId="0" xfId="0" applyFont="1" applyFill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44" fontId="5" fillId="0" borderId="14" xfId="0" applyNumberFormat="1" applyFont="1" applyBorder="1" applyAlignment="1">
      <alignment horizontal="center"/>
    </xf>
    <xf numFmtId="44" fontId="5" fillId="3" borderId="14" xfId="0" applyNumberFormat="1" applyFont="1" applyFill="1" applyBorder="1" applyAlignment="1">
      <alignment horizontal="center"/>
    </xf>
    <xf numFmtId="44" fontId="5" fillId="3" borderId="18" xfId="0" applyNumberFormat="1" applyFont="1" applyFill="1" applyBorder="1" applyAlignment="1">
      <alignment horizontal="center"/>
    </xf>
    <xf numFmtId="1" fontId="0" fillId="0" borderId="0" xfId="0" applyNumberFormat="1"/>
    <xf numFmtId="44" fontId="0" fillId="3" borderId="26" xfId="0" applyNumberFormat="1" applyFill="1" applyBorder="1"/>
    <xf numFmtId="44" fontId="3" fillId="4" borderId="26" xfId="0" applyNumberFormat="1" applyFont="1" applyFill="1" applyBorder="1"/>
    <xf numFmtId="44" fontId="0" fillId="5" borderId="26" xfId="0" applyNumberFormat="1" applyFill="1" applyBorder="1" applyProtection="1">
      <protection locked="0"/>
    </xf>
    <xf numFmtId="10" fontId="0" fillId="5" borderId="26" xfId="0" applyNumberFormat="1" applyFill="1" applyBorder="1" applyProtection="1">
      <protection locked="0"/>
    </xf>
    <xf numFmtId="0" fontId="13" fillId="4" borderId="21" xfId="0" applyFont="1" applyFill="1" applyBorder="1"/>
    <xf numFmtId="0" fontId="5" fillId="5" borderId="15" xfId="0" applyFont="1" applyFill="1" applyBorder="1" applyAlignment="1" applyProtection="1">
      <alignment horizontal="left" wrapText="1"/>
      <protection locked="0"/>
    </xf>
    <xf numFmtId="0" fontId="5" fillId="5" borderId="16" xfId="0" applyFont="1" applyFill="1" applyBorder="1" applyAlignment="1" applyProtection="1">
      <alignment horizontal="left" wrapText="1"/>
      <protection locked="0"/>
    </xf>
    <xf numFmtId="0" fontId="5" fillId="5" borderId="17" xfId="0" applyFont="1" applyFill="1" applyBorder="1" applyAlignment="1" applyProtection="1">
      <alignment horizontal="left" wrapText="1"/>
      <protection locked="0"/>
    </xf>
    <xf numFmtId="10" fontId="0" fillId="5" borderId="19" xfId="0" applyNumberFormat="1" applyFill="1" applyBorder="1" applyProtection="1">
      <protection locked="0"/>
    </xf>
    <xf numFmtId="0" fontId="3" fillId="4" borderId="14" xfId="0" applyFont="1" applyFill="1" applyBorder="1" applyAlignment="1">
      <alignment wrapText="1"/>
    </xf>
    <xf numFmtId="44" fontId="0" fillId="5" borderId="14" xfId="0" applyNumberFormat="1" applyFill="1" applyBorder="1" applyProtection="1">
      <protection locked="0"/>
    </xf>
    <xf numFmtId="0" fontId="5" fillId="3" borderId="1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43" fontId="14" fillId="4" borderId="0" xfId="0" applyNumberFormat="1" applyFont="1" applyFill="1" applyAlignment="1">
      <alignment horizontal="right"/>
    </xf>
    <xf numFmtId="0" fontId="3" fillId="4" borderId="13" xfId="0" applyFont="1" applyFill="1" applyBorder="1" applyAlignment="1">
      <alignment horizontal="center" wrapText="1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wrapText="1"/>
    </xf>
    <xf numFmtId="43" fontId="15" fillId="4" borderId="3" xfId="0" applyNumberFormat="1" applyFont="1" applyFill="1" applyBorder="1" applyAlignment="1">
      <alignment horizontal="left"/>
    </xf>
    <xf numFmtId="43" fontId="15" fillId="4" borderId="0" xfId="0" applyNumberFormat="1" applyFont="1" applyFill="1" applyAlignment="1">
      <alignment horizontal="left"/>
    </xf>
    <xf numFmtId="43" fontId="15" fillId="4" borderId="27" xfId="0" applyNumberFormat="1" applyFont="1" applyFill="1" applyBorder="1"/>
    <xf numFmtId="43" fontId="15" fillId="4" borderId="29" xfId="0" applyNumberFormat="1" applyFont="1" applyFill="1" applyBorder="1"/>
    <xf numFmtId="0" fontId="3" fillId="4" borderId="13" xfId="0" applyFont="1" applyFill="1" applyBorder="1" applyAlignment="1">
      <alignment wrapText="1"/>
    </xf>
    <xf numFmtId="43" fontId="15" fillId="4" borderId="13" xfId="0" applyNumberFormat="1" applyFont="1" applyFill="1" applyBorder="1" applyAlignment="1">
      <alignment horizontal="left"/>
    </xf>
    <xf numFmtId="43" fontId="15" fillId="4" borderId="28" xfId="0" applyNumberFormat="1" applyFont="1" applyFill="1" applyBorder="1"/>
    <xf numFmtId="0" fontId="1" fillId="4" borderId="20" xfId="0" applyFont="1" applyFill="1" applyBorder="1" applyAlignment="1">
      <alignment horizontal="left"/>
    </xf>
    <xf numFmtId="0" fontId="7" fillId="4" borderId="3" xfId="0" applyFont="1" applyFill="1" applyBorder="1"/>
    <xf numFmtId="0" fontId="11" fillId="4" borderId="27" xfId="0" applyFont="1" applyFill="1" applyBorder="1" applyAlignment="1">
      <alignment horizontal="right"/>
    </xf>
    <xf numFmtId="0" fontId="1" fillId="4" borderId="22" xfId="0" applyFont="1" applyFill="1" applyBorder="1" applyAlignment="1">
      <alignment horizontal="left"/>
    </xf>
    <xf numFmtId="0" fontId="16" fillId="4" borderId="28" xfId="0" applyFont="1" applyFill="1" applyBorder="1" applyAlignment="1">
      <alignment horizontal="right"/>
    </xf>
    <xf numFmtId="0" fontId="5" fillId="4" borderId="19" xfId="0" applyFont="1" applyFill="1" applyBorder="1" applyAlignment="1">
      <alignment horizontal="left"/>
    </xf>
    <xf numFmtId="0" fontId="17" fillId="0" borderId="3" xfId="0" applyFont="1" applyBorder="1"/>
    <xf numFmtId="43" fontId="18" fillId="0" borderId="27" xfId="0" applyNumberFormat="1" applyFont="1" applyBorder="1"/>
    <xf numFmtId="0" fontId="5" fillId="4" borderId="18" xfId="0" applyFont="1" applyFill="1" applyBorder="1" applyAlignment="1">
      <alignment horizontal="left"/>
    </xf>
    <xf numFmtId="0" fontId="19" fillId="0" borderId="0" xfId="0" applyFont="1"/>
    <xf numFmtId="44" fontId="20" fillId="3" borderId="29" xfId="0" applyNumberFormat="1" applyFont="1" applyFill="1" applyBorder="1"/>
    <xf numFmtId="0" fontId="5" fillId="4" borderId="26" xfId="0" applyFont="1" applyFill="1" applyBorder="1" applyAlignment="1">
      <alignment horizontal="left"/>
    </xf>
    <xf numFmtId="0" fontId="17" fillId="0" borderId="0" xfId="0" applyFont="1"/>
    <xf numFmtId="43" fontId="18" fillId="0" borderId="29" xfId="0" applyNumberFormat="1" applyFont="1" applyBorder="1"/>
    <xf numFmtId="0" fontId="2" fillId="4" borderId="0" xfId="0" applyFont="1" applyFill="1"/>
    <xf numFmtId="43" fontId="15" fillId="4" borderId="0" xfId="0" applyNumberFormat="1" applyFont="1" applyFill="1"/>
    <xf numFmtId="0" fontId="1" fillId="4" borderId="21" xfId="0" applyFont="1" applyFill="1" applyBorder="1" applyAlignment="1">
      <alignment horizontal="left"/>
    </xf>
    <xf numFmtId="0" fontId="13" fillId="4" borderId="0" xfId="0" applyFont="1" applyFill="1" applyAlignment="1">
      <alignment wrapText="1"/>
    </xf>
    <xf numFmtId="44" fontId="15" fillId="4" borderId="0" xfId="0" applyNumberFormat="1" applyFont="1" applyFill="1"/>
    <xf numFmtId="0" fontId="13" fillId="4" borderId="0" xfId="0" applyFont="1" applyFill="1"/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5" fillId="5" borderId="11" xfId="0" applyFont="1" applyFill="1" applyBorder="1" applyAlignment="1" applyProtection="1">
      <alignment horizontal="left" wrapText="1"/>
      <protection locked="0"/>
    </xf>
    <xf numFmtId="0" fontId="5" fillId="5" borderId="12" xfId="0" applyFont="1" applyFill="1" applyBorder="1" applyAlignment="1" applyProtection="1">
      <alignment horizontal="left" wrapText="1"/>
      <protection locked="0"/>
    </xf>
    <xf numFmtId="164" fontId="5" fillId="5" borderId="7" xfId="0" applyNumberFormat="1" applyFont="1" applyFill="1" applyBorder="1" applyAlignment="1" applyProtection="1">
      <alignment horizontal="left" wrapText="1"/>
      <protection locked="0"/>
    </xf>
    <xf numFmtId="164" fontId="5" fillId="5" borderId="8" xfId="0" applyNumberFormat="1" applyFont="1" applyFill="1" applyBorder="1" applyAlignment="1" applyProtection="1">
      <alignment horizontal="left" wrapText="1"/>
      <protection locked="0"/>
    </xf>
    <xf numFmtId="164" fontId="5" fillId="5" borderId="9" xfId="0" applyNumberFormat="1" applyFont="1" applyFill="1" applyBorder="1" applyAlignment="1" applyProtection="1">
      <alignment horizontal="left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0" fontId="5" fillId="5" borderId="5" xfId="0" applyFont="1" applyFill="1" applyBorder="1" applyAlignment="1" applyProtection="1">
      <alignment horizontal="left" wrapText="1"/>
      <protection locked="0"/>
    </xf>
    <xf numFmtId="0" fontId="5" fillId="5" borderId="6" xfId="0" applyFont="1" applyFill="1" applyBorder="1" applyAlignment="1" applyProtection="1">
      <alignment horizontal="left" wrapText="1"/>
      <protection locked="0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173583"/>
  </sheetPr>
  <dimension ref="A1:J52"/>
  <sheetViews>
    <sheetView showGridLines="0" zoomScale="85" zoomScaleNormal="85" zoomScaleSheetLayoutView="100" workbookViewId="0">
      <pane ySplit="1" topLeftCell="A2" activePane="bottomLeft" state="frozen"/>
      <selection activeCell="B36" sqref="B36"/>
      <selection pane="bottomLeft" activeCell="N28" sqref="N28"/>
    </sheetView>
  </sheetViews>
  <sheetFormatPr defaultColWidth="9.140625" defaultRowHeight="0" customHeight="1" zeroHeight="1" x14ac:dyDescent="0.25"/>
  <cols>
    <col min="1" max="1" width="2.42578125" customWidth="1"/>
    <col min="2" max="2" width="48.140625" style="23" bestFit="1" customWidth="1"/>
    <col min="3" max="3" width="9.140625" customWidth="1"/>
    <col min="4" max="4" width="14" customWidth="1"/>
    <col min="5" max="5" width="4.85546875" customWidth="1"/>
    <col min="6" max="6" width="23.5703125" bestFit="1" customWidth="1"/>
    <col min="7" max="7" width="23.7109375" customWidth="1"/>
    <col min="10" max="10" width="14.42578125" bestFit="1" customWidth="1"/>
  </cols>
  <sheetData>
    <row r="1" spans="1:10" ht="26.25" x14ac:dyDescent="0.4">
      <c r="A1" s="8"/>
      <c r="B1" s="21" t="s">
        <v>108</v>
      </c>
      <c r="C1" s="22"/>
      <c r="D1" s="22"/>
      <c r="E1" s="22"/>
      <c r="F1" s="22"/>
      <c r="G1" s="22"/>
    </row>
    <row r="2" spans="1:10" ht="15" x14ac:dyDescent="0.25">
      <c r="A2" s="8"/>
    </row>
    <row r="3" spans="1:10" ht="15" x14ac:dyDescent="0.25">
      <c r="A3" s="8"/>
      <c r="B3" s="24" t="s">
        <v>0</v>
      </c>
      <c r="D3" s="123" t="s">
        <v>104</v>
      </c>
      <c r="E3" s="124"/>
      <c r="F3" s="124"/>
      <c r="G3" s="125"/>
    </row>
    <row r="4" spans="1:10" ht="15" x14ac:dyDescent="0.25">
      <c r="A4" s="8"/>
      <c r="B4" s="25" t="s">
        <v>1</v>
      </c>
      <c r="D4" s="126" t="s">
        <v>105</v>
      </c>
      <c r="E4" s="127"/>
      <c r="F4" s="127"/>
      <c r="G4" s="128"/>
    </row>
    <row r="5" spans="1:10" ht="15" x14ac:dyDescent="0.25">
      <c r="A5" s="8"/>
    </row>
    <row r="6" spans="1:10" ht="15" x14ac:dyDescent="0.25">
      <c r="A6" s="8"/>
      <c r="B6" s="24" t="s">
        <v>2</v>
      </c>
      <c r="D6" s="123" t="s">
        <v>106</v>
      </c>
      <c r="E6" s="124"/>
      <c r="F6" s="124"/>
      <c r="G6" s="125"/>
    </row>
    <row r="7" spans="1:10" ht="15" x14ac:dyDescent="0.25">
      <c r="A7" s="8"/>
      <c r="B7" s="25" t="s">
        <v>3</v>
      </c>
      <c r="D7" s="126" t="s">
        <v>107</v>
      </c>
      <c r="E7" s="127"/>
      <c r="F7" s="127"/>
      <c r="G7" s="128"/>
      <c r="J7" s="75"/>
    </row>
    <row r="8" spans="1:10" ht="15" x14ac:dyDescent="0.25">
      <c r="A8" s="8"/>
    </row>
    <row r="9" spans="1:10" ht="15" x14ac:dyDescent="0.25">
      <c r="A9" s="8"/>
      <c r="B9" s="24" t="s">
        <v>4</v>
      </c>
      <c r="D9" s="135"/>
      <c r="E9" s="136"/>
      <c r="F9" s="136"/>
      <c r="G9" s="137"/>
      <c r="J9" s="75"/>
    </row>
    <row r="10" spans="1:10" ht="15" x14ac:dyDescent="0.25">
      <c r="A10" s="8"/>
      <c r="B10" s="26" t="s">
        <v>5</v>
      </c>
      <c r="D10" s="138"/>
      <c r="E10" s="139"/>
      <c r="F10" s="139"/>
      <c r="G10" s="140"/>
    </row>
    <row r="11" spans="1:10" ht="15" x14ac:dyDescent="0.25">
      <c r="A11" s="8"/>
      <c r="B11" s="26" t="s">
        <v>6</v>
      </c>
      <c r="D11" s="138"/>
      <c r="E11" s="139"/>
      <c r="F11" s="139"/>
      <c r="G11" s="140"/>
    </row>
    <row r="12" spans="1:10" ht="15" x14ac:dyDescent="0.25">
      <c r="A12" s="8"/>
      <c r="B12" s="26" t="s">
        <v>7</v>
      </c>
      <c r="D12" s="138"/>
      <c r="E12" s="139"/>
      <c r="F12" s="139"/>
      <c r="G12" s="140"/>
    </row>
    <row r="13" spans="1:10" ht="15" x14ac:dyDescent="0.25">
      <c r="A13" s="8"/>
      <c r="B13" s="25" t="s">
        <v>8</v>
      </c>
      <c r="D13" s="129"/>
      <c r="E13" s="130"/>
      <c r="F13" s="130"/>
      <c r="G13" s="131"/>
    </row>
    <row r="14" spans="1:10" ht="15" x14ac:dyDescent="0.25">
      <c r="A14" s="8"/>
      <c r="B14" s="6"/>
    </row>
    <row r="15" spans="1:10" ht="15" x14ac:dyDescent="0.25">
      <c r="A15" s="8"/>
      <c r="B15" s="24" t="s">
        <v>9</v>
      </c>
      <c r="D15" s="135"/>
      <c r="E15" s="136"/>
      <c r="F15" s="136"/>
      <c r="G15" s="137"/>
    </row>
    <row r="16" spans="1:10" ht="15" x14ac:dyDescent="0.25">
      <c r="A16" s="8"/>
      <c r="B16" s="26" t="s">
        <v>8</v>
      </c>
      <c r="D16" s="81"/>
      <c r="E16" s="82"/>
      <c r="F16" s="82"/>
      <c r="G16" s="83"/>
    </row>
    <row r="17" spans="1:7" ht="15" x14ac:dyDescent="0.25">
      <c r="A17" s="8"/>
      <c r="B17" s="26" t="s">
        <v>10</v>
      </c>
      <c r="D17" s="132"/>
      <c r="E17" s="133"/>
      <c r="F17" s="133"/>
      <c r="G17" s="134"/>
    </row>
    <row r="18" spans="1:7" ht="15" x14ac:dyDescent="0.25">
      <c r="A18" s="8"/>
      <c r="B18" s="25" t="s">
        <v>11</v>
      </c>
      <c r="D18" s="129"/>
      <c r="E18" s="130"/>
      <c r="F18" s="130"/>
      <c r="G18" s="131"/>
    </row>
    <row r="19" spans="1:7" ht="15" x14ac:dyDescent="0.25">
      <c r="A19" s="8"/>
    </row>
    <row r="20" spans="1:7" ht="15" x14ac:dyDescent="0.25">
      <c r="A20" s="8"/>
      <c r="B20" s="27"/>
      <c r="C20" s="22"/>
      <c r="D20" s="22"/>
      <c r="E20" s="22"/>
      <c r="F20" s="22"/>
      <c r="G20" s="22"/>
    </row>
    <row r="21" spans="1:7" ht="15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/Kkb+zjcBM9061CVw2Yu9CkYQ3U6TmSHbhznsra/oqXA7e+IERz0e9POmQ9/bh1NM/Sv4FMC839PSCuWOhsVAg==" saltValue="Wte3m96U4ypGtJYSC+WP7A==" spinCount="100000" sheet="1" objects="1" scenarios="1"/>
  <mergeCells count="12">
    <mergeCell ref="D3:G3"/>
    <mergeCell ref="D6:G6"/>
    <mergeCell ref="D7:G7"/>
    <mergeCell ref="D18:G18"/>
    <mergeCell ref="D17:G17"/>
    <mergeCell ref="D4:G4"/>
    <mergeCell ref="D15:G15"/>
    <mergeCell ref="D13:G13"/>
    <mergeCell ref="D9:G9"/>
    <mergeCell ref="D10:G10"/>
    <mergeCell ref="D11:G11"/>
    <mergeCell ref="D12:G1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F2FC-57E0-498E-BE51-91929B913E73}">
  <sheetPr codeName="Blad3">
    <tabColor rgb="FFC2E76B"/>
    <pageSetUpPr fitToPage="1"/>
  </sheetPr>
  <dimension ref="A1:I52"/>
  <sheetViews>
    <sheetView showGridLines="0" tabSelected="1" zoomScale="70" zoomScaleNormal="70" workbookViewId="0">
      <pane ySplit="3" topLeftCell="A4" activePane="bottomLeft" state="frozen"/>
      <selection activeCell="B36" sqref="B36"/>
      <selection pane="bottomLeft" activeCell="E17" sqref="E17"/>
    </sheetView>
  </sheetViews>
  <sheetFormatPr defaultRowHeight="15" x14ac:dyDescent="0.25"/>
  <cols>
    <col min="1" max="1" width="4.7109375" bestFit="1" customWidth="1"/>
    <col min="2" max="2" width="108.7109375" customWidth="1"/>
    <col min="3" max="3" width="42" bestFit="1" customWidth="1"/>
    <col min="4" max="4" width="22.7109375" style="2" customWidth="1"/>
    <col min="5" max="5" width="64" style="20" customWidth="1"/>
    <col min="6" max="6" width="22.7109375" style="4" customWidth="1"/>
    <col min="7" max="7" width="22.7109375" style="5" customWidth="1"/>
    <col min="8" max="8" width="22.7109375" style="4" customWidth="1"/>
    <col min="9" max="9" width="22.7109375" customWidth="1"/>
  </cols>
  <sheetData>
    <row r="1" spans="1:9" s="7" customFormat="1" ht="23.25" customHeight="1" x14ac:dyDescent="0.35">
      <c r="A1" s="9"/>
      <c r="B1" s="10" t="s">
        <v>12</v>
      </c>
      <c r="C1" s="10" t="s">
        <v>13</v>
      </c>
      <c r="D1" s="9"/>
      <c r="E1" s="67"/>
      <c r="F1" s="11"/>
      <c r="G1" s="12"/>
      <c r="H1" s="11"/>
      <c r="I1" s="28"/>
    </row>
    <row r="2" spans="1:9" s="7" customFormat="1" ht="23.25" customHeight="1" x14ac:dyDescent="0.35">
      <c r="A2" s="9"/>
      <c r="B2" s="10"/>
      <c r="C2" s="10"/>
      <c r="D2" s="9"/>
      <c r="E2" s="67"/>
      <c r="F2" s="11"/>
      <c r="G2" s="12"/>
      <c r="H2" s="11"/>
      <c r="I2" s="13"/>
    </row>
    <row r="3" spans="1:9" ht="23.25" customHeight="1" x14ac:dyDescent="0.25">
      <c r="A3" s="9"/>
      <c r="B3" s="8"/>
      <c r="C3" s="29" t="s">
        <v>14</v>
      </c>
      <c r="D3" s="29" t="s">
        <v>15</v>
      </c>
      <c r="E3" s="30" t="s">
        <v>16</v>
      </c>
      <c r="F3" s="31" t="s">
        <v>17</v>
      </c>
      <c r="G3" s="32" t="s">
        <v>18</v>
      </c>
      <c r="H3" s="31" t="s">
        <v>19</v>
      </c>
      <c r="I3" s="29" t="s">
        <v>20</v>
      </c>
    </row>
    <row r="4" spans="1:9" ht="15.75" x14ac:dyDescent="0.25">
      <c r="A4" s="9"/>
      <c r="B4" s="33" t="s">
        <v>21</v>
      </c>
      <c r="C4" s="34"/>
      <c r="D4" s="35"/>
      <c r="E4" s="68"/>
      <c r="F4" s="36"/>
      <c r="G4" s="37"/>
      <c r="H4" s="36"/>
      <c r="I4" s="35"/>
    </row>
    <row r="5" spans="1:9" x14ac:dyDescent="0.25">
      <c r="A5" s="9" t="s">
        <v>22</v>
      </c>
      <c r="B5" s="38" t="s">
        <v>23</v>
      </c>
      <c r="C5" s="39" t="s">
        <v>24</v>
      </c>
      <c r="D5" s="40">
        <v>60</v>
      </c>
      <c r="E5" s="18"/>
      <c r="F5" s="78"/>
      <c r="G5" s="79"/>
      <c r="H5" s="41">
        <f>F5-(G5*F5)</f>
        <v>0</v>
      </c>
      <c r="I5" s="76">
        <f>H5*D5</f>
        <v>0</v>
      </c>
    </row>
    <row r="6" spans="1:9" x14ac:dyDescent="0.25">
      <c r="A6" s="9" t="s">
        <v>25</v>
      </c>
      <c r="B6" s="38" t="s">
        <v>26</v>
      </c>
      <c r="C6" s="39" t="s">
        <v>24</v>
      </c>
      <c r="D6" s="40">
        <v>60</v>
      </c>
      <c r="E6" s="18"/>
      <c r="F6" s="78"/>
      <c r="G6" s="79"/>
      <c r="H6" s="3">
        <f t="shared" ref="H6:H26" si="0">F6-(G6*F6)</f>
        <v>0</v>
      </c>
      <c r="I6" s="76">
        <f t="shared" ref="I6:I26" si="1">H6*D6</f>
        <v>0</v>
      </c>
    </row>
    <row r="7" spans="1:9" ht="15.75" x14ac:dyDescent="0.25">
      <c r="A7" s="9"/>
      <c r="B7" s="42" t="s">
        <v>27</v>
      </c>
      <c r="C7" s="42"/>
      <c r="D7" s="43"/>
      <c r="E7" s="69"/>
      <c r="F7" s="44"/>
      <c r="G7" s="14"/>
      <c r="H7" s="44"/>
      <c r="I7" s="44"/>
    </row>
    <row r="8" spans="1:9" x14ac:dyDescent="0.25">
      <c r="A8" s="9" t="s">
        <v>28</v>
      </c>
      <c r="B8" s="38" t="s">
        <v>29</v>
      </c>
      <c r="C8" s="39" t="s">
        <v>30</v>
      </c>
      <c r="D8" s="45">
        <v>200</v>
      </c>
      <c r="E8" s="18"/>
      <c r="F8" s="78"/>
      <c r="G8" s="79"/>
      <c r="H8" s="3">
        <f t="shared" si="0"/>
        <v>0</v>
      </c>
      <c r="I8" s="76">
        <f t="shared" si="1"/>
        <v>0</v>
      </c>
    </row>
    <row r="9" spans="1:9" x14ac:dyDescent="0.25">
      <c r="A9" s="9" t="s">
        <v>31</v>
      </c>
      <c r="B9" s="38" t="s">
        <v>114</v>
      </c>
      <c r="C9" s="39" t="s">
        <v>30</v>
      </c>
      <c r="D9" s="45">
        <v>200</v>
      </c>
      <c r="E9" s="18"/>
      <c r="F9" s="78"/>
      <c r="G9" s="79"/>
      <c r="H9" s="3">
        <f t="shared" ref="H9" si="2">F9-(G9*F9)</f>
        <v>0</v>
      </c>
      <c r="I9" s="76">
        <f t="shared" ref="I9" si="3">H9*D9</f>
        <v>0</v>
      </c>
    </row>
    <row r="10" spans="1:9" ht="15.75" x14ac:dyDescent="0.25">
      <c r="A10" s="9"/>
      <c r="B10" s="42" t="s">
        <v>113</v>
      </c>
      <c r="C10" s="42"/>
      <c r="D10" s="43"/>
      <c r="E10" s="69"/>
      <c r="F10" s="44"/>
      <c r="G10" s="14"/>
      <c r="H10" s="44"/>
      <c r="I10" s="44"/>
    </row>
    <row r="11" spans="1:9" x14ac:dyDescent="0.25">
      <c r="A11" s="9" t="s">
        <v>32</v>
      </c>
      <c r="B11" s="38" t="s">
        <v>33</v>
      </c>
      <c r="C11" s="39" t="s">
        <v>34</v>
      </c>
      <c r="D11" s="45">
        <v>25</v>
      </c>
      <c r="E11" s="18"/>
      <c r="F11" s="78"/>
      <c r="G11" s="79"/>
      <c r="H11" s="3">
        <f t="shared" si="0"/>
        <v>0</v>
      </c>
      <c r="I11" s="76">
        <f t="shared" si="1"/>
        <v>0</v>
      </c>
    </row>
    <row r="12" spans="1:9" x14ac:dyDescent="0.25">
      <c r="A12" s="9" t="s">
        <v>35</v>
      </c>
      <c r="B12" s="38" t="s">
        <v>36</v>
      </c>
      <c r="C12" s="39"/>
      <c r="D12" s="45">
        <v>25</v>
      </c>
      <c r="E12" s="18"/>
      <c r="F12" s="78"/>
      <c r="G12" s="79"/>
      <c r="H12" s="3">
        <f t="shared" ref="H12:H15" si="4">F12-(G12*F12)</f>
        <v>0</v>
      </c>
      <c r="I12" s="76">
        <f t="shared" ref="I12:I15" si="5">H12*D12</f>
        <v>0</v>
      </c>
    </row>
    <row r="13" spans="1:9" x14ac:dyDescent="0.25">
      <c r="A13" s="9" t="s">
        <v>37</v>
      </c>
      <c r="B13" s="38" t="s">
        <v>33</v>
      </c>
      <c r="C13" s="39" t="s">
        <v>38</v>
      </c>
      <c r="D13" s="45">
        <v>25</v>
      </c>
      <c r="E13" s="18"/>
      <c r="F13" s="78"/>
      <c r="G13" s="79"/>
      <c r="H13" s="3">
        <f t="shared" si="4"/>
        <v>0</v>
      </c>
      <c r="I13" s="76">
        <f t="shared" si="5"/>
        <v>0</v>
      </c>
    </row>
    <row r="14" spans="1:9" x14ac:dyDescent="0.25">
      <c r="A14" s="9" t="s">
        <v>39</v>
      </c>
      <c r="B14" s="38" t="s">
        <v>40</v>
      </c>
      <c r="C14" s="39" t="s">
        <v>34</v>
      </c>
      <c r="D14" s="45">
        <v>25</v>
      </c>
      <c r="E14" s="18"/>
      <c r="F14" s="78"/>
      <c r="G14" s="79"/>
      <c r="H14" s="3">
        <f t="shared" si="4"/>
        <v>0</v>
      </c>
      <c r="I14" s="76">
        <f t="shared" si="5"/>
        <v>0</v>
      </c>
    </row>
    <row r="15" spans="1:9" x14ac:dyDescent="0.25">
      <c r="A15" s="9" t="s">
        <v>41</v>
      </c>
      <c r="B15" s="38" t="s">
        <v>36</v>
      </c>
      <c r="C15" s="39"/>
      <c r="D15" s="45">
        <v>25</v>
      </c>
      <c r="E15" s="18"/>
      <c r="F15" s="78"/>
      <c r="G15" s="79"/>
      <c r="H15" s="3">
        <f t="shared" si="4"/>
        <v>0</v>
      </c>
      <c r="I15" s="76">
        <f t="shared" si="5"/>
        <v>0</v>
      </c>
    </row>
    <row r="16" spans="1:9" x14ac:dyDescent="0.25">
      <c r="A16" s="9" t="s">
        <v>42</v>
      </c>
      <c r="B16" s="38" t="s">
        <v>40</v>
      </c>
      <c r="C16" s="39" t="s">
        <v>38</v>
      </c>
      <c r="D16" s="45">
        <v>25</v>
      </c>
      <c r="E16" s="18"/>
      <c r="F16" s="78"/>
      <c r="G16" s="79"/>
      <c r="H16" s="3">
        <f t="shared" si="0"/>
        <v>0</v>
      </c>
      <c r="I16" s="76">
        <f t="shared" si="1"/>
        <v>0</v>
      </c>
    </row>
    <row r="17" spans="1:9" ht="15.75" x14ac:dyDescent="0.25">
      <c r="A17" s="9"/>
      <c r="B17" s="42" t="s">
        <v>43</v>
      </c>
      <c r="C17" s="42"/>
      <c r="D17" s="43"/>
      <c r="E17" s="69"/>
      <c r="F17" s="44"/>
      <c r="G17" s="14"/>
      <c r="H17" s="44"/>
      <c r="I17" s="44"/>
    </row>
    <row r="18" spans="1:9" x14ac:dyDescent="0.25">
      <c r="A18" s="9" t="s">
        <v>44</v>
      </c>
      <c r="B18" s="38" t="s">
        <v>115</v>
      </c>
      <c r="C18" s="39" t="s">
        <v>30</v>
      </c>
      <c r="D18" s="45">
        <v>15</v>
      </c>
      <c r="E18" s="18"/>
      <c r="F18" s="78"/>
      <c r="G18" s="79"/>
      <c r="H18" s="3">
        <f t="shared" si="0"/>
        <v>0</v>
      </c>
      <c r="I18" s="76">
        <f t="shared" si="1"/>
        <v>0</v>
      </c>
    </row>
    <row r="19" spans="1:9" x14ac:dyDescent="0.25">
      <c r="A19" s="9" t="s">
        <v>45</v>
      </c>
      <c r="B19" s="38" t="s">
        <v>46</v>
      </c>
      <c r="C19" s="38"/>
      <c r="D19" s="45">
        <v>15</v>
      </c>
      <c r="E19" s="18"/>
      <c r="F19" s="78"/>
      <c r="G19" s="79"/>
      <c r="H19" s="3">
        <f t="shared" si="0"/>
        <v>0</v>
      </c>
      <c r="I19" s="76">
        <f t="shared" si="1"/>
        <v>0</v>
      </c>
    </row>
    <row r="20" spans="1:9" x14ac:dyDescent="0.25">
      <c r="A20" s="9" t="s">
        <v>47</v>
      </c>
      <c r="B20" s="38" t="s">
        <v>95</v>
      </c>
      <c r="C20" s="39" t="s">
        <v>30</v>
      </c>
      <c r="D20" s="45">
        <v>15</v>
      </c>
      <c r="E20" s="18"/>
      <c r="F20" s="78"/>
      <c r="G20" s="79"/>
      <c r="H20" s="3">
        <f t="shared" si="0"/>
        <v>0</v>
      </c>
      <c r="I20" s="76">
        <f t="shared" si="1"/>
        <v>0</v>
      </c>
    </row>
    <row r="21" spans="1:9" x14ac:dyDescent="0.25">
      <c r="A21" s="9" t="s">
        <v>48</v>
      </c>
      <c r="B21" s="38" t="s">
        <v>49</v>
      </c>
      <c r="C21" s="38"/>
      <c r="D21" s="45">
        <v>15</v>
      </c>
      <c r="E21" s="18"/>
      <c r="F21" s="78"/>
      <c r="G21" s="79"/>
      <c r="H21" s="3">
        <f t="shared" si="0"/>
        <v>0</v>
      </c>
      <c r="I21" s="76">
        <f t="shared" si="1"/>
        <v>0</v>
      </c>
    </row>
    <row r="22" spans="1:9" x14ac:dyDescent="0.25">
      <c r="A22" s="9" t="s">
        <v>50</v>
      </c>
      <c r="B22" s="38" t="s">
        <v>116</v>
      </c>
      <c r="C22" s="39" t="s">
        <v>30</v>
      </c>
      <c r="D22" s="45">
        <v>3</v>
      </c>
      <c r="E22" s="18"/>
      <c r="F22" s="78"/>
      <c r="G22" s="79"/>
      <c r="H22" s="3">
        <f>F22-(G22*F22)</f>
        <v>0</v>
      </c>
      <c r="I22" s="76">
        <f t="shared" si="1"/>
        <v>0</v>
      </c>
    </row>
    <row r="23" spans="1:9" x14ac:dyDescent="0.25">
      <c r="A23" s="9" t="s">
        <v>51</v>
      </c>
      <c r="B23" s="38" t="s">
        <v>52</v>
      </c>
      <c r="C23" s="39"/>
      <c r="D23" s="45">
        <v>3</v>
      </c>
      <c r="E23" s="18"/>
      <c r="F23" s="78"/>
      <c r="G23" s="79"/>
      <c r="H23" s="3">
        <f t="shared" ref="H23" si="6">F23-(G23*F23)</f>
        <v>0</v>
      </c>
      <c r="I23" s="76">
        <f t="shared" ref="I23" si="7">H23*D23</f>
        <v>0</v>
      </c>
    </row>
    <row r="24" spans="1:9" ht="15.75" x14ac:dyDescent="0.25">
      <c r="A24" s="9"/>
      <c r="B24" s="42" t="s">
        <v>53</v>
      </c>
      <c r="C24" s="42"/>
      <c r="D24" s="43"/>
      <c r="E24" s="69"/>
      <c r="F24" s="44"/>
      <c r="G24" s="14"/>
      <c r="H24" s="44"/>
      <c r="I24" s="44"/>
    </row>
    <row r="25" spans="1:9" x14ac:dyDescent="0.25">
      <c r="A25" s="9" t="s">
        <v>54</v>
      </c>
      <c r="B25" s="38" t="s">
        <v>55</v>
      </c>
      <c r="C25" s="39"/>
      <c r="D25" s="45">
        <v>60</v>
      </c>
      <c r="E25" s="18"/>
      <c r="F25" s="78"/>
      <c r="G25" s="79"/>
      <c r="H25" s="3">
        <f t="shared" si="0"/>
        <v>0</v>
      </c>
      <c r="I25" s="76">
        <f>H25*D25</f>
        <v>0</v>
      </c>
    </row>
    <row r="26" spans="1:9" x14ac:dyDescent="0.25">
      <c r="A26" s="9" t="s">
        <v>56</v>
      </c>
      <c r="B26" s="38" t="s">
        <v>57</v>
      </c>
      <c r="C26" s="39" t="s">
        <v>30</v>
      </c>
      <c r="D26" s="45">
        <v>30</v>
      </c>
      <c r="E26" s="18"/>
      <c r="F26" s="78"/>
      <c r="G26" s="79"/>
      <c r="H26" s="3">
        <f t="shared" si="0"/>
        <v>0</v>
      </c>
      <c r="I26" s="76">
        <f t="shared" si="1"/>
        <v>0</v>
      </c>
    </row>
    <row r="27" spans="1:9" ht="15.75" x14ac:dyDescent="0.25">
      <c r="A27" s="9"/>
      <c r="B27" s="42" t="s">
        <v>58</v>
      </c>
      <c r="C27" s="42"/>
      <c r="D27" s="43"/>
      <c r="E27" s="69"/>
      <c r="F27" s="44"/>
      <c r="G27" s="14"/>
      <c r="H27" s="44"/>
      <c r="I27" s="44"/>
    </row>
    <row r="28" spans="1:9" x14ac:dyDescent="0.25">
      <c r="A28" s="9" t="s">
        <v>59</v>
      </c>
      <c r="B28" s="38" t="s">
        <v>60</v>
      </c>
      <c r="C28" s="38" t="s">
        <v>61</v>
      </c>
      <c r="D28" s="45">
        <v>25</v>
      </c>
      <c r="E28" s="18"/>
      <c r="F28" s="78"/>
      <c r="G28" s="79"/>
      <c r="H28" s="3">
        <f t="shared" ref="H28:H29" si="8">F28-(G28*F28)</f>
        <v>0</v>
      </c>
      <c r="I28" s="76">
        <f t="shared" ref="I28:I29" si="9">H28*D28</f>
        <v>0</v>
      </c>
    </row>
    <row r="29" spans="1:9" x14ac:dyDescent="0.25">
      <c r="A29" s="9" t="s">
        <v>62</v>
      </c>
      <c r="B29" s="38" t="s">
        <v>63</v>
      </c>
      <c r="C29" s="38" t="s">
        <v>61</v>
      </c>
      <c r="D29" s="45">
        <v>15</v>
      </c>
      <c r="E29" s="18"/>
      <c r="F29" s="78"/>
      <c r="G29" s="79"/>
      <c r="H29" s="3">
        <f t="shared" si="8"/>
        <v>0</v>
      </c>
      <c r="I29" s="76">
        <f t="shared" si="9"/>
        <v>0</v>
      </c>
    </row>
    <row r="30" spans="1:9" x14ac:dyDescent="0.25">
      <c r="A30" s="9" t="s">
        <v>64</v>
      </c>
      <c r="B30" s="38" t="s">
        <v>65</v>
      </c>
      <c r="C30" s="38" t="s">
        <v>61</v>
      </c>
      <c r="D30" s="45">
        <v>15</v>
      </c>
      <c r="E30" s="18"/>
      <c r="F30" s="78"/>
      <c r="G30" s="79"/>
      <c r="H30" s="3">
        <f t="shared" ref="H30:H32" si="10">F30-(G30*F30)</f>
        <v>0</v>
      </c>
      <c r="I30" s="76">
        <f t="shared" ref="I30:I32" si="11">H30*D30</f>
        <v>0</v>
      </c>
    </row>
    <row r="31" spans="1:9" x14ac:dyDescent="0.25">
      <c r="A31" s="9" t="s">
        <v>66</v>
      </c>
      <c r="B31" s="38" t="s">
        <v>67</v>
      </c>
      <c r="C31" s="38" t="s">
        <v>61</v>
      </c>
      <c r="D31" s="45">
        <v>15</v>
      </c>
      <c r="E31" s="18"/>
      <c r="F31" s="78"/>
      <c r="G31" s="79"/>
      <c r="H31" s="3">
        <f t="shared" si="10"/>
        <v>0</v>
      </c>
      <c r="I31" s="76">
        <f t="shared" si="11"/>
        <v>0</v>
      </c>
    </row>
    <row r="32" spans="1:9" x14ac:dyDescent="0.25">
      <c r="A32" s="9" t="s">
        <v>68</v>
      </c>
      <c r="B32" s="38" t="s">
        <v>69</v>
      </c>
      <c r="C32" s="38" t="s">
        <v>61</v>
      </c>
      <c r="D32" s="45">
        <v>15</v>
      </c>
      <c r="E32" s="18"/>
      <c r="F32" s="78"/>
      <c r="G32" s="79"/>
      <c r="H32" s="3">
        <f t="shared" si="10"/>
        <v>0</v>
      </c>
      <c r="I32" s="76">
        <f t="shared" si="11"/>
        <v>0</v>
      </c>
    </row>
    <row r="33" spans="1:9" ht="15.75" x14ac:dyDescent="0.25">
      <c r="A33" s="9"/>
      <c r="B33" s="42" t="s">
        <v>70</v>
      </c>
      <c r="C33" s="42"/>
      <c r="D33" s="46"/>
      <c r="E33" s="85"/>
      <c r="F33" s="44"/>
      <c r="G33" s="14"/>
      <c r="H33" s="44"/>
      <c r="I33" s="44"/>
    </row>
    <row r="34" spans="1:9" x14ac:dyDescent="0.25">
      <c r="A34" s="9" t="s">
        <v>71</v>
      </c>
      <c r="B34" s="38" t="s">
        <v>72</v>
      </c>
      <c r="C34" s="38"/>
      <c r="D34" s="45">
        <v>3</v>
      </c>
      <c r="E34" s="18"/>
      <c r="F34" s="86"/>
      <c r="G34" s="19"/>
      <c r="H34" s="3">
        <f t="shared" ref="H34:H35" si="12">F34-(G34*F34)</f>
        <v>0</v>
      </c>
      <c r="I34" s="1">
        <f t="shared" ref="I34:I35" si="13">H34*D34</f>
        <v>0</v>
      </c>
    </row>
    <row r="35" spans="1:9" x14ac:dyDescent="0.25">
      <c r="A35" s="9" t="s">
        <v>73</v>
      </c>
      <c r="B35" s="38" t="s">
        <v>74</v>
      </c>
      <c r="C35" s="38"/>
      <c r="D35" s="45">
        <v>3</v>
      </c>
      <c r="E35" s="18"/>
      <c r="F35" s="86"/>
      <c r="G35" s="19"/>
      <c r="H35" s="3">
        <f t="shared" si="12"/>
        <v>0</v>
      </c>
      <c r="I35" s="1">
        <f t="shared" si="13"/>
        <v>0</v>
      </c>
    </row>
    <row r="36" spans="1:9" ht="15.75" x14ac:dyDescent="0.25">
      <c r="A36" s="9"/>
      <c r="B36" s="42" t="s">
        <v>75</v>
      </c>
      <c r="C36" s="42"/>
      <c r="D36" s="46"/>
      <c r="E36" s="85"/>
      <c r="F36" s="44"/>
      <c r="G36" s="14"/>
      <c r="H36" s="44"/>
      <c r="I36" s="44"/>
    </row>
    <row r="37" spans="1:9" x14ac:dyDescent="0.25">
      <c r="A37" s="9" t="s">
        <v>76</v>
      </c>
      <c r="B37" s="38" t="s">
        <v>77</v>
      </c>
      <c r="C37" s="38"/>
      <c r="D37" s="87">
        <v>6</v>
      </c>
      <c r="E37" s="18"/>
      <c r="F37" s="86"/>
      <c r="G37" s="19"/>
      <c r="H37" s="3">
        <f t="shared" ref="H37:H38" si="14">F37-(G37*F37)</f>
        <v>0</v>
      </c>
      <c r="I37" s="1">
        <f t="shared" ref="I37:I38" si="15">H37*D37</f>
        <v>0</v>
      </c>
    </row>
    <row r="38" spans="1:9" x14ac:dyDescent="0.25">
      <c r="A38" s="9" t="s">
        <v>78</v>
      </c>
      <c r="B38" s="49" t="s">
        <v>79</v>
      </c>
      <c r="C38" s="50"/>
      <c r="D38" s="88">
        <v>6</v>
      </c>
      <c r="E38" s="18"/>
      <c r="F38" s="86"/>
      <c r="G38" s="19"/>
      <c r="H38" s="3">
        <f t="shared" si="14"/>
        <v>0</v>
      </c>
      <c r="I38" s="1">
        <f t="shared" si="15"/>
        <v>0</v>
      </c>
    </row>
    <row r="39" spans="1:9" ht="15.75" x14ac:dyDescent="0.25">
      <c r="A39" s="9"/>
      <c r="B39" s="42" t="s">
        <v>80</v>
      </c>
      <c r="C39" s="42"/>
      <c r="D39" s="46"/>
      <c r="E39" s="85"/>
      <c r="F39" s="44"/>
      <c r="G39" s="14"/>
      <c r="H39" s="44"/>
      <c r="I39" s="44"/>
    </row>
    <row r="40" spans="1:9" x14ac:dyDescent="0.25">
      <c r="A40" s="9" t="s">
        <v>76</v>
      </c>
      <c r="B40" s="38" t="s">
        <v>81</v>
      </c>
      <c r="C40" s="38"/>
      <c r="D40" s="87">
        <v>15</v>
      </c>
      <c r="E40" s="18"/>
      <c r="F40" s="86"/>
      <c r="G40" s="19"/>
      <c r="H40" s="3">
        <f t="shared" ref="H40:H41" si="16">F40-(G40*F40)</f>
        <v>0</v>
      </c>
      <c r="I40" s="1">
        <f t="shared" ref="I40:I41" si="17">H40*D40</f>
        <v>0</v>
      </c>
    </row>
    <row r="41" spans="1:9" x14ac:dyDescent="0.25">
      <c r="A41" s="9" t="s">
        <v>78</v>
      </c>
      <c r="B41" s="38" t="s">
        <v>82</v>
      </c>
      <c r="C41" s="50"/>
      <c r="D41" s="88">
        <v>15</v>
      </c>
      <c r="E41" s="18"/>
      <c r="F41" s="86"/>
      <c r="G41" s="19"/>
      <c r="H41" s="3">
        <f t="shared" si="16"/>
        <v>0</v>
      </c>
      <c r="I41" s="1">
        <f t="shared" si="17"/>
        <v>0</v>
      </c>
    </row>
    <row r="42" spans="1:9" ht="15.75" x14ac:dyDescent="0.25">
      <c r="A42" s="9"/>
      <c r="B42" s="42" t="s">
        <v>83</v>
      </c>
      <c r="C42" s="42"/>
      <c r="D42" s="46"/>
      <c r="E42" s="69"/>
      <c r="F42" s="44" t="s">
        <v>84</v>
      </c>
      <c r="G42" s="14" t="s">
        <v>18</v>
      </c>
      <c r="H42" s="44"/>
      <c r="I42" s="44"/>
    </row>
    <row r="43" spans="1:9" ht="13.9" customHeight="1" x14ac:dyDescent="0.25">
      <c r="A43" s="9" t="s">
        <v>85</v>
      </c>
      <c r="B43" s="38" t="s">
        <v>86</v>
      </c>
      <c r="C43" s="38"/>
      <c r="D43" s="72"/>
      <c r="E43" s="47"/>
      <c r="F43" s="48">
        <v>100000</v>
      </c>
      <c r="G43" s="19"/>
      <c r="H43" s="3">
        <f t="shared" ref="H43" si="18">F43-(G43*F43)</f>
        <v>100000</v>
      </c>
      <c r="I43" s="76">
        <f>H43</f>
        <v>100000</v>
      </c>
    </row>
    <row r="44" spans="1:9" ht="15.75" x14ac:dyDescent="0.25">
      <c r="A44" s="9"/>
      <c r="B44" s="42" t="s">
        <v>83</v>
      </c>
      <c r="C44" s="42"/>
      <c r="D44" s="46"/>
      <c r="E44" s="69"/>
      <c r="F44" s="44" t="s">
        <v>84</v>
      </c>
      <c r="G44" s="14" t="s">
        <v>87</v>
      </c>
      <c r="H44" s="44"/>
      <c r="I44" s="44"/>
    </row>
    <row r="45" spans="1:9" x14ac:dyDescent="0.25">
      <c r="A45" s="9" t="s">
        <v>88</v>
      </c>
      <c r="B45" s="38" t="s">
        <v>89</v>
      </c>
      <c r="C45" s="38"/>
      <c r="D45" s="73"/>
      <c r="E45" s="47"/>
      <c r="F45" s="48">
        <v>50000</v>
      </c>
      <c r="G45" s="19"/>
      <c r="H45" s="3">
        <f>F45+(G45*F45)</f>
        <v>50000</v>
      </c>
      <c r="I45" s="76">
        <f>H45</f>
        <v>50000</v>
      </c>
    </row>
    <row r="46" spans="1:9" x14ac:dyDescent="0.25">
      <c r="A46" s="9" t="s">
        <v>90</v>
      </c>
      <c r="B46" s="49" t="s">
        <v>91</v>
      </c>
      <c r="C46" s="50"/>
      <c r="D46" s="74"/>
      <c r="E46" s="51"/>
      <c r="F46" s="48">
        <v>25000</v>
      </c>
      <c r="G46" s="84"/>
      <c r="H46" s="52">
        <f>F46+(G46*F46)</f>
        <v>25000</v>
      </c>
      <c r="I46" s="76">
        <f>H46</f>
        <v>25000</v>
      </c>
    </row>
    <row r="47" spans="1:9" ht="18" customHeight="1" x14ac:dyDescent="0.25">
      <c r="A47" s="9"/>
      <c r="B47" s="53"/>
      <c r="C47" s="54"/>
      <c r="D47" s="15"/>
      <c r="E47" s="70"/>
      <c r="F47" s="55"/>
      <c r="G47" s="56"/>
      <c r="H47" s="15"/>
      <c r="I47" s="57"/>
    </row>
    <row r="48" spans="1:9" ht="18" customHeight="1" x14ac:dyDescent="0.25">
      <c r="A48" s="9"/>
      <c r="B48" s="80" t="s">
        <v>92</v>
      </c>
      <c r="C48" s="59"/>
      <c r="D48" s="16"/>
      <c r="E48" s="67"/>
      <c r="F48" s="60"/>
      <c r="G48" s="61" t="s">
        <v>102</v>
      </c>
      <c r="H48" s="16"/>
      <c r="I48" s="77">
        <f>SUM(I5:I46)</f>
        <v>175000</v>
      </c>
    </row>
    <row r="49" spans="1:9" ht="17.45" customHeight="1" x14ac:dyDescent="0.25">
      <c r="A49" s="9"/>
      <c r="B49" s="58"/>
      <c r="C49" s="59"/>
      <c r="D49" s="16"/>
      <c r="E49" s="67"/>
      <c r="F49" s="60"/>
      <c r="G49" s="61"/>
      <c r="H49" s="16"/>
      <c r="I49" s="62"/>
    </row>
    <row r="50" spans="1:9" ht="17.45" customHeight="1" x14ac:dyDescent="0.25">
      <c r="A50" s="9"/>
      <c r="B50" s="58"/>
      <c r="C50" s="59"/>
      <c r="D50" s="16"/>
      <c r="E50" s="67"/>
      <c r="F50" s="60"/>
      <c r="G50" s="61" t="s">
        <v>93</v>
      </c>
      <c r="H50" s="16"/>
      <c r="I50" s="77">
        <f>(I48*1.21)-I48</f>
        <v>36750</v>
      </c>
    </row>
    <row r="51" spans="1:9" ht="17.45" customHeight="1" x14ac:dyDescent="0.25">
      <c r="A51" s="9"/>
      <c r="B51" s="58"/>
      <c r="C51" s="59"/>
      <c r="D51" s="16"/>
      <c r="E51" s="67"/>
      <c r="F51" s="60"/>
      <c r="G51" s="61"/>
      <c r="H51" s="16"/>
      <c r="I51" s="62"/>
    </row>
    <row r="52" spans="1:9" ht="17.45" customHeight="1" x14ac:dyDescent="0.25">
      <c r="A52" s="9"/>
      <c r="B52" s="63"/>
      <c r="C52" s="64"/>
      <c r="D52" s="17"/>
      <c r="E52" s="71"/>
      <c r="F52" s="65"/>
      <c r="G52" s="66" t="s">
        <v>94</v>
      </c>
      <c r="H52" s="17"/>
      <c r="I52" s="77">
        <f>I48+I50</f>
        <v>211750</v>
      </c>
    </row>
  </sheetData>
  <sheetProtection algorithmName="SHA-512" hashValue="mQ/7BybmYqnWZpTjXJYH3+0DTIa6ie0wPGXpfd1We6MbaZngsPI1q2tkjs6Vr3FldpJ5A8uGRC4Z69weE1V7Ug==" saltValue="+NmAAX6lGeSPgo2vFeurpw==" spinCount="100000" sheet="1" objects="1" scenarios="1"/>
  <phoneticPr fontId="12" type="noConversion"/>
  <pageMargins left="0.7" right="0.7" top="0.75" bottom="0.75" header="0.3" footer="0.3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9697-C20A-46F5-B5F4-6BFE1AEEF8D9}">
  <sheetPr>
    <tabColor rgb="FFC2E76B"/>
    <pageSetUpPr fitToPage="1"/>
  </sheetPr>
  <dimension ref="A1:H81"/>
  <sheetViews>
    <sheetView showGridLines="0" zoomScale="80" zoomScaleNormal="80" zoomScaleSheetLayoutView="85" workbookViewId="0">
      <pane ySplit="3" topLeftCell="A39" activePane="bottomLeft" state="frozen"/>
      <selection activeCell="J7" sqref="J7"/>
      <selection pane="bottomLeft" activeCell="D65" sqref="D65"/>
    </sheetView>
  </sheetViews>
  <sheetFormatPr defaultRowHeight="15" x14ac:dyDescent="0.25"/>
  <cols>
    <col min="1" max="1" width="7" style="6" bestFit="1" customWidth="1"/>
    <col min="2" max="2" width="104.140625" customWidth="1"/>
    <col min="3" max="3" width="8.140625" style="2" bestFit="1" customWidth="1"/>
    <col min="4" max="4" width="100.5703125" style="20" customWidth="1"/>
    <col min="5" max="5" width="22.85546875" style="4" bestFit="1" customWidth="1"/>
    <col min="6" max="6" width="27.7109375" style="5" bestFit="1" customWidth="1"/>
    <col min="7" max="7" width="21.85546875" style="4" bestFit="1" customWidth="1"/>
    <col min="8" max="8" width="22.7109375" customWidth="1"/>
  </cols>
  <sheetData>
    <row r="1" spans="1:8" s="7" customFormat="1" ht="23.25" customHeight="1" x14ac:dyDescent="0.35">
      <c r="A1" s="89"/>
      <c r="B1" s="10" t="s">
        <v>96</v>
      </c>
      <c r="C1" s="9"/>
      <c r="D1" s="90"/>
      <c r="E1" s="11"/>
      <c r="F1" s="12"/>
      <c r="G1" s="91"/>
      <c r="H1" s="28"/>
    </row>
    <row r="2" spans="1:8" s="7" customFormat="1" ht="23.25" customHeight="1" x14ac:dyDescent="0.35">
      <c r="A2" s="89"/>
      <c r="B2" s="10"/>
      <c r="C2" s="9"/>
      <c r="D2" s="90"/>
      <c r="E2" s="11"/>
      <c r="F2" s="12"/>
      <c r="G2" s="11"/>
      <c r="H2" s="13"/>
    </row>
    <row r="3" spans="1:8" ht="23.25" customHeight="1" x14ac:dyDescent="0.25">
      <c r="A3" s="89" t="s">
        <v>97</v>
      </c>
      <c r="B3" s="29" t="s">
        <v>98</v>
      </c>
      <c r="C3" s="29" t="s">
        <v>99</v>
      </c>
      <c r="D3" s="30" t="s">
        <v>100</v>
      </c>
      <c r="E3" s="31" t="s">
        <v>17</v>
      </c>
      <c r="F3" s="32" t="s">
        <v>18</v>
      </c>
      <c r="G3" s="31" t="s">
        <v>19</v>
      </c>
      <c r="H3" s="29" t="s">
        <v>20</v>
      </c>
    </row>
    <row r="4" spans="1:8" ht="15.75" x14ac:dyDescent="0.25">
      <c r="A4" s="89"/>
      <c r="B4" s="33"/>
      <c r="C4" s="35"/>
      <c r="D4" s="92"/>
      <c r="E4" s="36"/>
      <c r="F4" s="37"/>
      <c r="G4" s="36"/>
      <c r="H4" s="35"/>
    </row>
    <row r="5" spans="1:8" x14ac:dyDescent="0.25">
      <c r="A5" s="89"/>
      <c r="B5" s="93"/>
      <c r="C5" s="94"/>
      <c r="D5" s="18"/>
      <c r="E5" s="78">
        <v>0</v>
      </c>
      <c r="F5" s="79">
        <v>0</v>
      </c>
      <c r="G5" s="3">
        <f t="shared" ref="G5:G68" si="0">E5-(F5*E5)</f>
        <v>0</v>
      </c>
      <c r="H5" s="1">
        <f t="shared" ref="H5:H75" si="1">G5*C5</f>
        <v>0</v>
      </c>
    </row>
    <row r="6" spans="1:8" x14ac:dyDescent="0.25">
      <c r="A6" s="89"/>
      <c r="B6" s="93"/>
      <c r="C6" s="94"/>
      <c r="D6" s="18"/>
      <c r="E6" s="78">
        <v>0</v>
      </c>
      <c r="F6" s="79">
        <v>0</v>
      </c>
      <c r="G6" s="3">
        <f t="shared" si="0"/>
        <v>0</v>
      </c>
      <c r="H6" s="1">
        <f t="shared" si="1"/>
        <v>0</v>
      </c>
    </row>
    <row r="7" spans="1:8" x14ac:dyDescent="0.25">
      <c r="A7" s="89"/>
      <c r="B7" s="93"/>
      <c r="C7" s="94"/>
      <c r="D7" s="18"/>
      <c r="E7" s="78">
        <v>0</v>
      </c>
      <c r="F7" s="79">
        <v>0</v>
      </c>
      <c r="G7" s="3">
        <f t="shared" si="0"/>
        <v>0</v>
      </c>
      <c r="H7" s="1">
        <f t="shared" si="1"/>
        <v>0</v>
      </c>
    </row>
    <row r="8" spans="1:8" x14ac:dyDescent="0.25">
      <c r="A8" s="89"/>
      <c r="B8" s="93"/>
      <c r="C8" s="94"/>
      <c r="D8" s="18"/>
      <c r="E8" s="78">
        <v>0</v>
      </c>
      <c r="F8" s="79">
        <v>0</v>
      </c>
      <c r="G8" s="3">
        <f t="shared" si="0"/>
        <v>0</v>
      </c>
      <c r="H8" s="1">
        <f t="shared" si="1"/>
        <v>0</v>
      </c>
    </row>
    <row r="9" spans="1:8" x14ac:dyDescent="0.25">
      <c r="A9" s="89"/>
      <c r="B9" s="93"/>
      <c r="C9" s="94"/>
      <c r="D9" s="18"/>
      <c r="E9" s="78">
        <v>0</v>
      </c>
      <c r="F9" s="79">
        <v>0</v>
      </c>
      <c r="G9" s="3">
        <f t="shared" si="0"/>
        <v>0</v>
      </c>
      <c r="H9" s="1">
        <f t="shared" si="1"/>
        <v>0</v>
      </c>
    </row>
    <row r="10" spans="1:8" x14ac:dyDescent="0.25">
      <c r="A10" s="89"/>
      <c r="B10" s="93"/>
      <c r="C10" s="94"/>
      <c r="D10" s="18"/>
      <c r="E10" s="78">
        <v>0</v>
      </c>
      <c r="F10" s="79">
        <v>0</v>
      </c>
      <c r="G10" s="3">
        <f t="shared" si="0"/>
        <v>0</v>
      </c>
      <c r="H10" s="1">
        <f t="shared" si="1"/>
        <v>0</v>
      </c>
    </row>
    <row r="11" spans="1:8" x14ac:dyDescent="0.25">
      <c r="A11" s="89"/>
      <c r="B11" s="93"/>
      <c r="C11" s="94"/>
      <c r="D11" s="18"/>
      <c r="E11" s="78">
        <v>0</v>
      </c>
      <c r="F11" s="79">
        <v>0</v>
      </c>
      <c r="G11" s="3">
        <f t="shared" si="0"/>
        <v>0</v>
      </c>
      <c r="H11" s="1">
        <f t="shared" si="1"/>
        <v>0</v>
      </c>
    </row>
    <row r="12" spans="1:8" x14ac:dyDescent="0.25">
      <c r="A12" s="89"/>
      <c r="B12" s="93"/>
      <c r="C12" s="94"/>
      <c r="D12" s="18"/>
      <c r="E12" s="78">
        <v>0</v>
      </c>
      <c r="F12" s="79">
        <v>0</v>
      </c>
      <c r="G12" s="3">
        <f t="shared" si="0"/>
        <v>0</v>
      </c>
      <c r="H12" s="1">
        <f t="shared" si="1"/>
        <v>0</v>
      </c>
    </row>
    <row r="13" spans="1:8" x14ac:dyDescent="0.25">
      <c r="A13" s="89"/>
      <c r="B13" s="93"/>
      <c r="C13" s="94"/>
      <c r="D13" s="18"/>
      <c r="E13" s="78">
        <v>0</v>
      </c>
      <c r="F13" s="79">
        <v>0</v>
      </c>
      <c r="G13" s="3">
        <f t="shared" si="0"/>
        <v>0</v>
      </c>
      <c r="H13" s="1">
        <f t="shared" si="1"/>
        <v>0</v>
      </c>
    </row>
    <row r="14" spans="1:8" x14ac:dyDescent="0.25">
      <c r="A14" s="89"/>
      <c r="B14" s="93"/>
      <c r="C14" s="94"/>
      <c r="D14" s="18"/>
      <c r="E14" s="78">
        <v>0</v>
      </c>
      <c r="F14" s="79">
        <v>0</v>
      </c>
      <c r="G14" s="3">
        <f t="shared" si="0"/>
        <v>0</v>
      </c>
      <c r="H14" s="1">
        <f t="shared" si="1"/>
        <v>0</v>
      </c>
    </row>
    <row r="15" spans="1:8" x14ac:dyDescent="0.25">
      <c r="A15" s="89"/>
      <c r="B15" s="93"/>
      <c r="C15" s="94"/>
      <c r="D15" s="18"/>
      <c r="E15" s="78">
        <v>0</v>
      </c>
      <c r="F15" s="79">
        <v>0</v>
      </c>
      <c r="G15" s="3">
        <f t="shared" si="0"/>
        <v>0</v>
      </c>
      <c r="H15" s="1">
        <f t="shared" si="1"/>
        <v>0</v>
      </c>
    </row>
    <row r="16" spans="1:8" x14ac:dyDescent="0.25">
      <c r="A16" s="89"/>
      <c r="B16" s="93"/>
      <c r="C16" s="94"/>
      <c r="D16" s="18"/>
      <c r="E16" s="78">
        <v>0</v>
      </c>
      <c r="F16" s="79">
        <v>0</v>
      </c>
      <c r="G16" s="3">
        <f t="shared" si="0"/>
        <v>0</v>
      </c>
      <c r="H16" s="1">
        <f t="shared" si="1"/>
        <v>0</v>
      </c>
    </row>
    <row r="17" spans="1:8" x14ac:dyDescent="0.25">
      <c r="A17" s="89"/>
      <c r="B17" s="93"/>
      <c r="C17" s="94"/>
      <c r="D17" s="18"/>
      <c r="E17" s="78">
        <v>0</v>
      </c>
      <c r="F17" s="79">
        <v>0</v>
      </c>
      <c r="G17" s="3">
        <f t="shared" si="0"/>
        <v>0</v>
      </c>
      <c r="H17" s="1">
        <f t="shared" si="1"/>
        <v>0</v>
      </c>
    </row>
    <row r="18" spans="1:8" x14ac:dyDescent="0.25">
      <c r="A18" s="89"/>
      <c r="B18" s="93"/>
      <c r="C18" s="94"/>
      <c r="D18" s="18"/>
      <c r="E18" s="78">
        <v>0</v>
      </c>
      <c r="F18" s="79">
        <v>0</v>
      </c>
      <c r="G18" s="3">
        <f t="shared" si="0"/>
        <v>0</v>
      </c>
      <c r="H18" s="1">
        <f t="shared" si="1"/>
        <v>0</v>
      </c>
    </row>
    <row r="19" spans="1:8" x14ac:dyDescent="0.25">
      <c r="A19" s="89"/>
      <c r="B19" s="93"/>
      <c r="C19" s="94"/>
      <c r="D19" s="18"/>
      <c r="E19" s="78">
        <v>0</v>
      </c>
      <c r="F19" s="79">
        <v>0</v>
      </c>
      <c r="G19" s="3">
        <f t="shared" si="0"/>
        <v>0</v>
      </c>
      <c r="H19" s="1">
        <f t="shared" si="1"/>
        <v>0</v>
      </c>
    </row>
    <row r="20" spans="1:8" x14ac:dyDescent="0.25">
      <c r="A20" s="89"/>
      <c r="B20" s="93"/>
      <c r="C20" s="94"/>
      <c r="D20" s="18"/>
      <c r="E20" s="78">
        <v>0</v>
      </c>
      <c r="F20" s="79">
        <v>0</v>
      </c>
      <c r="G20" s="3">
        <f t="shared" si="0"/>
        <v>0</v>
      </c>
      <c r="H20" s="1">
        <f t="shared" si="1"/>
        <v>0</v>
      </c>
    </row>
    <row r="21" spans="1:8" x14ac:dyDescent="0.25">
      <c r="A21" s="89"/>
      <c r="B21" s="93"/>
      <c r="C21" s="94"/>
      <c r="D21" s="18"/>
      <c r="E21" s="78">
        <v>0</v>
      </c>
      <c r="F21" s="79">
        <v>0</v>
      </c>
      <c r="G21" s="3">
        <f t="shared" si="0"/>
        <v>0</v>
      </c>
      <c r="H21" s="1">
        <f t="shared" si="1"/>
        <v>0</v>
      </c>
    </row>
    <row r="22" spans="1:8" x14ac:dyDescent="0.25">
      <c r="A22" s="89"/>
      <c r="B22" s="93"/>
      <c r="C22" s="94"/>
      <c r="D22" s="18"/>
      <c r="E22" s="78">
        <v>0</v>
      </c>
      <c r="F22" s="79">
        <v>0</v>
      </c>
      <c r="G22" s="3">
        <f t="shared" si="0"/>
        <v>0</v>
      </c>
      <c r="H22" s="1">
        <f t="shared" si="1"/>
        <v>0</v>
      </c>
    </row>
    <row r="23" spans="1:8" x14ac:dyDescent="0.25">
      <c r="A23" s="89"/>
      <c r="B23" s="93"/>
      <c r="C23" s="94"/>
      <c r="D23" s="18"/>
      <c r="E23" s="78">
        <v>0</v>
      </c>
      <c r="F23" s="79">
        <v>0</v>
      </c>
      <c r="G23" s="3">
        <f t="shared" si="0"/>
        <v>0</v>
      </c>
      <c r="H23" s="1">
        <f t="shared" si="1"/>
        <v>0</v>
      </c>
    </row>
    <row r="24" spans="1:8" x14ac:dyDescent="0.25">
      <c r="A24" s="89"/>
      <c r="B24" s="93"/>
      <c r="C24" s="94"/>
      <c r="D24" s="18"/>
      <c r="E24" s="78">
        <v>0</v>
      </c>
      <c r="F24" s="79">
        <v>0</v>
      </c>
      <c r="G24" s="3">
        <f t="shared" si="0"/>
        <v>0</v>
      </c>
      <c r="H24" s="1">
        <f t="shared" si="1"/>
        <v>0</v>
      </c>
    </row>
    <row r="25" spans="1:8" x14ac:dyDescent="0.25">
      <c r="A25" s="89"/>
      <c r="B25" s="93"/>
      <c r="C25" s="94"/>
      <c r="D25" s="18"/>
      <c r="E25" s="78">
        <v>0</v>
      </c>
      <c r="F25" s="79">
        <v>0</v>
      </c>
      <c r="G25" s="3">
        <f t="shared" si="0"/>
        <v>0</v>
      </c>
      <c r="H25" s="1">
        <f t="shared" si="1"/>
        <v>0</v>
      </c>
    </row>
    <row r="26" spans="1:8" x14ac:dyDescent="0.25">
      <c r="A26" s="89"/>
      <c r="B26" s="93"/>
      <c r="C26" s="94"/>
      <c r="D26" s="18"/>
      <c r="E26" s="78">
        <v>0</v>
      </c>
      <c r="F26" s="79">
        <v>0</v>
      </c>
      <c r="G26" s="3">
        <f t="shared" si="0"/>
        <v>0</v>
      </c>
      <c r="H26" s="1">
        <f t="shared" si="1"/>
        <v>0</v>
      </c>
    </row>
    <row r="27" spans="1:8" x14ac:dyDescent="0.25">
      <c r="A27" s="89"/>
      <c r="B27" s="93"/>
      <c r="C27" s="94"/>
      <c r="D27" s="18"/>
      <c r="E27" s="78">
        <v>0</v>
      </c>
      <c r="F27" s="79">
        <v>0</v>
      </c>
      <c r="G27" s="3">
        <f t="shared" si="0"/>
        <v>0</v>
      </c>
      <c r="H27" s="1">
        <f t="shared" si="1"/>
        <v>0</v>
      </c>
    </row>
    <row r="28" spans="1:8" x14ac:dyDescent="0.25">
      <c r="A28" s="89"/>
      <c r="B28" s="93"/>
      <c r="C28" s="94"/>
      <c r="D28" s="18"/>
      <c r="E28" s="78">
        <v>0</v>
      </c>
      <c r="F28" s="79">
        <v>0</v>
      </c>
      <c r="G28" s="3">
        <f t="shared" si="0"/>
        <v>0</v>
      </c>
      <c r="H28" s="1">
        <f t="shared" si="1"/>
        <v>0</v>
      </c>
    </row>
    <row r="29" spans="1:8" x14ac:dyDescent="0.25">
      <c r="A29" s="89"/>
      <c r="B29" s="93"/>
      <c r="C29" s="94"/>
      <c r="D29" s="18"/>
      <c r="E29" s="78">
        <v>0</v>
      </c>
      <c r="F29" s="79">
        <v>0</v>
      </c>
      <c r="G29" s="3">
        <f t="shared" si="0"/>
        <v>0</v>
      </c>
      <c r="H29" s="1">
        <f t="shared" si="1"/>
        <v>0</v>
      </c>
    </row>
    <row r="30" spans="1:8" x14ac:dyDescent="0.25">
      <c r="A30" s="89"/>
      <c r="B30" s="93"/>
      <c r="C30" s="94"/>
      <c r="D30" s="18"/>
      <c r="E30" s="78">
        <v>0</v>
      </c>
      <c r="F30" s="79">
        <v>0</v>
      </c>
      <c r="G30" s="3">
        <f t="shared" si="0"/>
        <v>0</v>
      </c>
      <c r="H30" s="1">
        <f t="shared" si="1"/>
        <v>0</v>
      </c>
    </row>
    <row r="31" spans="1:8" x14ac:dyDescent="0.25">
      <c r="A31" s="89"/>
      <c r="B31" s="93"/>
      <c r="C31" s="94"/>
      <c r="D31" s="18"/>
      <c r="E31" s="78">
        <v>0</v>
      </c>
      <c r="F31" s="79">
        <v>0</v>
      </c>
      <c r="G31" s="3">
        <f t="shared" si="0"/>
        <v>0</v>
      </c>
      <c r="H31" s="1">
        <f t="shared" si="1"/>
        <v>0</v>
      </c>
    </row>
    <row r="32" spans="1:8" x14ac:dyDescent="0.25">
      <c r="A32" s="89"/>
      <c r="B32" s="93"/>
      <c r="C32" s="94"/>
      <c r="D32" s="18"/>
      <c r="E32" s="78">
        <v>0</v>
      </c>
      <c r="F32" s="79">
        <v>0</v>
      </c>
      <c r="G32" s="3">
        <f t="shared" si="0"/>
        <v>0</v>
      </c>
      <c r="H32" s="1">
        <f t="shared" si="1"/>
        <v>0</v>
      </c>
    </row>
    <row r="33" spans="1:8" x14ac:dyDescent="0.25">
      <c r="A33" s="89"/>
      <c r="B33" s="93"/>
      <c r="C33" s="94"/>
      <c r="D33" s="18"/>
      <c r="E33" s="78">
        <v>0</v>
      </c>
      <c r="F33" s="79">
        <v>0</v>
      </c>
      <c r="G33" s="3">
        <f t="shared" si="0"/>
        <v>0</v>
      </c>
      <c r="H33" s="1">
        <f t="shared" si="1"/>
        <v>0</v>
      </c>
    </row>
    <row r="34" spans="1:8" x14ac:dyDescent="0.25">
      <c r="A34" s="89"/>
      <c r="B34" s="93"/>
      <c r="C34" s="94"/>
      <c r="D34" s="18"/>
      <c r="E34" s="78">
        <v>0</v>
      </c>
      <c r="F34" s="79">
        <v>0</v>
      </c>
      <c r="G34" s="3">
        <f t="shared" si="0"/>
        <v>0</v>
      </c>
      <c r="H34" s="1">
        <f t="shared" si="1"/>
        <v>0</v>
      </c>
    </row>
    <row r="35" spans="1:8" x14ac:dyDescent="0.25">
      <c r="A35" s="89"/>
      <c r="B35" s="93"/>
      <c r="C35" s="94"/>
      <c r="D35" s="18"/>
      <c r="E35" s="78">
        <v>0</v>
      </c>
      <c r="F35" s="79">
        <v>0</v>
      </c>
      <c r="G35" s="3">
        <f t="shared" si="0"/>
        <v>0</v>
      </c>
      <c r="H35" s="1">
        <f t="shared" si="1"/>
        <v>0</v>
      </c>
    </row>
    <row r="36" spans="1:8" x14ac:dyDescent="0.25">
      <c r="A36" s="89"/>
      <c r="B36" s="93"/>
      <c r="C36" s="94"/>
      <c r="D36" s="18"/>
      <c r="E36" s="78">
        <v>0</v>
      </c>
      <c r="F36" s="79">
        <v>0</v>
      </c>
      <c r="G36" s="3">
        <f t="shared" si="0"/>
        <v>0</v>
      </c>
      <c r="H36" s="1">
        <f t="shared" si="1"/>
        <v>0</v>
      </c>
    </row>
    <row r="37" spans="1:8" x14ac:dyDescent="0.25">
      <c r="A37" s="89"/>
      <c r="B37" s="93"/>
      <c r="C37" s="94"/>
      <c r="D37" s="18"/>
      <c r="E37" s="78">
        <v>0</v>
      </c>
      <c r="F37" s="79">
        <v>0</v>
      </c>
      <c r="G37" s="3">
        <f t="shared" si="0"/>
        <v>0</v>
      </c>
      <c r="H37" s="1">
        <f t="shared" si="1"/>
        <v>0</v>
      </c>
    </row>
    <row r="38" spans="1:8" x14ac:dyDescent="0.25">
      <c r="A38" s="89"/>
      <c r="B38" s="93"/>
      <c r="C38" s="94"/>
      <c r="D38" s="18"/>
      <c r="E38" s="78">
        <v>0</v>
      </c>
      <c r="F38" s="79">
        <v>0</v>
      </c>
      <c r="G38" s="3">
        <f t="shared" si="0"/>
        <v>0</v>
      </c>
      <c r="H38" s="1">
        <f t="shared" si="1"/>
        <v>0</v>
      </c>
    </row>
    <row r="39" spans="1:8" x14ac:dyDescent="0.25">
      <c r="A39" s="89"/>
      <c r="B39" s="93"/>
      <c r="C39" s="94"/>
      <c r="D39" s="18"/>
      <c r="E39" s="78">
        <v>0</v>
      </c>
      <c r="F39" s="79">
        <v>0</v>
      </c>
      <c r="G39" s="3">
        <f t="shared" si="0"/>
        <v>0</v>
      </c>
      <c r="H39" s="1">
        <f t="shared" si="1"/>
        <v>0</v>
      </c>
    </row>
    <row r="40" spans="1:8" x14ac:dyDescent="0.25">
      <c r="A40" s="89"/>
      <c r="B40" s="93"/>
      <c r="C40" s="94"/>
      <c r="D40" s="18"/>
      <c r="E40" s="78">
        <v>0</v>
      </c>
      <c r="F40" s="79">
        <v>0</v>
      </c>
      <c r="G40" s="3">
        <f t="shared" si="0"/>
        <v>0</v>
      </c>
      <c r="H40" s="1">
        <f t="shared" si="1"/>
        <v>0</v>
      </c>
    </row>
    <row r="41" spans="1:8" x14ac:dyDescent="0.25">
      <c r="A41" s="89"/>
      <c r="B41" s="93"/>
      <c r="C41" s="94"/>
      <c r="D41" s="18"/>
      <c r="E41" s="78">
        <v>0</v>
      </c>
      <c r="F41" s="79">
        <v>0</v>
      </c>
      <c r="G41" s="3">
        <f t="shared" si="0"/>
        <v>0</v>
      </c>
      <c r="H41" s="1">
        <f t="shared" si="1"/>
        <v>0</v>
      </c>
    </row>
    <row r="42" spans="1:8" x14ac:dyDescent="0.25">
      <c r="A42" s="89"/>
      <c r="B42" s="93"/>
      <c r="C42" s="94"/>
      <c r="D42" s="18"/>
      <c r="E42" s="78">
        <v>0</v>
      </c>
      <c r="F42" s="79">
        <v>0</v>
      </c>
      <c r="G42" s="3">
        <f t="shared" si="0"/>
        <v>0</v>
      </c>
      <c r="H42" s="1">
        <f t="shared" si="1"/>
        <v>0</v>
      </c>
    </row>
    <row r="43" spans="1:8" x14ac:dyDescent="0.25">
      <c r="A43" s="89"/>
      <c r="B43" s="93"/>
      <c r="C43" s="94"/>
      <c r="D43" s="18"/>
      <c r="E43" s="78">
        <v>0</v>
      </c>
      <c r="F43" s="79">
        <v>0</v>
      </c>
      <c r="G43" s="3">
        <f t="shared" si="0"/>
        <v>0</v>
      </c>
      <c r="H43" s="1">
        <f t="shared" si="1"/>
        <v>0</v>
      </c>
    </row>
    <row r="44" spans="1:8" x14ac:dyDescent="0.25">
      <c r="A44" s="89"/>
      <c r="B44" s="93"/>
      <c r="C44" s="94"/>
      <c r="D44" s="18"/>
      <c r="E44" s="78">
        <v>0</v>
      </c>
      <c r="F44" s="79">
        <v>0</v>
      </c>
      <c r="G44" s="3">
        <f t="shared" si="0"/>
        <v>0</v>
      </c>
      <c r="H44" s="1">
        <f t="shared" si="1"/>
        <v>0</v>
      </c>
    </row>
    <row r="45" spans="1:8" x14ac:dyDescent="0.25">
      <c r="A45" s="89"/>
      <c r="B45" s="93"/>
      <c r="C45" s="94"/>
      <c r="D45" s="18"/>
      <c r="E45" s="78">
        <v>0</v>
      </c>
      <c r="F45" s="79">
        <v>0</v>
      </c>
      <c r="G45" s="3">
        <f t="shared" si="0"/>
        <v>0</v>
      </c>
      <c r="H45" s="1">
        <f t="shared" si="1"/>
        <v>0</v>
      </c>
    </row>
    <row r="46" spans="1:8" x14ac:dyDescent="0.25">
      <c r="A46" s="89"/>
      <c r="B46" s="93"/>
      <c r="C46" s="94"/>
      <c r="D46" s="18"/>
      <c r="E46" s="78">
        <v>0</v>
      </c>
      <c r="F46" s="79">
        <v>0</v>
      </c>
      <c r="G46" s="3">
        <f t="shared" si="0"/>
        <v>0</v>
      </c>
      <c r="H46" s="1">
        <f t="shared" si="1"/>
        <v>0</v>
      </c>
    </row>
    <row r="47" spans="1:8" x14ac:dyDescent="0.25">
      <c r="A47" s="89"/>
      <c r="B47" s="93"/>
      <c r="C47" s="94"/>
      <c r="D47" s="18"/>
      <c r="E47" s="78">
        <v>0</v>
      </c>
      <c r="F47" s="79">
        <v>0</v>
      </c>
      <c r="G47" s="3">
        <f t="shared" si="0"/>
        <v>0</v>
      </c>
      <c r="H47" s="1">
        <f t="shared" si="1"/>
        <v>0</v>
      </c>
    </row>
    <row r="48" spans="1:8" x14ac:dyDescent="0.25">
      <c r="A48" s="89"/>
      <c r="B48" s="93"/>
      <c r="C48" s="94"/>
      <c r="D48" s="18"/>
      <c r="E48" s="78">
        <v>0</v>
      </c>
      <c r="F48" s="79">
        <v>0</v>
      </c>
      <c r="G48" s="3">
        <f t="shared" si="0"/>
        <v>0</v>
      </c>
      <c r="H48" s="1">
        <f t="shared" si="1"/>
        <v>0</v>
      </c>
    </row>
    <row r="49" spans="1:8" x14ac:dyDescent="0.25">
      <c r="A49" s="89"/>
      <c r="B49" s="93"/>
      <c r="C49" s="94"/>
      <c r="D49" s="18"/>
      <c r="E49" s="78">
        <v>0</v>
      </c>
      <c r="F49" s="79">
        <v>0</v>
      </c>
      <c r="G49" s="3">
        <f t="shared" si="0"/>
        <v>0</v>
      </c>
      <c r="H49" s="1">
        <f t="shared" si="1"/>
        <v>0</v>
      </c>
    </row>
    <row r="50" spans="1:8" x14ac:dyDescent="0.25">
      <c r="A50" s="89"/>
      <c r="B50" s="93"/>
      <c r="C50" s="94"/>
      <c r="D50" s="18"/>
      <c r="E50" s="78">
        <v>0</v>
      </c>
      <c r="F50" s="79">
        <v>0</v>
      </c>
      <c r="G50" s="3">
        <f t="shared" si="0"/>
        <v>0</v>
      </c>
      <c r="H50" s="1">
        <f t="shared" si="1"/>
        <v>0</v>
      </c>
    </row>
    <row r="51" spans="1:8" x14ac:dyDescent="0.25">
      <c r="A51" s="89"/>
      <c r="B51" s="93"/>
      <c r="C51" s="94"/>
      <c r="D51" s="18"/>
      <c r="E51" s="78">
        <v>0</v>
      </c>
      <c r="F51" s="79">
        <v>0</v>
      </c>
      <c r="G51" s="3">
        <f t="shared" si="0"/>
        <v>0</v>
      </c>
      <c r="H51" s="1">
        <f t="shared" si="1"/>
        <v>0</v>
      </c>
    </row>
    <row r="52" spans="1:8" x14ac:dyDescent="0.25">
      <c r="A52" s="89"/>
      <c r="B52" s="93"/>
      <c r="C52" s="94"/>
      <c r="D52" s="18"/>
      <c r="E52" s="78">
        <v>0</v>
      </c>
      <c r="F52" s="79">
        <v>0</v>
      </c>
      <c r="G52" s="3">
        <f t="shared" si="0"/>
        <v>0</v>
      </c>
      <c r="H52" s="1">
        <f t="shared" si="1"/>
        <v>0</v>
      </c>
    </row>
    <row r="53" spans="1:8" x14ac:dyDescent="0.25">
      <c r="A53" s="89"/>
      <c r="B53" s="93"/>
      <c r="C53" s="94"/>
      <c r="D53" s="18"/>
      <c r="E53" s="78">
        <v>0</v>
      </c>
      <c r="F53" s="79">
        <v>0</v>
      </c>
      <c r="G53" s="3">
        <f t="shared" si="0"/>
        <v>0</v>
      </c>
      <c r="H53" s="1">
        <f t="shared" si="1"/>
        <v>0</v>
      </c>
    </row>
    <row r="54" spans="1:8" x14ac:dyDescent="0.25">
      <c r="A54" s="89"/>
      <c r="B54" s="93"/>
      <c r="C54" s="94"/>
      <c r="D54" s="18"/>
      <c r="E54" s="78">
        <v>0</v>
      </c>
      <c r="F54" s="79">
        <v>0</v>
      </c>
      <c r="G54" s="3">
        <f t="shared" si="0"/>
        <v>0</v>
      </c>
      <c r="H54" s="1">
        <f t="shared" si="1"/>
        <v>0</v>
      </c>
    </row>
    <row r="55" spans="1:8" x14ac:dyDescent="0.25">
      <c r="A55" s="89"/>
      <c r="B55" s="93"/>
      <c r="C55" s="94"/>
      <c r="D55" s="18"/>
      <c r="E55" s="78">
        <v>0</v>
      </c>
      <c r="F55" s="79">
        <v>0</v>
      </c>
      <c r="G55" s="3">
        <f t="shared" si="0"/>
        <v>0</v>
      </c>
      <c r="H55" s="1">
        <f t="shared" si="1"/>
        <v>0</v>
      </c>
    </row>
    <row r="56" spans="1:8" x14ac:dyDescent="0.25">
      <c r="A56" s="89"/>
      <c r="B56" s="93"/>
      <c r="C56" s="94"/>
      <c r="D56" s="18"/>
      <c r="E56" s="78">
        <v>0</v>
      </c>
      <c r="F56" s="79">
        <v>0</v>
      </c>
      <c r="G56" s="3">
        <f t="shared" si="0"/>
        <v>0</v>
      </c>
      <c r="H56" s="1">
        <f t="shared" si="1"/>
        <v>0</v>
      </c>
    </row>
    <row r="57" spans="1:8" x14ac:dyDescent="0.25">
      <c r="A57" s="89"/>
      <c r="B57" s="93"/>
      <c r="C57" s="94"/>
      <c r="D57" s="18"/>
      <c r="E57" s="78">
        <v>0</v>
      </c>
      <c r="F57" s="79">
        <v>0</v>
      </c>
      <c r="G57" s="3">
        <f t="shared" si="0"/>
        <v>0</v>
      </c>
      <c r="H57" s="1">
        <f t="shared" si="1"/>
        <v>0</v>
      </c>
    </row>
    <row r="58" spans="1:8" x14ac:dyDescent="0.25">
      <c r="A58" s="89"/>
      <c r="B58" s="93"/>
      <c r="C58" s="94"/>
      <c r="D58" s="18"/>
      <c r="E58" s="78">
        <v>0</v>
      </c>
      <c r="F58" s="79">
        <v>0</v>
      </c>
      <c r="G58" s="3">
        <f t="shared" si="0"/>
        <v>0</v>
      </c>
      <c r="H58" s="1">
        <f t="shared" si="1"/>
        <v>0</v>
      </c>
    </row>
    <row r="59" spans="1:8" x14ac:dyDescent="0.25">
      <c r="A59" s="89"/>
      <c r="B59" s="93"/>
      <c r="C59" s="94"/>
      <c r="D59" s="18"/>
      <c r="E59" s="78">
        <v>0</v>
      </c>
      <c r="F59" s="79">
        <v>0</v>
      </c>
      <c r="G59" s="3">
        <f t="shared" si="0"/>
        <v>0</v>
      </c>
      <c r="H59" s="1">
        <f t="shared" si="1"/>
        <v>0</v>
      </c>
    </row>
    <row r="60" spans="1:8" x14ac:dyDescent="0.25">
      <c r="A60" s="89"/>
      <c r="B60" s="93"/>
      <c r="C60" s="94"/>
      <c r="D60" s="18"/>
      <c r="E60" s="78">
        <v>0</v>
      </c>
      <c r="F60" s="79">
        <v>0</v>
      </c>
      <c r="G60" s="3">
        <f t="shared" si="0"/>
        <v>0</v>
      </c>
      <c r="H60" s="1">
        <f t="shared" si="1"/>
        <v>0</v>
      </c>
    </row>
    <row r="61" spans="1:8" x14ac:dyDescent="0.25">
      <c r="A61" s="89"/>
      <c r="B61" s="93"/>
      <c r="C61" s="94"/>
      <c r="D61" s="18"/>
      <c r="E61" s="78">
        <v>0</v>
      </c>
      <c r="F61" s="79">
        <v>0</v>
      </c>
      <c r="G61" s="3">
        <f t="shared" si="0"/>
        <v>0</v>
      </c>
      <c r="H61" s="1">
        <f t="shared" si="1"/>
        <v>0</v>
      </c>
    </row>
    <row r="62" spans="1:8" x14ac:dyDescent="0.25">
      <c r="A62" s="89"/>
      <c r="B62" s="93"/>
      <c r="C62" s="94"/>
      <c r="D62" s="18"/>
      <c r="E62" s="78">
        <v>0</v>
      </c>
      <c r="F62" s="79">
        <v>0</v>
      </c>
      <c r="G62" s="3">
        <f t="shared" si="0"/>
        <v>0</v>
      </c>
      <c r="H62" s="1">
        <f t="shared" si="1"/>
        <v>0</v>
      </c>
    </row>
    <row r="63" spans="1:8" x14ac:dyDescent="0.25">
      <c r="A63" s="89"/>
      <c r="B63" s="93"/>
      <c r="C63" s="94"/>
      <c r="D63" s="18"/>
      <c r="E63" s="78">
        <v>0</v>
      </c>
      <c r="F63" s="79">
        <v>0</v>
      </c>
      <c r="G63" s="3">
        <f t="shared" si="0"/>
        <v>0</v>
      </c>
      <c r="H63" s="1">
        <f t="shared" si="1"/>
        <v>0</v>
      </c>
    </row>
    <row r="64" spans="1:8" x14ac:dyDescent="0.25">
      <c r="A64" s="89"/>
      <c r="B64" s="93"/>
      <c r="C64" s="94"/>
      <c r="D64" s="18"/>
      <c r="E64" s="78">
        <v>0</v>
      </c>
      <c r="F64" s="79">
        <v>0</v>
      </c>
      <c r="G64" s="3">
        <f t="shared" si="0"/>
        <v>0</v>
      </c>
      <c r="H64" s="1">
        <f t="shared" si="1"/>
        <v>0</v>
      </c>
    </row>
    <row r="65" spans="1:8" x14ac:dyDescent="0.25">
      <c r="A65" s="89"/>
      <c r="B65" s="93"/>
      <c r="C65" s="94"/>
      <c r="D65" s="18"/>
      <c r="E65" s="78">
        <v>0</v>
      </c>
      <c r="F65" s="79">
        <v>0</v>
      </c>
      <c r="G65" s="3">
        <f t="shared" si="0"/>
        <v>0</v>
      </c>
      <c r="H65" s="1">
        <f t="shared" si="1"/>
        <v>0</v>
      </c>
    </row>
    <row r="66" spans="1:8" x14ac:dyDescent="0.25">
      <c r="A66" s="89"/>
      <c r="B66" s="93"/>
      <c r="C66" s="94"/>
      <c r="D66" s="18"/>
      <c r="E66" s="78">
        <v>0</v>
      </c>
      <c r="F66" s="79">
        <v>0</v>
      </c>
      <c r="G66" s="3">
        <f t="shared" si="0"/>
        <v>0</v>
      </c>
      <c r="H66" s="1">
        <f t="shared" si="1"/>
        <v>0</v>
      </c>
    </row>
    <row r="67" spans="1:8" x14ac:dyDescent="0.25">
      <c r="A67" s="89"/>
      <c r="B67" s="93"/>
      <c r="C67" s="94"/>
      <c r="D67" s="18"/>
      <c r="E67" s="78">
        <v>0</v>
      </c>
      <c r="F67" s="79">
        <v>0</v>
      </c>
      <c r="G67" s="3">
        <f t="shared" si="0"/>
        <v>0</v>
      </c>
      <c r="H67" s="1">
        <f t="shared" si="1"/>
        <v>0</v>
      </c>
    </row>
    <row r="68" spans="1:8" x14ac:dyDescent="0.25">
      <c r="A68" s="89"/>
      <c r="B68" s="93"/>
      <c r="C68" s="94"/>
      <c r="D68" s="18"/>
      <c r="E68" s="78">
        <v>0</v>
      </c>
      <c r="F68" s="79">
        <v>0</v>
      </c>
      <c r="G68" s="3">
        <f t="shared" si="0"/>
        <v>0</v>
      </c>
      <c r="H68" s="1">
        <f t="shared" si="1"/>
        <v>0</v>
      </c>
    </row>
    <row r="69" spans="1:8" x14ac:dyDescent="0.25">
      <c r="A69" s="89"/>
      <c r="B69" s="93"/>
      <c r="C69" s="94"/>
      <c r="D69" s="18"/>
      <c r="E69" s="78">
        <v>0</v>
      </c>
      <c r="F69" s="79">
        <v>0</v>
      </c>
      <c r="G69" s="3">
        <f t="shared" ref="G69:G75" si="2">E69-(F69*E69)</f>
        <v>0</v>
      </c>
      <c r="H69" s="1">
        <f t="shared" si="1"/>
        <v>0</v>
      </c>
    </row>
    <row r="70" spans="1:8" x14ac:dyDescent="0.25">
      <c r="A70" s="89"/>
      <c r="B70" s="93"/>
      <c r="C70" s="94"/>
      <c r="D70" s="18"/>
      <c r="E70" s="78">
        <v>0</v>
      </c>
      <c r="F70" s="79">
        <v>0</v>
      </c>
      <c r="G70" s="3">
        <f t="shared" si="2"/>
        <v>0</v>
      </c>
      <c r="H70" s="1">
        <f t="shared" si="1"/>
        <v>0</v>
      </c>
    </row>
    <row r="71" spans="1:8" x14ac:dyDescent="0.25">
      <c r="A71" s="89"/>
      <c r="B71" s="93"/>
      <c r="C71" s="94"/>
      <c r="D71" s="18"/>
      <c r="E71" s="78">
        <v>0</v>
      </c>
      <c r="F71" s="79">
        <v>0</v>
      </c>
      <c r="G71" s="3">
        <f t="shared" si="2"/>
        <v>0</v>
      </c>
      <c r="H71" s="1">
        <f t="shared" si="1"/>
        <v>0</v>
      </c>
    </row>
    <row r="72" spans="1:8" x14ac:dyDescent="0.25">
      <c r="A72" s="89"/>
      <c r="B72" s="93"/>
      <c r="C72" s="94"/>
      <c r="D72" s="18"/>
      <c r="E72" s="78">
        <v>0</v>
      </c>
      <c r="F72" s="79">
        <v>0</v>
      </c>
      <c r="G72" s="3">
        <f t="shared" si="2"/>
        <v>0</v>
      </c>
      <c r="H72" s="1">
        <f t="shared" si="1"/>
        <v>0</v>
      </c>
    </row>
    <row r="73" spans="1:8" x14ac:dyDescent="0.25">
      <c r="A73" s="89"/>
      <c r="B73" s="93"/>
      <c r="C73" s="94"/>
      <c r="D73" s="18"/>
      <c r="E73" s="78">
        <v>0</v>
      </c>
      <c r="F73" s="79">
        <v>0</v>
      </c>
      <c r="G73" s="3">
        <f t="shared" si="2"/>
        <v>0</v>
      </c>
      <c r="H73" s="1">
        <f t="shared" si="1"/>
        <v>0</v>
      </c>
    </row>
    <row r="74" spans="1:8" x14ac:dyDescent="0.25">
      <c r="A74" s="89"/>
      <c r="B74" s="93"/>
      <c r="C74" s="94"/>
      <c r="D74" s="18"/>
      <c r="E74" s="78">
        <v>0</v>
      </c>
      <c r="F74" s="79">
        <v>0</v>
      </c>
      <c r="G74" s="3">
        <f t="shared" si="2"/>
        <v>0</v>
      </c>
      <c r="H74" s="1">
        <f t="shared" si="1"/>
        <v>0</v>
      </c>
    </row>
    <row r="75" spans="1:8" x14ac:dyDescent="0.25">
      <c r="A75" s="89"/>
      <c r="B75" s="93"/>
      <c r="C75" s="94"/>
      <c r="D75" s="18"/>
      <c r="E75" s="78">
        <v>0</v>
      </c>
      <c r="F75" s="79">
        <v>0</v>
      </c>
      <c r="G75" s="3">
        <f t="shared" si="2"/>
        <v>0</v>
      </c>
      <c r="H75" s="1">
        <f t="shared" si="1"/>
        <v>0</v>
      </c>
    </row>
    <row r="76" spans="1:8" x14ac:dyDescent="0.25">
      <c r="A76" s="89"/>
      <c r="B76" s="93"/>
      <c r="C76" s="94"/>
      <c r="D76" s="18"/>
      <c r="E76" s="78"/>
      <c r="F76" s="79"/>
      <c r="G76" s="3"/>
      <c r="H76" s="1"/>
    </row>
    <row r="77" spans="1:8" ht="21" x14ac:dyDescent="0.35">
      <c r="A77" s="89"/>
      <c r="B77" s="53"/>
      <c r="C77" s="15"/>
      <c r="D77" s="95"/>
      <c r="E77" s="96"/>
      <c r="F77" s="97"/>
      <c r="G77" s="96"/>
      <c r="H77" s="98"/>
    </row>
    <row r="78" spans="1:8" ht="21" x14ac:dyDescent="0.35">
      <c r="A78" s="89"/>
      <c r="B78" s="80" t="s">
        <v>101</v>
      </c>
      <c r="C78" s="16"/>
      <c r="D78" s="90"/>
      <c r="E78" s="97" t="s">
        <v>102</v>
      </c>
      <c r="F78" s="97"/>
      <c r="G78" s="97"/>
      <c r="H78" s="99">
        <f>SUM(H5:H76)</f>
        <v>0</v>
      </c>
    </row>
    <row r="79" spans="1:8" ht="21" x14ac:dyDescent="0.35">
      <c r="A79" s="89"/>
      <c r="B79" s="80"/>
      <c r="C79" s="16"/>
      <c r="D79" s="90"/>
      <c r="E79" s="97"/>
      <c r="F79" s="97"/>
      <c r="G79" s="97"/>
      <c r="H79" s="99"/>
    </row>
    <row r="80" spans="1:8" ht="21" x14ac:dyDescent="0.35">
      <c r="A80" s="89"/>
      <c r="B80" s="80" t="s">
        <v>103</v>
      </c>
      <c r="C80" s="16"/>
      <c r="D80" s="90"/>
      <c r="E80" s="97" t="s">
        <v>93</v>
      </c>
      <c r="F80" s="97"/>
      <c r="G80" s="97"/>
      <c r="H80" s="99">
        <f>(H78*1.21)-H78</f>
        <v>0</v>
      </c>
    </row>
    <row r="81" spans="1:8" ht="21" x14ac:dyDescent="0.35">
      <c r="A81" s="89"/>
      <c r="B81" s="63"/>
      <c r="C81" s="17"/>
      <c r="D81" s="100"/>
      <c r="E81" s="101" t="s">
        <v>94</v>
      </c>
      <c r="F81" s="101"/>
      <c r="G81" s="101"/>
      <c r="H81" s="102">
        <f>H78+H80</f>
        <v>0</v>
      </c>
    </row>
  </sheetData>
  <sheetProtection algorithmName="SHA-512" hashValue="kbzZ+VOghVCFRjIqQg5c9uFFPVfsk/NxHZfkqsPdVhlMyWZQFnKIuuBzJ9JWUzAyfBdZOyLvybeMe3/OFabO4w==" saltValue="0XPxAkC1SMO63TFDxwyfRQ==" spinCount="100000" sheet="1" objects="1" scenarios="1"/>
  <pageMargins left="0.7" right="0.7" top="0.75" bottom="0.75" header="0.3" footer="0.3"/>
  <pageSetup paperSize="9" scale="44" orientation="landscape" r:id="rId1"/>
  <headerFooter>
    <oddFooter>&amp;L&amp;X1)&amp;X aantallen zijn indicatief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D0AB-A414-47EB-831F-E577F4DA5F9E}">
  <sheetPr>
    <tabColor rgb="FF173583"/>
  </sheetPr>
  <dimension ref="A1:E9"/>
  <sheetViews>
    <sheetView showGridLines="0" topLeftCell="B1" zoomScale="70" zoomScaleNormal="70" workbookViewId="0">
      <pane ySplit="2" topLeftCell="A3" activePane="bottomLeft" state="frozen"/>
      <selection pane="bottomLeft" activeCell="E6" sqref="E6"/>
    </sheetView>
  </sheetViews>
  <sheetFormatPr defaultRowHeight="15" x14ac:dyDescent="0.25"/>
  <cols>
    <col min="1" max="1" width="7" style="6" bestFit="1" customWidth="1"/>
    <col min="2" max="2" width="7.5703125" style="6" bestFit="1" customWidth="1"/>
    <col min="3" max="3" width="70.42578125" customWidth="1"/>
    <col min="4" max="4" width="75.42578125" bestFit="1" customWidth="1"/>
    <col min="5" max="5" width="31" customWidth="1"/>
  </cols>
  <sheetData>
    <row r="1" spans="1:5" s="7" customFormat="1" ht="23.25" customHeight="1" x14ac:dyDescent="0.35">
      <c r="A1" s="89"/>
      <c r="B1" s="103"/>
      <c r="C1" s="104" t="s">
        <v>109</v>
      </c>
      <c r="D1" s="104"/>
      <c r="E1" s="105"/>
    </row>
    <row r="2" spans="1:5" ht="23.25" customHeight="1" x14ac:dyDescent="0.35">
      <c r="A2" s="89"/>
      <c r="B2" s="106"/>
      <c r="C2" s="35"/>
      <c r="D2" s="35"/>
      <c r="E2" s="107" t="s">
        <v>20</v>
      </c>
    </row>
    <row r="3" spans="1:5" x14ac:dyDescent="0.25">
      <c r="A3" s="89"/>
      <c r="B3" s="108"/>
      <c r="C3" s="109"/>
      <c r="D3" s="109"/>
      <c r="E3" s="110"/>
    </row>
    <row r="4" spans="1:5" ht="18.75" x14ac:dyDescent="0.3">
      <c r="A4" s="89"/>
      <c r="B4" s="111"/>
      <c r="C4" s="112" t="s">
        <v>110</v>
      </c>
      <c r="D4" s="112"/>
      <c r="E4" s="113">
        <f>'Prijzenblad meubilair '!I48</f>
        <v>175000</v>
      </c>
    </row>
    <row r="5" spans="1:5" ht="18.75" x14ac:dyDescent="0.3">
      <c r="A5" s="89"/>
      <c r="B5" s="111"/>
      <c r="C5" s="112" t="s">
        <v>117</v>
      </c>
      <c r="D5" s="112"/>
      <c r="E5" s="113">
        <f>'Prijzenblad Inrichtingsplan P2'!H78</f>
        <v>0</v>
      </c>
    </row>
    <row r="6" spans="1:5" x14ac:dyDescent="0.25">
      <c r="A6" s="89"/>
      <c r="B6" s="114"/>
      <c r="C6" s="115"/>
      <c r="D6" s="115"/>
      <c r="E6" s="116"/>
    </row>
    <row r="7" spans="1:5" ht="21" x14ac:dyDescent="0.35">
      <c r="A7" s="89"/>
      <c r="B7" s="103"/>
      <c r="C7" s="117"/>
      <c r="D7" s="117"/>
      <c r="E7" s="118"/>
    </row>
    <row r="8" spans="1:5" ht="31.5" x14ac:dyDescent="0.35">
      <c r="A8" s="89"/>
      <c r="B8" s="119"/>
      <c r="C8" s="120" t="s">
        <v>111</v>
      </c>
      <c r="D8" s="97" t="s">
        <v>112</v>
      </c>
      <c r="E8" s="121">
        <f>E4+E5</f>
        <v>175000</v>
      </c>
    </row>
    <row r="9" spans="1:5" ht="21" x14ac:dyDescent="0.35">
      <c r="A9" s="89"/>
      <c r="B9" s="119"/>
      <c r="C9" s="122"/>
      <c r="D9" s="97"/>
      <c r="E9" s="118"/>
    </row>
  </sheetData>
  <sheetProtection algorithmName="SHA-512" hashValue="ly8jKSCpIg/ciXDVLan3ZyH5QYDKmJrLFvapM9TU48To47LdZ7yV3eJ327l5kdylLbOKZbqRZ8Nlxpw+bVjT6A==" saltValue="5hyMnh8hNlg5OjabLo6V9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518DF7D76D44D94C740C229E247C5" ma:contentTypeVersion="3" ma:contentTypeDescription="Een nieuw document maken." ma:contentTypeScope="" ma:versionID="7925f58d7a2ecd90f8d34c68922d2bc7">
  <xsd:schema xmlns:xsd="http://www.w3.org/2001/XMLSchema" xmlns:xs="http://www.w3.org/2001/XMLSchema" xmlns:p="http://schemas.microsoft.com/office/2006/metadata/properties" xmlns:ns2="ce9ac385-0c6f-448c-81bf-3db1ff984ac6" targetNamespace="http://schemas.microsoft.com/office/2006/metadata/properties" ma:root="true" ma:fieldsID="5bfdf1b53461d24db1ff3a076655f7ff" ns2:_="">
    <xsd:import namespace="ce9ac385-0c6f-448c-81bf-3db1ff984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c385-0c6f-448c-81bf-3db1ff984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F46124-001E-4933-B816-E502288356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B18405-B10E-4EA1-B928-EBB6D28E1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ac385-0c6f-448c-81bf-3db1ff984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9CD016-80A7-4435-A329-B3108F897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Algemene gegevens</vt:lpstr>
      <vt:lpstr>Prijzenblad meubilair </vt:lpstr>
      <vt:lpstr>Prijzenblad Inrichtingsplan P2</vt:lpstr>
      <vt:lpstr>Vergelijkingsprijs</vt:lpstr>
      <vt:lpstr>'Algemene gegevens'!Afdrukbereik</vt:lpstr>
      <vt:lpstr>'Prijzenblad Inrichtingsplan P2'!Afdrukbereik</vt:lpstr>
      <vt:lpstr>'Prijzenblad meubilair '!Afdrukbereik</vt:lpstr>
    </vt:vector>
  </TitlesOfParts>
  <Manager/>
  <Company>Alpha Adviesbureau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de Jong</dc:creator>
  <cp:keywords/>
  <dc:description/>
  <cp:lastModifiedBy>Lieke Buurman</cp:lastModifiedBy>
  <cp:revision/>
  <dcterms:created xsi:type="dcterms:W3CDTF">2017-01-16T09:18:51Z</dcterms:created>
  <dcterms:modified xsi:type="dcterms:W3CDTF">2025-04-24T13:12:26Z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0x01010057C518DF7D76D44D94C740C229E247C5</vt:lpwstr>
  </property>
</Properties>
</file>