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aevesbv.sharepoint.com/teams/BUNoordNIC/Gedeelde documenten/General/0. PROJECTEN/SWB Midden Twente/2024/4 Europese Aanbestedingen/1. EA Park- en Tuinmachines koop, huur, onderhoud en onderdelen/04. Beschrijvend document/"/>
    </mc:Choice>
  </mc:AlternateContent>
  <xr:revisionPtr revIDLastSave="499" documentId="8_{EF440F1E-CFB6-465C-89CA-DD125225F53C}" xr6:coauthVersionLast="47" xr6:coauthVersionMax="47" xr10:uidLastSave="{3FB54718-CE8B-4238-A37C-EC0350074BEF}"/>
  <bookViews>
    <workbookView xWindow="-108" yWindow="-108" windowWidth="23256" windowHeight="12456" xr2:uid="{00000000-000D-0000-FFFF-FFFF00000000}"/>
  </bookViews>
  <sheets>
    <sheet name="Blad1" sheetId="1" r:id="rId1"/>
  </sheets>
  <definedNames>
    <definedName name="_xlnm.Print_Area" localSheetId="0">Blad1!$A$1:$H$108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2" i="1" l="1"/>
  <c r="C89" i="1"/>
  <c r="G86" i="1"/>
  <c r="H86" i="1" s="1"/>
  <c r="H82" i="1"/>
  <c r="H81" i="1" l="1"/>
  <c r="H83" i="1" s="1"/>
  <c r="H73" i="1" l="1"/>
  <c r="H74" i="1"/>
  <c r="H75" i="1"/>
  <c r="H76" i="1"/>
  <c r="H68" i="1"/>
  <c r="H52" i="1"/>
  <c r="H53" i="1"/>
  <c r="H54" i="1"/>
  <c r="H55" i="1"/>
  <c r="H56" i="1"/>
  <c r="H57" i="1"/>
  <c r="H58" i="1"/>
  <c r="H59" i="1"/>
  <c r="H60" i="1"/>
  <c r="H61" i="1"/>
  <c r="H62" i="1"/>
  <c r="H63" i="1"/>
  <c r="H64" i="1"/>
  <c r="H48" i="1"/>
  <c r="H39" i="1"/>
  <c r="H40" i="1"/>
  <c r="H41" i="1"/>
  <c r="H42" i="1"/>
  <c r="H43" i="1"/>
  <c r="H44" i="1"/>
  <c r="H38" i="1"/>
  <c r="H26" i="1"/>
  <c r="H27" i="1"/>
  <c r="H28" i="1"/>
  <c r="H29" i="1"/>
  <c r="H30" i="1"/>
  <c r="H31" i="1"/>
  <c r="H32" i="1"/>
  <c r="H33" i="1"/>
  <c r="H34" i="1"/>
  <c r="H25" i="1"/>
  <c r="H21" i="1"/>
  <c r="H22" i="1" s="1"/>
  <c r="H11" i="1"/>
  <c r="H12" i="1"/>
  <c r="H13" i="1"/>
  <c r="H14" i="1"/>
  <c r="H15" i="1"/>
  <c r="H16" i="1"/>
  <c r="H17" i="1"/>
  <c r="H10" i="1"/>
  <c r="H70" i="1" l="1"/>
  <c r="H77" i="1"/>
  <c r="H65" i="1"/>
  <c r="H49" i="1"/>
  <c r="H45" i="1"/>
  <c r="H35" i="1"/>
  <c r="H18" i="1"/>
</calcChain>
</file>

<file path=xl/sharedStrings.xml><?xml version="1.0" encoding="utf-8"?>
<sst xmlns="http://schemas.openxmlformats.org/spreadsheetml/2006/main" count="248" uniqueCount="160">
  <si>
    <t>Assortiment Park &amp; Tuinmachines</t>
  </si>
  <si>
    <t xml:space="preserve">Bladblazers </t>
  </si>
  <si>
    <t xml:space="preserve">Soort </t>
  </si>
  <si>
    <t xml:space="preserve">Type </t>
  </si>
  <si>
    <t>Omschrijving</t>
  </si>
  <si>
    <t>Prijs per stuk in €</t>
  </si>
  <si>
    <t>Aantallen</t>
  </si>
  <si>
    <t>Totaalprijs</t>
  </si>
  <si>
    <t>Rugbladblazer</t>
  </si>
  <si>
    <t>Stihl BR 800</t>
  </si>
  <si>
    <t>Zware uitvoering</t>
  </si>
  <si>
    <t>Stihl BR 700</t>
  </si>
  <si>
    <t>Middelzware uitvoering</t>
  </si>
  <si>
    <t>Duwbladblazer</t>
  </si>
  <si>
    <t>Billy goat F1302H</t>
  </si>
  <si>
    <t>Billy goat F601H</t>
  </si>
  <si>
    <t>Handbladblazer</t>
  </si>
  <si>
    <t>Stihl BG 86</t>
  </si>
  <si>
    <t>Meest gebruikte benzine bladblazer</t>
  </si>
  <si>
    <t>Accu bladblazers</t>
  </si>
  <si>
    <t>Stihl BGA 200</t>
  </si>
  <si>
    <t>Zwaarste uitvoering (zonder accu en lader)</t>
  </si>
  <si>
    <t>Stihl BGA 100</t>
  </si>
  <si>
    <t>Lichtere prof machine. (zonder accu en lader)</t>
  </si>
  <si>
    <t>Stihl BGA 56</t>
  </si>
  <si>
    <t>Lichte accublazer</t>
  </si>
  <si>
    <t>Subtotaal</t>
  </si>
  <si>
    <t>Motorgrondboren</t>
  </si>
  <si>
    <t>Soort</t>
  </si>
  <si>
    <t>Motorgrondboor</t>
  </si>
  <si>
    <t>Stihl BT131</t>
  </si>
  <si>
    <t>1 persoons benzine grondboor</t>
  </si>
  <si>
    <t>Bos / bermmaaiers</t>
  </si>
  <si>
    <t>Benzine bosmaaier</t>
  </si>
  <si>
    <t>Stihl FS 361 C-EM</t>
  </si>
  <si>
    <t>Stihl FS 261 C-E</t>
  </si>
  <si>
    <t>Lichte prof uitvoering</t>
  </si>
  <si>
    <t>Stihl FS 461 C-EM</t>
  </si>
  <si>
    <t xml:space="preserve">Meeste gebruikte </t>
  </si>
  <si>
    <t>Stihl FS 560 C-EM</t>
  </si>
  <si>
    <t>Benzine grastrimmers</t>
  </si>
  <si>
    <t>Stihl FS 40</t>
  </si>
  <si>
    <t>Lichte trimmer</t>
  </si>
  <si>
    <t>Stihl FS 50</t>
  </si>
  <si>
    <t>Accu bosmaaier</t>
  </si>
  <si>
    <t>Stihl FSA 90</t>
  </si>
  <si>
    <t>Lichte accu bosmaaier</t>
  </si>
  <si>
    <t>Stihl FSA 130</t>
  </si>
  <si>
    <t>Zware accu bosmaaier.</t>
  </si>
  <si>
    <t>Accu grastrimmer</t>
  </si>
  <si>
    <t>Stihl FSA 57</t>
  </si>
  <si>
    <t>Lichte accu grastrimmer</t>
  </si>
  <si>
    <t>Stihl FSA 65</t>
  </si>
  <si>
    <t>Heggenscharen</t>
  </si>
  <si>
    <t>Motorheggenschaar</t>
  </si>
  <si>
    <t>Stihl HS 82 R 60</t>
  </si>
  <si>
    <t>prof motorheggenschaar 60cm blad</t>
  </si>
  <si>
    <t>Motorheggenschaar enkel</t>
  </si>
  <si>
    <t>Stihl HS 87 R 60 T</t>
  </si>
  <si>
    <t>Enkelzijdige m.heggenschaar 60 blad</t>
  </si>
  <si>
    <t>motorheggenschaar op steel</t>
  </si>
  <si>
    <t>Stihl HL 94 C-E</t>
  </si>
  <si>
    <t>zware motorheggensch. Op steel</t>
  </si>
  <si>
    <t>Accu heggenschaar</t>
  </si>
  <si>
    <t>Stihl HSA 94 R 60</t>
  </si>
  <si>
    <t>Zware accu heggenschaar 60 cm blad</t>
  </si>
  <si>
    <t>Stihl HSA 86 62 cm</t>
  </si>
  <si>
    <t>Middelzware accu heggenschaar 62cm</t>
  </si>
  <si>
    <t>Accu heggenschaar op steel</t>
  </si>
  <si>
    <t>Stihl HLA 85</t>
  </si>
  <si>
    <t xml:space="preserve">Zware accuheggenschaar op steel </t>
  </si>
  <si>
    <t>Stihl HLA 65</t>
  </si>
  <si>
    <t>Lichte accuheggenschaar op steel.</t>
  </si>
  <si>
    <t>Kantensnijmachine</t>
  </si>
  <si>
    <t>benzine kantensnijder</t>
  </si>
  <si>
    <t>Powertrim 300H</t>
  </si>
  <si>
    <t>Prof. Kantensnijder Honda motor</t>
  </si>
  <si>
    <t>Motorzagen</t>
  </si>
  <si>
    <t>Benzine tophandle</t>
  </si>
  <si>
    <t>Stihl MS 201 TC-M</t>
  </si>
  <si>
    <t>Zware Tophandle</t>
  </si>
  <si>
    <t>Accu tophandle</t>
  </si>
  <si>
    <t>Stihl MSA 161 T</t>
  </si>
  <si>
    <t>prof accu tophandle</t>
  </si>
  <si>
    <t>Benzine snoeizaag</t>
  </si>
  <si>
    <t>Stihl MS 201C-M</t>
  </si>
  <si>
    <t>Lichte snoeizaag  (35 cm blad)</t>
  </si>
  <si>
    <t>Stihl MS 261 C-M</t>
  </si>
  <si>
    <t>Middelzware snoei / velzaag (40 cm blad)</t>
  </si>
  <si>
    <t>Mini accusnoeizaag</t>
  </si>
  <si>
    <t>Stihl GTA 26 met AS2 en AL1</t>
  </si>
  <si>
    <t>Eenhandige snoeizaagje voor snoeien boom en struik</t>
  </si>
  <si>
    <t>Accu snoeizaag</t>
  </si>
  <si>
    <t>Stihl MSA 200 -B</t>
  </si>
  <si>
    <t>Middelzware Accusnoeizaag</t>
  </si>
  <si>
    <t>Benzine velzaag</t>
  </si>
  <si>
    <t>Stihl MS 362 C-M VW</t>
  </si>
  <si>
    <t>Middelzware velzaag handvatverwarming</t>
  </si>
  <si>
    <t>Stihl MS 462 C-M VW</t>
  </si>
  <si>
    <t>Stihl MS 500 I W</t>
  </si>
  <si>
    <t>Stihl MS 661 C-M W</t>
  </si>
  <si>
    <t>Zware velzaag met handvatverwarming</t>
  </si>
  <si>
    <t>Benzine motorstokzaag</t>
  </si>
  <si>
    <t>Stihl HT 133</t>
  </si>
  <si>
    <t>Zware motorstokzaag</t>
  </si>
  <si>
    <t>Accu stokzaag</t>
  </si>
  <si>
    <t>Stihl HTA 65</t>
  </si>
  <si>
    <t>Lichte accustokzaag</t>
  </si>
  <si>
    <t>Stihl HTA 85</t>
  </si>
  <si>
    <t>Zware accustokzaag</t>
  </si>
  <si>
    <t>Bandenzaag</t>
  </si>
  <si>
    <t>Benzine bandenzaag</t>
  </si>
  <si>
    <t>Stihl TS 420</t>
  </si>
  <si>
    <t>Universele benzine bandenzaag 350 mm blad</t>
  </si>
  <si>
    <t>accu bandenzaag</t>
  </si>
  <si>
    <t>Stihl TSA 300</t>
  </si>
  <si>
    <t>universele accu bandenzaag 300 mm blad</t>
  </si>
  <si>
    <t>€</t>
  </si>
  <si>
    <t>Accupakketten en laders</t>
  </si>
  <si>
    <t xml:space="preserve">Ruggedragen accu set </t>
  </si>
  <si>
    <t>Stihl AR 3000 L set</t>
  </si>
  <si>
    <t>Zware accu met kabels</t>
  </si>
  <si>
    <t xml:space="preserve">Draagsysteem </t>
  </si>
  <si>
    <t>Stihl AR L</t>
  </si>
  <si>
    <t>Draaggordel accu</t>
  </si>
  <si>
    <t>Losse accu</t>
  </si>
  <si>
    <t>Stihl AP 300 S</t>
  </si>
  <si>
    <t>Zware losse accu voor in machine</t>
  </si>
  <si>
    <t xml:space="preserve">Snellader </t>
  </si>
  <si>
    <t>Stihl AL 500</t>
  </si>
  <si>
    <t>Snellader voor alle Stihl accu's</t>
  </si>
  <si>
    <t>Onkruid knipper</t>
  </si>
  <si>
    <t>Type</t>
  </si>
  <si>
    <t xml:space="preserve">Accu Onkruid knipper </t>
  </si>
  <si>
    <t xml:space="preserve">Stihl RG-KM </t>
  </si>
  <si>
    <t>Onkruid knipper combi systeem</t>
  </si>
  <si>
    <t>Grasmaaimachines</t>
  </si>
  <si>
    <t>gazonmaaier</t>
  </si>
  <si>
    <t>Honda HRX 537 VK</t>
  </si>
  <si>
    <t>TOTAAL Inschrijfsom</t>
  </si>
  <si>
    <t>Ondertekening</t>
  </si>
  <si>
    <t>Functie:</t>
  </si>
  <si>
    <t>Handtekening:</t>
  </si>
  <si>
    <t>Werkplaatstarief (per uur)*</t>
  </si>
  <si>
    <t>Genoemde aantallen in kolom G zijn indicatief. Inschrijver kan zich er op geen enkele wijze rechten aan ontlenen.</t>
  </si>
  <si>
    <t>Gelijkwaardig alternatief merk/type t.o.v. kolom C</t>
  </si>
  <si>
    <t>Prijzenblad Park- en Tuinmachines perceel 1</t>
  </si>
  <si>
    <t>Naam onderneming/inschrijver:</t>
  </si>
  <si>
    <t>Naam vertegenwoordiger:</t>
  </si>
  <si>
    <t>Kortingspercentage op de jaarlijkse onderhoudskosten</t>
  </si>
  <si>
    <t>Kortingspercentage op het onderhoudsbedrag</t>
  </si>
  <si>
    <t>Totaalprijs (onderhoudsbedrag - kortingspercentage)</t>
  </si>
  <si>
    <t xml:space="preserve">Korting in euro's </t>
  </si>
  <si>
    <t xml:space="preserve">Inschrijver dient uitsluitend alle geel gekleurde cellen in te vullen (exclusief BTW en exclusief leveringskosten). Het gunningsassortiment bestaat uit de hieronder opgenomen machines. Naast de aangeboden kosten, gaat aanbestedende dienst uit van een bedrag aan onderhoud van jaarlijks €50.000,- (dit behoort niet tot de inschrijfprijs), Inschrijver dient een kortingspercentage op te geven welke zij hanteert voor het leveren van onderhoud en onderdelen op het huidige materieelbestand (onderhoudskosten), dit behoort tot onderdeel van de inschrijfprijs. </t>
  </si>
  <si>
    <t>Jaarlijkse onderhoudskosten</t>
  </si>
  <si>
    <t>*Inschrijver vult bij bovenstaande cel het tarief in wat zij hanteert wanneer een machine van Aanbestedende dienst in de werkplaats van Inschrijver wordt gerepareerd. Dit is onderdeel van de totale inschrijfprijs</t>
  </si>
  <si>
    <t xml:space="preserve">Aantal uren (indicatief) </t>
  </si>
  <si>
    <t>Totale werkplaatstarief</t>
  </si>
  <si>
    <t xml:space="preserve">De hier aangeboden prijzen zijn inclusief: het ingraveren van een uniek materieelnummer, afmonteren, testen en bedrijfsklaar maken incl. een keuringsrapport voor het komende jaar, alsmede hetgeen wordt aangeboden in de gunningscriteria. </t>
  </si>
  <si>
    <t>Bedrag aan onderhoud fictief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</si>
</sst>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14" x14ac:knownFonts="1">
    <font>
      <sz val="10"/>
      <color theme="1"/>
      <name val="Verdana"/>
      <family val="2"/>
    </font>
    <font>
      <sz val="10"/>
      <color rgb="FF444444"/>
      <name val="Verdana"/>
      <family val="2"/>
    </font>
    <font>
      <b/>
      <sz val="10"/>
      <color theme="1"/>
      <name val="Verdana"/>
      <family val="2"/>
    </font>
    <font>
      <b/>
      <sz val="10"/>
      <color rgb="FF444444"/>
      <name val="Verdana"/>
      <family val="2"/>
    </font>
    <font>
      <b/>
      <sz val="12"/>
      <color theme="1"/>
      <name val="Verdana"/>
      <family val="2"/>
    </font>
    <font>
      <sz val="26"/>
      <color theme="1"/>
      <name val="Verdana"/>
      <family val="2"/>
    </font>
    <font>
      <sz val="12"/>
      <color theme="1"/>
      <name val="Verdana"/>
      <family val="2"/>
    </font>
    <font>
      <sz val="14"/>
      <color theme="1"/>
      <name val="Verdana"/>
      <family val="2"/>
    </font>
    <font>
      <b/>
      <i/>
      <sz val="10"/>
      <color theme="1"/>
      <name val="Verdana"/>
      <family val="2"/>
    </font>
    <font>
      <sz val="10"/>
      <color theme="1"/>
      <name val="Verdana"/>
      <family val="2"/>
    </font>
    <font>
      <sz val="10"/>
      <color rgb="FFFF0000"/>
      <name val="Verdana"/>
      <family val="2"/>
    </font>
    <font>
      <sz val="10"/>
      <name val="Arial"/>
      <family val="2"/>
    </font>
    <font>
      <sz val="11"/>
      <name val="Arial"/>
      <family val="2"/>
    </font>
    <font>
      <sz val="12"/>
      <name val="Verdana"/>
      <family val="2"/>
    </font>
  </fonts>
  <fills count="9">
    <fill>
      <patternFill patternType="none"/>
    </fill>
    <fill>
      <patternFill patternType="gray125"/>
    </fill>
    <fill>
      <patternFill patternType="solid">
        <fgColor theme="2" tint="-9.9978637043366805E-2"/>
        <bgColor indexed="64"/>
      </patternFill>
    </fill>
    <fill>
      <patternFill patternType="solid">
        <fgColor rgb="FF00B050"/>
        <bgColor indexed="64"/>
      </patternFill>
    </fill>
    <fill>
      <patternFill patternType="solid">
        <fgColor theme="4"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44" fontId="9" fillId="0" borderId="0" applyFont="0" applyFill="0" applyBorder="0" applyAlignment="0" applyProtection="0"/>
    <xf numFmtId="9" fontId="9" fillId="0" borderId="0" applyFont="0" applyFill="0" applyBorder="0" applyAlignment="0" applyProtection="0"/>
    <xf numFmtId="0" fontId="11" fillId="0" borderId="0"/>
  </cellStyleXfs>
  <cellXfs count="72">
    <xf numFmtId="0" fontId="0" fillId="0" borderId="0" xfId="0"/>
    <xf numFmtId="0" fontId="0" fillId="7" borderId="4" xfId="0" applyFill="1" applyBorder="1" applyProtection="1"/>
    <xf numFmtId="0" fontId="0" fillId="0" borderId="0" xfId="0" applyProtection="1"/>
    <xf numFmtId="0" fontId="8" fillId="6" borderId="1" xfId="0" applyFont="1" applyFill="1" applyBorder="1" applyProtection="1"/>
    <xf numFmtId="0" fontId="8" fillId="6" borderId="7" xfId="0" applyFont="1" applyFill="1" applyBorder="1" applyProtection="1"/>
    <xf numFmtId="164" fontId="0" fillId="0" borderId="1" xfId="0" applyNumberFormat="1" applyBorder="1" applyProtection="1"/>
    <xf numFmtId="0" fontId="0" fillId="0" borderId="0" xfId="0" applyProtection="1">
      <protection locked="0"/>
    </xf>
    <xf numFmtId="0" fontId="2" fillId="6" borderId="1" xfId="0" applyFont="1" applyFill="1" applyBorder="1" applyProtection="1">
      <protection locked="0"/>
    </xf>
    <xf numFmtId="0" fontId="8" fillId="6" borderId="7" xfId="0" applyFont="1" applyFill="1" applyBorder="1" applyProtection="1">
      <protection locked="0"/>
    </xf>
    <xf numFmtId="0" fontId="0" fillId="5" borderId="2" xfId="0" applyFill="1" applyBorder="1" applyProtection="1">
      <protection locked="0"/>
    </xf>
    <xf numFmtId="44" fontId="0" fillId="5" borderId="1" xfId="1" applyFont="1" applyFill="1" applyBorder="1" applyProtection="1">
      <protection locked="0"/>
    </xf>
    <xf numFmtId="0" fontId="0" fillId="5" borderId="1" xfId="0" applyFill="1" applyBorder="1" applyProtection="1">
      <protection locked="0"/>
    </xf>
    <xf numFmtId="0" fontId="0" fillId="5" borderId="7" xfId="0" applyFill="1" applyBorder="1" applyProtection="1">
      <protection locked="0"/>
    </xf>
    <xf numFmtId="0" fontId="0" fillId="7" borderId="4" xfId="0" applyFill="1" applyBorder="1" applyAlignment="1" applyProtection="1">
      <alignment horizontal="right"/>
      <protection locked="0"/>
    </xf>
    <xf numFmtId="0" fontId="0" fillId="7" borderId="4" xfId="0" applyFill="1" applyBorder="1" applyProtection="1">
      <protection locked="0"/>
    </xf>
    <xf numFmtId="0" fontId="8" fillId="6" borderId="1" xfId="0" applyFont="1" applyFill="1" applyBorder="1" applyProtection="1">
      <protection locked="0"/>
    </xf>
    <xf numFmtId="0" fontId="0" fillId="5" borderId="6" xfId="0" applyFill="1" applyBorder="1" applyProtection="1">
      <protection locked="0"/>
    </xf>
    <xf numFmtId="44" fontId="0" fillId="5" borderId="6" xfId="1" applyFont="1" applyFill="1" applyBorder="1" applyProtection="1">
      <protection locked="0"/>
    </xf>
    <xf numFmtId="0" fontId="0" fillId="5" borderId="0" xfId="0" applyFill="1" applyProtection="1">
      <protection locked="0"/>
    </xf>
    <xf numFmtId="44" fontId="0" fillId="5" borderId="7" xfId="1" applyFont="1" applyFill="1" applyBorder="1" applyProtection="1">
      <protection locked="0"/>
    </xf>
    <xf numFmtId="0" fontId="8" fillId="6" borderId="1" xfId="0" applyFont="1" applyFill="1" applyBorder="1" applyAlignment="1" applyProtection="1">
      <alignment wrapText="1"/>
      <protection locked="0"/>
    </xf>
    <xf numFmtId="10" fontId="0" fillId="5" borderId="1" xfId="0" applyNumberFormat="1" applyFill="1" applyBorder="1" applyProtection="1">
      <protection locked="0"/>
    </xf>
    <xf numFmtId="0" fontId="0" fillId="5" borderId="0" xfId="0" applyFill="1" applyAlignment="1" applyProtection="1">
      <alignment horizontal="center"/>
      <protection locked="0"/>
    </xf>
    <xf numFmtId="0" fontId="0" fillId="5" borderId="0" xfId="0" applyFill="1" applyAlignment="1" applyProtection="1">
      <alignment horizontal="center"/>
      <protection locked="0"/>
    </xf>
    <xf numFmtId="0" fontId="5" fillId="3" borderId="1" xfId="0" applyFont="1" applyFill="1" applyBorder="1" applyAlignment="1" applyProtection="1">
      <alignment horizontal="center"/>
    </xf>
    <xf numFmtId="0" fontId="6" fillId="4" borderId="1" xfId="0" applyFont="1" applyFill="1" applyBorder="1" applyAlignment="1" applyProtection="1">
      <alignment horizontal="center" wrapText="1"/>
    </xf>
    <xf numFmtId="0" fontId="13" fillId="4" borderId="1" xfId="0" applyFont="1" applyFill="1" applyBorder="1" applyAlignment="1" applyProtection="1">
      <alignment horizontal="center"/>
    </xf>
    <xf numFmtId="0" fontId="6" fillId="4" borderId="1" xfId="0" applyFont="1" applyFill="1" applyBorder="1" applyAlignment="1" applyProtection="1">
      <alignment horizontal="center"/>
    </xf>
    <xf numFmtId="0" fontId="4" fillId="0" borderId="0" xfId="0" applyFont="1" applyProtection="1"/>
    <xf numFmtId="0" fontId="4" fillId="2" borderId="3" xfId="0" applyFont="1" applyFill="1" applyBorder="1" applyProtection="1"/>
    <xf numFmtId="0" fontId="7" fillId="2" borderId="4" xfId="0" applyFont="1" applyFill="1" applyBorder="1" applyProtection="1"/>
    <xf numFmtId="0" fontId="0" fillId="2" borderId="4" xfId="0" applyFill="1" applyBorder="1" applyProtection="1"/>
    <xf numFmtId="0" fontId="0" fillId="2" borderId="9" xfId="0" applyFill="1" applyBorder="1" applyProtection="1"/>
    <xf numFmtId="0" fontId="4" fillId="0" borderId="1" xfId="0" applyFont="1" applyBorder="1" applyProtection="1"/>
    <xf numFmtId="0" fontId="2" fillId="0" borderId="1" xfId="0" applyFont="1" applyBorder="1" applyProtection="1"/>
    <xf numFmtId="0" fontId="0" fillId="0" borderId="2" xfId="0" applyBorder="1" applyProtection="1"/>
    <xf numFmtId="0" fontId="0" fillId="6" borderId="1" xfId="0" applyFill="1" applyBorder="1" applyProtection="1"/>
    <xf numFmtId="44" fontId="0" fillId="6" borderId="1" xfId="1" applyFont="1" applyFill="1" applyBorder="1" applyProtection="1"/>
    <xf numFmtId="0" fontId="0" fillId="0" borderId="1" xfId="0" applyBorder="1" applyProtection="1"/>
    <xf numFmtId="0" fontId="1" fillId="0" borderId="1" xfId="0" applyFont="1" applyBorder="1" applyProtection="1"/>
    <xf numFmtId="0" fontId="0" fillId="0" borderId="7" xfId="0" applyBorder="1" applyProtection="1"/>
    <xf numFmtId="0" fontId="0" fillId="6" borderId="7" xfId="0" applyFill="1" applyBorder="1" applyProtection="1"/>
    <xf numFmtId="44" fontId="0" fillId="6" borderId="7" xfId="1" applyFont="1" applyFill="1" applyBorder="1" applyProtection="1"/>
    <xf numFmtId="0" fontId="0" fillId="7" borderId="8" xfId="0" applyFill="1" applyBorder="1" applyAlignment="1" applyProtection="1">
      <alignment horizontal="right"/>
    </xf>
    <xf numFmtId="44" fontId="2" fillId="7" borderId="5" xfId="1" applyFont="1" applyFill="1" applyBorder="1" applyProtection="1"/>
    <xf numFmtId="0" fontId="3" fillId="0" borderId="1" xfId="0" applyFont="1" applyBorder="1" applyProtection="1"/>
    <xf numFmtId="0" fontId="1" fillId="0" borderId="2" xfId="0" applyFont="1" applyBorder="1" applyProtection="1"/>
    <xf numFmtId="0" fontId="0" fillId="0" borderId="6" xfId="0" applyBorder="1" applyProtection="1"/>
    <xf numFmtId="0" fontId="0" fillId="6" borderId="6" xfId="0" applyFill="1" applyBorder="1" applyProtection="1"/>
    <xf numFmtId="44" fontId="0" fillId="6" borderId="6" xfId="1" applyFont="1" applyFill="1" applyBorder="1" applyProtection="1"/>
    <xf numFmtId="0" fontId="8" fillId="0" borderId="0" xfId="0" applyFont="1" applyProtection="1"/>
    <xf numFmtId="0" fontId="1" fillId="0" borderId="0" xfId="0" applyFont="1" applyProtection="1"/>
    <xf numFmtId="0" fontId="8" fillId="6" borderId="11" xfId="0" applyFont="1" applyFill="1" applyBorder="1" applyAlignment="1" applyProtection="1">
      <alignment horizontal="center"/>
    </xf>
    <xf numFmtId="0" fontId="8" fillId="6" borderId="0" xfId="0" applyFont="1" applyFill="1" applyAlignment="1" applyProtection="1">
      <alignment horizontal="center"/>
    </xf>
    <xf numFmtId="44" fontId="0" fillId="0" borderId="1" xfId="0" applyNumberFormat="1" applyBorder="1" applyProtection="1"/>
    <xf numFmtId="0" fontId="2" fillId="6" borderId="10" xfId="0" applyFont="1" applyFill="1" applyBorder="1" applyProtection="1"/>
    <xf numFmtId="3" fontId="0" fillId="0" borderId="10" xfId="0" applyNumberFormat="1" applyBorder="1" applyProtection="1"/>
    <xf numFmtId="44" fontId="2" fillId="7" borderId="12" xfId="1" applyFont="1" applyFill="1" applyBorder="1" applyProtection="1"/>
    <xf numFmtId="0" fontId="6" fillId="0" borderId="0" xfId="0" applyFont="1" applyAlignment="1" applyProtection="1">
      <alignment horizontal="left" wrapText="1"/>
    </xf>
    <xf numFmtId="0" fontId="6" fillId="0" borderId="0" xfId="0" applyFont="1" applyProtection="1"/>
    <xf numFmtId="0" fontId="2" fillId="7" borderId="3" xfId="0" applyFont="1" applyFill="1" applyBorder="1" applyAlignment="1" applyProtection="1">
      <alignment horizontal="right"/>
    </xf>
    <xf numFmtId="0" fontId="2" fillId="7" borderId="4" xfId="0" applyFont="1" applyFill="1" applyBorder="1" applyAlignment="1" applyProtection="1">
      <alignment horizontal="right"/>
    </xf>
    <xf numFmtId="0" fontId="2" fillId="0" borderId="0" xfId="0" applyFont="1" applyAlignment="1" applyProtection="1">
      <alignment horizontal="right"/>
    </xf>
    <xf numFmtId="44" fontId="2" fillId="0" borderId="0" xfId="1" applyFont="1" applyFill="1" applyBorder="1" applyProtection="1"/>
    <xf numFmtId="0" fontId="0" fillId="8" borderId="0" xfId="0" applyFill="1" applyProtection="1"/>
    <xf numFmtId="0" fontId="2" fillId="0" borderId="0" xfId="0" applyFont="1" applyProtection="1"/>
    <xf numFmtId="0" fontId="10" fillId="0" borderId="0" xfId="0" applyFont="1" applyAlignment="1" applyProtection="1">
      <alignment horizontal="center"/>
    </xf>
    <xf numFmtId="0" fontId="10" fillId="0" borderId="0" xfId="0" applyFont="1" applyAlignment="1" applyProtection="1">
      <alignment horizontal="center"/>
    </xf>
    <xf numFmtId="0" fontId="11" fillId="0" borderId="0" xfId="3" applyProtection="1"/>
    <xf numFmtId="9" fontId="0" fillId="8" borderId="0" xfId="2" applyFont="1" applyFill="1" applyBorder="1" applyProtection="1"/>
    <xf numFmtId="164" fontId="0" fillId="0" borderId="0" xfId="0" applyNumberFormat="1" applyProtection="1"/>
    <xf numFmtId="0" fontId="12" fillId="0" borderId="0" xfId="3" applyFont="1" applyProtection="1"/>
  </cellXfs>
  <cellStyles count="4">
    <cellStyle name="Procent" xfId="2" builtinId="5"/>
    <cellStyle name="Standaard" xfId="0" builtinId="0"/>
    <cellStyle name="Standaard 2" xfId="3" xr:uid="{B540AE91-8231-4E98-9190-A50DD88B249B}"/>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15"/>
  <sheetViews>
    <sheetView tabSelected="1" topLeftCell="A2" zoomScale="60" zoomScaleNormal="60" workbookViewId="0">
      <selection activeCell="E25" sqref="E25"/>
    </sheetView>
  </sheetViews>
  <sheetFormatPr defaultRowHeight="16.2" x14ac:dyDescent="0.3"/>
  <cols>
    <col min="1" max="1" width="29" style="28" customWidth="1"/>
    <col min="2" max="2" width="26.7265625" style="2" customWidth="1"/>
    <col min="3" max="3" width="24.08984375" style="2" bestFit="1" customWidth="1"/>
    <col min="4" max="5" width="50.08984375" style="2" customWidth="1"/>
    <col min="6" max="6" width="29.7265625" style="2" customWidth="1"/>
    <col min="7" max="7" width="28.90625" style="2" customWidth="1"/>
    <col min="8" max="8" width="14.453125" style="2" customWidth="1"/>
    <col min="9" max="10" width="8.7265625" style="2"/>
    <col min="11" max="11" width="17" style="2" customWidth="1"/>
    <col min="12" max="16384" width="8.7265625" style="2"/>
  </cols>
  <sheetData>
    <row r="1" spans="1:8" ht="31.8" x14ac:dyDescent="0.5">
      <c r="A1" s="24" t="s">
        <v>146</v>
      </c>
      <c r="B1" s="24"/>
      <c r="C1" s="24"/>
      <c r="D1" s="24"/>
      <c r="E1" s="24"/>
      <c r="F1" s="24"/>
      <c r="G1" s="24"/>
      <c r="H1" s="24"/>
    </row>
    <row r="2" spans="1:8" ht="55.2" customHeight="1" x14ac:dyDescent="0.3">
      <c r="A2" s="25" t="s">
        <v>153</v>
      </c>
      <c r="B2" s="25"/>
      <c r="C2" s="25"/>
      <c r="D2" s="25"/>
      <c r="E2" s="25"/>
      <c r="F2" s="25"/>
      <c r="G2" s="25"/>
      <c r="H2" s="25"/>
    </row>
    <row r="3" spans="1:8" ht="16.2" customHeight="1" x14ac:dyDescent="0.2">
      <c r="A3" s="26" t="s">
        <v>158</v>
      </c>
      <c r="B3" s="26"/>
      <c r="C3" s="26"/>
      <c r="D3" s="26"/>
      <c r="E3" s="26"/>
      <c r="F3" s="26"/>
      <c r="G3" s="26"/>
      <c r="H3" s="26"/>
    </row>
    <row r="4" spans="1:8" ht="7.8" customHeight="1" x14ac:dyDescent="0.2">
      <c r="A4" s="26"/>
      <c r="B4" s="26"/>
      <c r="C4" s="26"/>
      <c r="D4" s="26"/>
      <c r="E4" s="26"/>
      <c r="F4" s="26"/>
      <c r="G4" s="26"/>
      <c r="H4" s="26"/>
    </row>
    <row r="5" spans="1:8" x14ac:dyDescent="0.3">
      <c r="A5" s="27" t="s">
        <v>144</v>
      </c>
      <c r="B5" s="27"/>
      <c r="C5" s="27"/>
      <c r="D5" s="27"/>
      <c r="E5" s="27"/>
      <c r="F5" s="27"/>
      <c r="G5" s="27"/>
      <c r="H5" s="27"/>
    </row>
    <row r="6" spans="1:8" ht="16.8" thickBot="1" x14ac:dyDescent="0.35"/>
    <row r="7" spans="1:8" ht="18" thickBot="1" x14ac:dyDescent="0.35">
      <c r="A7" s="29"/>
      <c r="B7" s="30" t="s">
        <v>0</v>
      </c>
      <c r="C7" s="31"/>
      <c r="D7" s="31"/>
      <c r="E7" s="31"/>
      <c r="F7" s="31"/>
      <c r="G7" s="31"/>
      <c r="H7" s="32"/>
    </row>
    <row r="9" spans="1:8" x14ac:dyDescent="0.3">
      <c r="A9" s="33" t="s">
        <v>1</v>
      </c>
      <c r="B9" s="34" t="s">
        <v>2</v>
      </c>
      <c r="C9" s="34" t="s">
        <v>3</v>
      </c>
      <c r="D9" s="34" t="s">
        <v>4</v>
      </c>
      <c r="E9" s="7" t="s">
        <v>145</v>
      </c>
      <c r="F9" s="8" t="s">
        <v>5</v>
      </c>
      <c r="G9" s="4" t="s">
        <v>6</v>
      </c>
      <c r="H9" s="4" t="s">
        <v>7</v>
      </c>
    </row>
    <row r="10" spans="1:8" x14ac:dyDescent="0.3">
      <c r="B10" s="35" t="s">
        <v>8</v>
      </c>
      <c r="C10" s="35" t="s">
        <v>9</v>
      </c>
      <c r="D10" s="35" t="s">
        <v>10</v>
      </c>
      <c r="E10" s="9"/>
      <c r="F10" s="10"/>
      <c r="G10" s="36">
        <v>5</v>
      </c>
      <c r="H10" s="37">
        <f>F10*G10</f>
        <v>0</v>
      </c>
    </row>
    <row r="11" spans="1:8" x14ac:dyDescent="0.3">
      <c r="B11" s="38" t="s">
        <v>8</v>
      </c>
      <c r="C11" s="38" t="s">
        <v>11</v>
      </c>
      <c r="D11" s="38" t="s">
        <v>12</v>
      </c>
      <c r="E11" s="11"/>
      <c r="F11" s="10"/>
      <c r="G11" s="36">
        <v>20</v>
      </c>
      <c r="H11" s="37">
        <f t="shared" ref="H11:H17" si="0">F11*G11</f>
        <v>0</v>
      </c>
    </row>
    <row r="12" spans="1:8" x14ac:dyDescent="0.3">
      <c r="B12" s="38" t="s">
        <v>13</v>
      </c>
      <c r="C12" s="39" t="s">
        <v>14</v>
      </c>
      <c r="D12" s="38" t="s">
        <v>10</v>
      </c>
      <c r="E12" s="11"/>
      <c r="F12" s="10"/>
      <c r="G12" s="36">
        <v>1</v>
      </c>
      <c r="H12" s="37">
        <f t="shared" si="0"/>
        <v>0</v>
      </c>
    </row>
    <row r="13" spans="1:8" x14ac:dyDescent="0.3">
      <c r="B13" s="38" t="s">
        <v>13</v>
      </c>
      <c r="C13" s="39" t="s">
        <v>15</v>
      </c>
      <c r="D13" s="38" t="s">
        <v>12</v>
      </c>
      <c r="E13" s="11"/>
      <c r="F13" s="10"/>
      <c r="G13" s="36">
        <v>1</v>
      </c>
      <c r="H13" s="37">
        <f t="shared" si="0"/>
        <v>0</v>
      </c>
    </row>
    <row r="14" spans="1:8" x14ac:dyDescent="0.3">
      <c r="B14" s="38" t="s">
        <v>16</v>
      </c>
      <c r="C14" s="39" t="s">
        <v>17</v>
      </c>
      <c r="D14" s="38" t="s">
        <v>18</v>
      </c>
      <c r="E14" s="11"/>
      <c r="F14" s="10"/>
      <c r="G14" s="36">
        <v>20</v>
      </c>
      <c r="H14" s="37">
        <f t="shared" si="0"/>
        <v>0</v>
      </c>
    </row>
    <row r="15" spans="1:8" x14ac:dyDescent="0.3">
      <c r="B15" s="38" t="s">
        <v>19</v>
      </c>
      <c r="C15" s="39" t="s">
        <v>20</v>
      </c>
      <c r="D15" s="38" t="s">
        <v>21</v>
      </c>
      <c r="E15" s="11"/>
      <c r="F15" s="10"/>
      <c r="G15" s="36">
        <v>5</v>
      </c>
      <c r="H15" s="37">
        <f t="shared" si="0"/>
        <v>0</v>
      </c>
    </row>
    <row r="16" spans="1:8" x14ac:dyDescent="0.3">
      <c r="B16" s="38" t="s">
        <v>19</v>
      </c>
      <c r="C16" s="39" t="s">
        <v>22</v>
      </c>
      <c r="D16" s="38" t="s">
        <v>23</v>
      </c>
      <c r="E16" s="11"/>
      <c r="F16" s="10"/>
      <c r="G16" s="36">
        <v>5</v>
      </c>
      <c r="H16" s="37">
        <f t="shared" si="0"/>
        <v>0</v>
      </c>
    </row>
    <row r="17" spans="1:11" ht="16.8" thickBot="1" x14ac:dyDescent="0.35">
      <c r="B17" s="38" t="s">
        <v>19</v>
      </c>
      <c r="C17" s="39" t="s">
        <v>24</v>
      </c>
      <c r="D17" s="40" t="s">
        <v>25</v>
      </c>
      <c r="E17" s="12"/>
      <c r="F17" s="10"/>
      <c r="G17" s="41">
        <v>5</v>
      </c>
      <c r="H17" s="42">
        <f t="shared" si="0"/>
        <v>0</v>
      </c>
    </row>
    <row r="18" spans="1:11" ht="16.8" thickBot="1" x14ac:dyDescent="0.35">
      <c r="D18" s="43" t="s">
        <v>26</v>
      </c>
      <c r="E18" s="13"/>
      <c r="F18" s="14"/>
      <c r="G18" s="1"/>
      <c r="H18" s="44">
        <f>SUM(H10:H17)</f>
        <v>0</v>
      </c>
    </row>
    <row r="19" spans="1:11" x14ac:dyDescent="0.3">
      <c r="E19" s="6"/>
      <c r="F19" s="6"/>
    </row>
    <row r="20" spans="1:11" x14ac:dyDescent="0.3">
      <c r="A20" s="33" t="s">
        <v>27</v>
      </c>
      <c r="B20" s="34" t="s">
        <v>28</v>
      </c>
      <c r="C20" s="45" t="s">
        <v>3</v>
      </c>
      <c r="D20" s="34" t="s">
        <v>4</v>
      </c>
      <c r="E20" s="7" t="s">
        <v>145</v>
      </c>
      <c r="F20" s="15" t="s">
        <v>5</v>
      </c>
      <c r="G20" s="3" t="s">
        <v>6</v>
      </c>
      <c r="H20" s="3" t="s">
        <v>7</v>
      </c>
    </row>
    <row r="21" spans="1:11" ht="16.8" thickBot="1" x14ac:dyDescent="0.35">
      <c r="B21" s="35" t="s">
        <v>29</v>
      </c>
      <c r="C21" s="46" t="s">
        <v>30</v>
      </c>
      <c r="D21" s="47" t="s">
        <v>31</v>
      </c>
      <c r="E21" s="16"/>
      <c r="F21" s="17"/>
      <c r="G21" s="48">
        <v>1</v>
      </c>
      <c r="H21" s="49">
        <f>F21*G21</f>
        <v>0</v>
      </c>
    </row>
    <row r="22" spans="1:11" ht="16.8" thickBot="1" x14ac:dyDescent="0.35">
      <c r="D22" s="43" t="s">
        <v>26</v>
      </c>
      <c r="E22" s="13"/>
      <c r="F22" s="14"/>
      <c r="G22" s="1"/>
      <c r="H22" s="44">
        <f>H21</f>
        <v>0</v>
      </c>
    </row>
    <row r="23" spans="1:11" x14ac:dyDescent="0.3">
      <c r="E23" s="6"/>
      <c r="F23" s="6"/>
    </row>
    <row r="24" spans="1:11" x14ac:dyDescent="0.3">
      <c r="A24" s="33" t="s">
        <v>32</v>
      </c>
      <c r="B24" s="34" t="s">
        <v>28</v>
      </c>
      <c r="C24" s="45" t="s">
        <v>3</v>
      </c>
      <c r="D24" s="34" t="s">
        <v>4</v>
      </c>
      <c r="E24" s="7" t="s">
        <v>145</v>
      </c>
      <c r="F24" s="8" t="s">
        <v>5</v>
      </c>
      <c r="G24" s="4" t="s">
        <v>6</v>
      </c>
      <c r="H24" s="4" t="s">
        <v>7</v>
      </c>
      <c r="J24" s="50"/>
      <c r="K24" s="50"/>
    </row>
    <row r="25" spans="1:11" x14ac:dyDescent="0.3">
      <c r="B25" s="35" t="s">
        <v>33</v>
      </c>
      <c r="C25" s="46" t="s">
        <v>34</v>
      </c>
      <c r="D25" s="35" t="s">
        <v>12</v>
      </c>
      <c r="E25" s="9"/>
      <c r="F25" s="10"/>
      <c r="G25" s="36">
        <v>10</v>
      </c>
      <c r="H25" s="37">
        <f>F25*G25</f>
        <v>0</v>
      </c>
    </row>
    <row r="26" spans="1:11" x14ac:dyDescent="0.3">
      <c r="B26" s="38" t="s">
        <v>33</v>
      </c>
      <c r="C26" s="39" t="s">
        <v>35</v>
      </c>
      <c r="D26" s="38" t="s">
        <v>36</v>
      </c>
      <c r="E26" s="11"/>
      <c r="F26" s="10"/>
      <c r="G26" s="36">
        <v>10</v>
      </c>
      <c r="H26" s="37">
        <f t="shared" ref="H26:H34" si="1">F26*G26</f>
        <v>0</v>
      </c>
    </row>
    <row r="27" spans="1:11" x14ac:dyDescent="0.3">
      <c r="B27" s="38" t="s">
        <v>33</v>
      </c>
      <c r="C27" s="39" t="s">
        <v>37</v>
      </c>
      <c r="D27" s="38" t="s">
        <v>38</v>
      </c>
      <c r="E27" s="11"/>
      <c r="F27" s="10"/>
      <c r="G27" s="36">
        <v>25</v>
      </c>
      <c r="H27" s="37">
        <f t="shared" si="1"/>
        <v>0</v>
      </c>
    </row>
    <row r="28" spans="1:11" x14ac:dyDescent="0.3">
      <c r="B28" s="38" t="s">
        <v>33</v>
      </c>
      <c r="C28" s="39" t="s">
        <v>39</v>
      </c>
      <c r="D28" s="38" t="s">
        <v>10</v>
      </c>
      <c r="E28" s="11"/>
      <c r="F28" s="10"/>
      <c r="G28" s="36">
        <v>2</v>
      </c>
      <c r="H28" s="37">
        <f t="shared" si="1"/>
        <v>0</v>
      </c>
    </row>
    <row r="29" spans="1:11" x14ac:dyDescent="0.3">
      <c r="B29" s="38" t="s">
        <v>40</v>
      </c>
      <c r="C29" s="39" t="s">
        <v>41</v>
      </c>
      <c r="D29" s="38" t="s">
        <v>42</v>
      </c>
      <c r="E29" s="11"/>
      <c r="F29" s="10"/>
      <c r="G29" s="36">
        <v>5</v>
      </c>
      <c r="H29" s="37">
        <f t="shared" si="1"/>
        <v>0</v>
      </c>
    </row>
    <row r="30" spans="1:11" x14ac:dyDescent="0.3">
      <c r="B30" s="38" t="s">
        <v>40</v>
      </c>
      <c r="C30" s="39" t="s">
        <v>43</v>
      </c>
      <c r="D30" s="38" t="s">
        <v>12</v>
      </c>
      <c r="E30" s="11"/>
      <c r="F30" s="10"/>
      <c r="G30" s="36">
        <v>5</v>
      </c>
      <c r="H30" s="37">
        <f t="shared" si="1"/>
        <v>0</v>
      </c>
    </row>
    <row r="31" spans="1:11" x14ac:dyDescent="0.3">
      <c r="B31" s="38" t="s">
        <v>44</v>
      </c>
      <c r="C31" s="39" t="s">
        <v>45</v>
      </c>
      <c r="D31" s="38" t="s">
        <v>46</v>
      </c>
      <c r="E31" s="11"/>
      <c r="F31" s="10"/>
      <c r="G31" s="36">
        <v>5</v>
      </c>
      <c r="H31" s="37">
        <f t="shared" si="1"/>
        <v>0</v>
      </c>
    </row>
    <row r="32" spans="1:11" x14ac:dyDescent="0.3">
      <c r="B32" s="38" t="s">
        <v>44</v>
      </c>
      <c r="C32" s="39" t="s">
        <v>47</v>
      </c>
      <c r="D32" s="38" t="s">
        <v>48</v>
      </c>
      <c r="E32" s="11"/>
      <c r="F32" s="10"/>
      <c r="G32" s="36">
        <v>5</v>
      </c>
      <c r="H32" s="37">
        <f t="shared" si="1"/>
        <v>0</v>
      </c>
    </row>
    <row r="33" spans="1:8" x14ac:dyDescent="0.3">
      <c r="B33" s="38" t="s">
        <v>49</v>
      </c>
      <c r="C33" s="39" t="s">
        <v>50</v>
      </c>
      <c r="D33" s="38" t="s">
        <v>51</v>
      </c>
      <c r="E33" s="11"/>
      <c r="F33" s="10"/>
      <c r="G33" s="36">
        <v>5</v>
      </c>
      <c r="H33" s="37">
        <f t="shared" si="1"/>
        <v>0</v>
      </c>
    </row>
    <row r="34" spans="1:8" ht="16.8" thickBot="1" x14ac:dyDescent="0.35">
      <c r="B34" s="38" t="s">
        <v>49</v>
      </c>
      <c r="C34" s="39" t="s">
        <v>52</v>
      </c>
      <c r="D34" s="38" t="s">
        <v>12</v>
      </c>
      <c r="E34" s="11"/>
      <c r="F34" s="10"/>
      <c r="G34" s="36">
        <v>5</v>
      </c>
      <c r="H34" s="37">
        <f t="shared" si="1"/>
        <v>0</v>
      </c>
    </row>
    <row r="35" spans="1:8" ht="16.8" thickBot="1" x14ac:dyDescent="0.35">
      <c r="C35" s="51"/>
      <c r="D35" s="43" t="s">
        <v>26</v>
      </c>
      <c r="E35" s="13"/>
      <c r="F35" s="14"/>
      <c r="G35" s="1"/>
      <c r="H35" s="44">
        <f>SUM(H25:H34)</f>
        <v>0</v>
      </c>
    </row>
    <row r="36" spans="1:8" x14ac:dyDescent="0.3">
      <c r="E36" s="6"/>
      <c r="F36" s="6"/>
    </row>
    <row r="37" spans="1:8" x14ac:dyDescent="0.3">
      <c r="A37" s="33" t="s">
        <v>53</v>
      </c>
      <c r="B37" s="34" t="s">
        <v>28</v>
      </c>
      <c r="C37" s="45" t="s">
        <v>3</v>
      </c>
      <c r="D37" s="34" t="s">
        <v>4</v>
      </c>
      <c r="E37" s="7" t="s">
        <v>145</v>
      </c>
      <c r="F37" s="8" t="s">
        <v>5</v>
      </c>
      <c r="G37" s="4" t="s">
        <v>6</v>
      </c>
      <c r="H37" s="4" t="s">
        <v>7</v>
      </c>
    </row>
    <row r="38" spans="1:8" x14ac:dyDescent="0.3">
      <c r="B38" s="35" t="s">
        <v>54</v>
      </c>
      <c r="C38" s="46" t="s">
        <v>55</v>
      </c>
      <c r="D38" s="35" t="s">
        <v>56</v>
      </c>
      <c r="E38" s="9"/>
      <c r="F38" s="10"/>
      <c r="G38" s="36">
        <v>20</v>
      </c>
      <c r="H38" s="37">
        <f>F38*G38</f>
        <v>0</v>
      </c>
    </row>
    <row r="39" spans="1:8" x14ac:dyDescent="0.3">
      <c r="B39" s="38" t="s">
        <v>57</v>
      </c>
      <c r="C39" s="39" t="s">
        <v>58</v>
      </c>
      <c r="D39" s="38" t="s">
        <v>59</v>
      </c>
      <c r="E39" s="11"/>
      <c r="F39" s="10"/>
      <c r="G39" s="36">
        <v>1</v>
      </c>
      <c r="H39" s="37">
        <f t="shared" ref="H39:H44" si="2">F39*G39</f>
        <v>0</v>
      </c>
    </row>
    <row r="40" spans="1:8" x14ac:dyDescent="0.3">
      <c r="B40" s="38" t="s">
        <v>60</v>
      </c>
      <c r="C40" s="39" t="s">
        <v>61</v>
      </c>
      <c r="D40" s="38" t="s">
        <v>62</v>
      </c>
      <c r="E40" s="11"/>
      <c r="F40" s="10"/>
      <c r="G40" s="36">
        <v>15</v>
      </c>
      <c r="H40" s="37">
        <f t="shared" si="2"/>
        <v>0</v>
      </c>
    </row>
    <row r="41" spans="1:8" x14ac:dyDescent="0.3">
      <c r="B41" s="38" t="s">
        <v>63</v>
      </c>
      <c r="C41" s="39" t="s">
        <v>64</v>
      </c>
      <c r="D41" s="38" t="s">
        <v>65</v>
      </c>
      <c r="E41" s="11"/>
      <c r="F41" s="10"/>
      <c r="G41" s="36">
        <v>5</v>
      </c>
      <c r="H41" s="37">
        <f t="shared" si="2"/>
        <v>0</v>
      </c>
    </row>
    <row r="42" spans="1:8" x14ac:dyDescent="0.3">
      <c r="B42" s="38" t="s">
        <v>63</v>
      </c>
      <c r="C42" s="39" t="s">
        <v>66</v>
      </c>
      <c r="D42" s="38" t="s">
        <v>67</v>
      </c>
      <c r="E42" s="11"/>
      <c r="F42" s="10"/>
      <c r="G42" s="36">
        <v>5</v>
      </c>
      <c r="H42" s="37">
        <f t="shared" si="2"/>
        <v>0</v>
      </c>
    </row>
    <row r="43" spans="1:8" x14ac:dyDescent="0.3">
      <c r="B43" s="38" t="s">
        <v>68</v>
      </c>
      <c r="C43" s="39" t="s">
        <v>69</v>
      </c>
      <c r="D43" s="38" t="s">
        <v>70</v>
      </c>
      <c r="E43" s="11"/>
      <c r="F43" s="10"/>
      <c r="G43" s="36">
        <v>5</v>
      </c>
      <c r="H43" s="37">
        <f t="shared" si="2"/>
        <v>0</v>
      </c>
    </row>
    <row r="44" spans="1:8" ht="16.8" thickBot="1" x14ac:dyDescent="0.35">
      <c r="B44" s="38" t="s">
        <v>68</v>
      </c>
      <c r="C44" s="39" t="s">
        <v>71</v>
      </c>
      <c r="D44" s="40" t="s">
        <v>72</v>
      </c>
      <c r="E44" s="12"/>
      <c r="F44" s="10"/>
      <c r="G44" s="41">
        <v>5</v>
      </c>
      <c r="H44" s="42">
        <f t="shared" si="2"/>
        <v>0</v>
      </c>
    </row>
    <row r="45" spans="1:8" ht="16.8" thickBot="1" x14ac:dyDescent="0.35">
      <c r="D45" s="43" t="s">
        <v>26</v>
      </c>
      <c r="E45" s="13"/>
      <c r="F45" s="14"/>
      <c r="G45" s="1"/>
      <c r="H45" s="44">
        <f>SUM(H38:H44)</f>
        <v>0</v>
      </c>
    </row>
    <row r="46" spans="1:8" x14ac:dyDescent="0.3">
      <c r="E46" s="6"/>
      <c r="F46" s="6"/>
    </row>
    <row r="47" spans="1:8" x14ac:dyDescent="0.3">
      <c r="A47" s="33" t="s">
        <v>73</v>
      </c>
      <c r="B47" s="34" t="s">
        <v>28</v>
      </c>
      <c r="C47" s="45" t="s">
        <v>3</v>
      </c>
      <c r="D47" s="34" t="s">
        <v>4</v>
      </c>
      <c r="E47" s="7" t="s">
        <v>145</v>
      </c>
      <c r="F47" s="8" t="s">
        <v>5</v>
      </c>
      <c r="G47" s="4" t="s">
        <v>6</v>
      </c>
      <c r="H47" s="4" t="s">
        <v>7</v>
      </c>
    </row>
    <row r="48" spans="1:8" ht="16.8" thickBot="1" x14ac:dyDescent="0.35">
      <c r="B48" s="35" t="s">
        <v>74</v>
      </c>
      <c r="C48" s="46" t="s">
        <v>75</v>
      </c>
      <c r="D48" s="35" t="s">
        <v>76</v>
      </c>
      <c r="E48" s="9"/>
      <c r="F48" s="10"/>
      <c r="G48" s="36">
        <v>10</v>
      </c>
      <c r="H48" s="37">
        <f>F48*G48</f>
        <v>0</v>
      </c>
    </row>
    <row r="49" spans="1:8" ht="16.8" thickBot="1" x14ac:dyDescent="0.35">
      <c r="D49" s="43" t="s">
        <v>26</v>
      </c>
      <c r="E49" s="13"/>
      <c r="F49" s="14"/>
      <c r="G49" s="1"/>
      <c r="H49" s="44">
        <f>SUM(H48:H48)</f>
        <v>0</v>
      </c>
    </row>
    <row r="50" spans="1:8" x14ac:dyDescent="0.3">
      <c r="E50" s="6"/>
      <c r="F50" s="6"/>
    </row>
    <row r="51" spans="1:8" x14ac:dyDescent="0.3">
      <c r="A51" s="33" t="s">
        <v>77</v>
      </c>
      <c r="B51" s="34" t="s">
        <v>28</v>
      </c>
      <c r="C51" s="45" t="s">
        <v>3</v>
      </c>
      <c r="D51" s="34" t="s">
        <v>4</v>
      </c>
      <c r="E51" s="7" t="s">
        <v>145</v>
      </c>
      <c r="F51" s="8" t="s">
        <v>5</v>
      </c>
      <c r="G51" s="4" t="s">
        <v>6</v>
      </c>
      <c r="H51" s="4" t="s">
        <v>7</v>
      </c>
    </row>
    <row r="52" spans="1:8" x14ac:dyDescent="0.3">
      <c r="B52" s="35" t="s">
        <v>78</v>
      </c>
      <c r="C52" s="35" t="s">
        <v>79</v>
      </c>
      <c r="D52" s="35" t="s">
        <v>80</v>
      </c>
      <c r="E52" s="9"/>
      <c r="F52" s="10"/>
      <c r="G52" s="36">
        <v>1</v>
      </c>
      <c r="H52" s="37">
        <f t="shared" ref="H52:H64" si="3">F52*G52</f>
        <v>0</v>
      </c>
    </row>
    <row r="53" spans="1:8" x14ac:dyDescent="0.3">
      <c r="B53" s="38" t="s">
        <v>81</v>
      </c>
      <c r="C53" s="39" t="s">
        <v>82</v>
      </c>
      <c r="D53" s="38" t="s">
        <v>83</v>
      </c>
      <c r="E53" s="11"/>
      <c r="F53" s="10"/>
      <c r="G53" s="36">
        <v>1</v>
      </c>
      <c r="H53" s="37">
        <f t="shared" si="3"/>
        <v>0</v>
      </c>
    </row>
    <row r="54" spans="1:8" x14ac:dyDescent="0.3">
      <c r="B54" s="38" t="s">
        <v>84</v>
      </c>
      <c r="C54" s="38" t="s">
        <v>85</v>
      </c>
      <c r="D54" s="38" t="s">
        <v>86</v>
      </c>
      <c r="E54" s="11"/>
      <c r="F54" s="10"/>
      <c r="G54" s="36">
        <v>20</v>
      </c>
      <c r="H54" s="37">
        <f t="shared" si="3"/>
        <v>0</v>
      </c>
    </row>
    <row r="55" spans="1:8" x14ac:dyDescent="0.3">
      <c r="B55" s="38" t="s">
        <v>84</v>
      </c>
      <c r="C55" s="39" t="s">
        <v>87</v>
      </c>
      <c r="D55" s="38" t="s">
        <v>88</v>
      </c>
      <c r="E55" s="11"/>
      <c r="F55" s="10"/>
      <c r="G55" s="36">
        <v>10</v>
      </c>
      <c r="H55" s="37">
        <f t="shared" si="3"/>
        <v>0</v>
      </c>
    </row>
    <row r="56" spans="1:8" x14ac:dyDescent="0.3">
      <c r="B56" s="38" t="s">
        <v>89</v>
      </c>
      <c r="C56" s="39" t="s">
        <v>90</v>
      </c>
      <c r="D56" s="38" t="s">
        <v>91</v>
      </c>
      <c r="E56" s="11"/>
      <c r="F56" s="10"/>
      <c r="G56" s="36">
        <v>5</v>
      </c>
      <c r="H56" s="37">
        <f t="shared" si="3"/>
        <v>0</v>
      </c>
    </row>
    <row r="57" spans="1:8" x14ac:dyDescent="0.3">
      <c r="B57" s="38" t="s">
        <v>92</v>
      </c>
      <c r="C57" s="38" t="s">
        <v>93</v>
      </c>
      <c r="D57" s="38" t="s">
        <v>94</v>
      </c>
      <c r="E57" s="11"/>
      <c r="F57" s="10"/>
      <c r="G57" s="36">
        <v>2</v>
      </c>
      <c r="H57" s="37">
        <f t="shared" si="3"/>
        <v>0</v>
      </c>
    </row>
    <row r="58" spans="1:8" x14ac:dyDescent="0.3">
      <c r="B58" s="38" t="s">
        <v>95</v>
      </c>
      <c r="C58" s="38" t="s">
        <v>96</v>
      </c>
      <c r="D58" s="38" t="s">
        <v>97</v>
      </c>
      <c r="E58" s="11"/>
      <c r="F58" s="10"/>
      <c r="G58" s="36">
        <v>1</v>
      </c>
      <c r="H58" s="37">
        <f t="shared" si="3"/>
        <v>0</v>
      </c>
    </row>
    <row r="59" spans="1:8" x14ac:dyDescent="0.3">
      <c r="B59" s="38" t="s">
        <v>95</v>
      </c>
      <c r="C59" s="39" t="s">
        <v>98</v>
      </c>
      <c r="D59" s="38" t="s">
        <v>97</v>
      </c>
      <c r="E59" s="11"/>
      <c r="F59" s="10"/>
      <c r="G59" s="36">
        <v>1</v>
      </c>
      <c r="H59" s="37">
        <f t="shared" si="3"/>
        <v>0</v>
      </c>
    </row>
    <row r="60" spans="1:8" x14ac:dyDescent="0.3">
      <c r="B60" s="38" t="s">
        <v>95</v>
      </c>
      <c r="C60" s="39" t="s">
        <v>99</v>
      </c>
      <c r="D60" s="38" t="s">
        <v>97</v>
      </c>
      <c r="E60" s="11"/>
      <c r="F60" s="10"/>
      <c r="G60" s="36">
        <v>1</v>
      </c>
      <c r="H60" s="37">
        <f t="shared" si="3"/>
        <v>0</v>
      </c>
    </row>
    <row r="61" spans="1:8" x14ac:dyDescent="0.3">
      <c r="B61" s="38" t="s">
        <v>95</v>
      </c>
      <c r="C61" s="38" t="s">
        <v>100</v>
      </c>
      <c r="D61" s="38" t="s">
        <v>101</v>
      </c>
      <c r="E61" s="11"/>
      <c r="F61" s="10"/>
      <c r="G61" s="36">
        <v>1</v>
      </c>
      <c r="H61" s="37">
        <f t="shared" si="3"/>
        <v>0</v>
      </c>
    </row>
    <row r="62" spans="1:8" x14ac:dyDescent="0.3">
      <c r="B62" s="38" t="s">
        <v>102</v>
      </c>
      <c r="C62" s="38" t="s">
        <v>103</v>
      </c>
      <c r="D62" s="38" t="s">
        <v>104</v>
      </c>
      <c r="E62" s="11"/>
      <c r="F62" s="10"/>
      <c r="G62" s="36">
        <v>10</v>
      </c>
      <c r="H62" s="37">
        <f t="shared" si="3"/>
        <v>0</v>
      </c>
    </row>
    <row r="63" spans="1:8" x14ac:dyDescent="0.3">
      <c r="B63" s="38" t="s">
        <v>105</v>
      </c>
      <c r="C63" s="39" t="s">
        <v>106</v>
      </c>
      <c r="D63" s="38" t="s">
        <v>107</v>
      </c>
      <c r="E63" s="11"/>
      <c r="F63" s="10"/>
      <c r="G63" s="36">
        <v>3</v>
      </c>
      <c r="H63" s="37">
        <f t="shared" si="3"/>
        <v>0</v>
      </c>
    </row>
    <row r="64" spans="1:8" ht="16.8" thickBot="1" x14ac:dyDescent="0.35">
      <c r="B64" s="38" t="s">
        <v>105</v>
      </c>
      <c r="C64" s="38" t="s">
        <v>108</v>
      </c>
      <c r="D64" s="40" t="s">
        <v>109</v>
      </c>
      <c r="E64" s="12"/>
      <c r="F64" s="10"/>
      <c r="G64" s="41">
        <v>3</v>
      </c>
      <c r="H64" s="42">
        <f t="shared" si="3"/>
        <v>0</v>
      </c>
    </row>
    <row r="65" spans="1:9" ht="16.8" thickBot="1" x14ac:dyDescent="0.35">
      <c r="D65" s="43" t="s">
        <v>26</v>
      </c>
      <c r="E65" s="13"/>
      <c r="F65" s="14"/>
      <c r="G65" s="1"/>
      <c r="H65" s="44">
        <f>SUM(H52:H64)</f>
        <v>0</v>
      </c>
    </row>
    <row r="66" spans="1:9" x14ac:dyDescent="0.3">
      <c r="E66" s="6"/>
      <c r="F66" s="6"/>
    </row>
    <row r="67" spans="1:9" x14ac:dyDescent="0.3">
      <c r="A67" s="33" t="s">
        <v>110</v>
      </c>
      <c r="B67" s="34" t="s">
        <v>28</v>
      </c>
      <c r="C67" s="45" t="s">
        <v>3</v>
      </c>
      <c r="D67" s="34" t="s">
        <v>4</v>
      </c>
      <c r="E67" s="7" t="s">
        <v>145</v>
      </c>
      <c r="F67" s="8" t="s">
        <v>5</v>
      </c>
      <c r="G67" s="4" t="s">
        <v>6</v>
      </c>
      <c r="H67" s="4" t="s">
        <v>7</v>
      </c>
    </row>
    <row r="68" spans="1:9" x14ac:dyDescent="0.3">
      <c r="B68" s="35" t="s">
        <v>111</v>
      </c>
      <c r="C68" s="35" t="s">
        <v>112</v>
      </c>
      <c r="D68" s="35" t="s">
        <v>113</v>
      </c>
      <c r="E68" s="9"/>
      <c r="F68" s="10"/>
      <c r="G68" s="36">
        <v>1</v>
      </c>
      <c r="H68" s="37">
        <f>F68*G68</f>
        <v>0</v>
      </c>
    </row>
    <row r="69" spans="1:9" ht="16.8" thickBot="1" x14ac:dyDescent="0.35">
      <c r="B69" s="38" t="s">
        <v>114</v>
      </c>
      <c r="C69" s="38" t="s">
        <v>115</v>
      </c>
      <c r="D69" s="40" t="s">
        <v>116</v>
      </c>
      <c r="E69" s="18"/>
      <c r="F69" s="19"/>
      <c r="G69" s="41">
        <v>1</v>
      </c>
      <c r="H69" s="42" t="s">
        <v>117</v>
      </c>
    </row>
    <row r="70" spans="1:9" ht="16.8" thickBot="1" x14ac:dyDescent="0.35">
      <c r="D70" s="43" t="s">
        <v>26</v>
      </c>
      <c r="E70" s="13"/>
      <c r="F70" s="14"/>
      <c r="G70" s="1"/>
      <c r="H70" s="44">
        <f>SUM(H68:H68)</f>
        <v>0</v>
      </c>
    </row>
    <row r="71" spans="1:9" x14ac:dyDescent="0.3">
      <c r="E71" s="6"/>
      <c r="F71" s="6"/>
    </row>
    <row r="72" spans="1:9" x14ac:dyDescent="0.3">
      <c r="A72" s="33" t="s">
        <v>118</v>
      </c>
      <c r="B72" s="34" t="s">
        <v>28</v>
      </c>
      <c r="C72" s="45" t="s">
        <v>3</v>
      </c>
      <c r="D72" s="34" t="s">
        <v>4</v>
      </c>
      <c r="E72" s="7" t="s">
        <v>145</v>
      </c>
      <c r="F72" s="8" t="s">
        <v>5</v>
      </c>
      <c r="G72" s="4" t="s">
        <v>6</v>
      </c>
      <c r="H72" s="3" t="s">
        <v>7</v>
      </c>
      <c r="I72" s="50"/>
    </row>
    <row r="73" spans="1:9" x14ac:dyDescent="0.3">
      <c r="B73" s="35" t="s">
        <v>119</v>
      </c>
      <c r="C73" s="35" t="s">
        <v>120</v>
      </c>
      <c r="D73" s="35" t="s">
        <v>121</v>
      </c>
      <c r="E73" s="9"/>
      <c r="F73" s="10"/>
      <c r="G73" s="36">
        <v>5</v>
      </c>
      <c r="H73" s="37">
        <f t="shared" ref="H73:H76" si="4">F73*G73</f>
        <v>0</v>
      </c>
    </row>
    <row r="74" spans="1:9" x14ac:dyDescent="0.3">
      <c r="B74" s="38" t="s">
        <v>122</v>
      </c>
      <c r="C74" s="38" t="s">
        <v>123</v>
      </c>
      <c r="D74" s="38" t="s">
        <v>124</v>
      </c>
      <c r="E74" s="11"/>
      <c r="F74" s="10"/>
      <c r="G74" s="36">
        <v>5</v>
      </c>
      <c r="H74" s="37">
        <f t="shared" si="4"/>
        <v>0</v>
      </c>
    </row>
    <row r="75" spans="1:9" x14ac:dyDescent="0.3">
      <c r="B75" s="38" t="s">
        <v>125</v>
      </c>
      <c r="C75" s="38" t="s">
        <v>126</v>
      </c>
      <c r="D75" s="38" t="s">
        <v>127</v>
      </c>
      <c r="E75" s="11"/>
      <c r="F75" s="10"/>
      <c r="G75" s="36">
        <v>10</v>
      </c>
      <c r="H75" s="37">
        <f t="shared" si="4"/>
        <v>0</v>
      </c>
    </row>
    <row r="76" spans="1:9" ht="16.8" thickBot="1" x14ac:dyDescent="0.35">
      <c r="B76" s="38" t="s">
        <v>128</v>
      </c>
      <c r="C76" s="38" t="s">
        <v>129</v>
      </c>
      <c r="D76" s="40" t="s">
        <v>130</v>
      </c>
      <c r="E76" s="12"/>
      <c r="F76" s="10"/>
      <c r="G76" s="41">
        <v>30</v>
      </c>
      <c r="H76" s="42">
        <f t="shared" si="4"/>
        <v>0</v>
      </c>
    </row>
    <row r="77" spans="1:9" ht="16.8" thickBot="1" x14ac:dyDescent="0.35">
      <c r="D77" s="43" t="s">
        <v>26</v>
      </c>
      <c r="E77" s="13"/>
      <c r="F77" s="14"/>
      <c r="G77" s="1"/>
      <c r="H77" s="44">
        <f>SUM(H73:H76)</f>
        <v>0</v>
      </c>
    </row>
    <row r="78" spans="1:9" x14ac:dyDescent="0.3">
      <c r="E78" s="6"/>
      <c r="F78" s="6"/>
    </row>
    <row r="79" spans="1:9" x14ac:dyDescent="0.3">
      <c r="E79" s="6"/>
      <c r="F79" s="6"/>
    </row>
    <row r="80" spans="1:9" x14ac:dyDescent="0.3">
      <c r="A80" s="33" t="s">
        <v>131</v>
      </c>
      <c r="B80" s="34" t="s">
        <v>28</v>
      </c>
      <c r="C80" s="34" t="s">
        <v>132</v>
      </c>
      <c r="D80" s="34" t="s">
        <v>4</v>
      </c>
      <c r="E80" s="7" t="s">
        <v>145</v>
      </c>
      <c r="F80" s="8" t="s">
        <v>5</v>
      </c>
      <c r="G80" s="4" t="s">
        <v>6</v>
      </c>
      <c r="H80" s="4" t="s">
        <v>7</v>
      </c>
    </row>
    <row r="81" spans="1:11" x14ac:dyDescent="0.3">
      <c r="B81" s="35" t="s">
        <v>133</v>
      </c>
      <c r="C81" s="35" t="s">
        <v>134</v>
      </c>
      <c r="D81" s="35" t="s">
        <v>135</v>
      </c>
      <c r="E81" s="16"/>
      <c r="F81" s="19"/>
      <c r="G81" s="41">
        <v>1</v>
      </c>
      <c r="H81" s="42">
        <f>F81*G81</f>
        <v>0</v>
      </c>
    </row>
    <row r="82" spans="1:11" ht="16.8" thickBot="1" x14ac:dyDescent="0.35">
      <c r="A82" s="33" t="s">
        <v>136</v>
      </c>
      <c r="B82" s="38" t="s">
        <v>137</v>
      </c>
      <c r="C82" s="38" t="s">
        <v>138</v>
      </c>
      <c r="D82" s="40" t="s">
        <v>137</v>
      </c>
      <c r="E82" s="12"/>
      <c r="F82" s="19"/>
      <c r="G82" s="41">
        <v>2</v>
      </c>
      <c r="H82" s="42">
        <f>F82*G82</f>
        <v>0</v>
      </c>
    </row>
    <row r="83" spans="1:11" ht="16.8" thickBot="1" x14ac:dyDescent="0.35">
      <c r="D83" s="43" t="s">
        <v>26</v>
      </c>
      <c r="E83" s="13"/>
      <c r="F83" s="14"/>
      <c r="G83" s="1"/>
      <c r="H83" s="44">
        <f>H81+H82</f>
        <v>0</v>
      </c>
    </row>
    <row r="84" spans="1:11" x14ac:dyDescent="0.3">
      <c r="E84" s="6"/>
      <c r="F84" s="6"/>
    </row>
    <row r="85" spans="1:11" ht="37.799999999999997" customHeight="1" thickBot="1" x14ac:dyDescent="0.35">
      <c r="A85" s="33" t="s">
        <v>149</v>
      </c>
      <c r="B85" s="33"/>
      <c r="C85" s="33"/>
      <c r="D85" s="33"/>
      <c r="E85" s="15" t="s">
        <v>159</v>
      </c>
      <c r="F85" s="20" t="s">
        <v>150</v>
      </c>
      <c r="G85" s="3" t="s">
        <v>152</v>
      </c>
      <c r="H85" s="52" t="s">
        <v>151</v>
      </c>
      <c r="I85" s="53"/>
      <c r="J85" s="53"/>
      <c r="K85" s="53"/>
    </row>
    <row r="86" spans="1:11" ht="13.2" thickBot="1" x14ac:dyDescent="0.25">
      <c r="A86" s="38" t="s">
        <v>154</v>
      </c>
      <c r="B86" s="38"/>
      <c r="C86" s="38"/>
      <c r="D86" s="38"/>
      <c r="E86" s="5">
        <v>50000</v>
      </c>
      <c r="F86" s="21"/>
      <c r="G86" s="54">
        <f>E86*F86</f>
        <v>0</v>
      </c>
      <c r="H86" s="44">
        <f>E86-G86</f>
        <v>50000</v>
      </c>
    </row>
    <row r="88" spans="1:11" ht="13.2" thickBot="1" x14ac:dyDescent="0.25">
      <c r="A88" s="55" t="s">
        <v>143</v>
      </c>
      <c r="B88" s="55" t="s">
        <v>156</v>
      </c>
      <c r="C88" s="55" t="s">
        <v>157</v>
      </c>
    </row>
    <row r="89" spans="1:11" ht="13.2" thickBot="1" x14ac:dyDescent="0.25">
      <c r="A89" s="11"/>
      <c r="B89" s="56">
        <v>1000</v>
      </c>
      <c r="C89" s="57">
        <f>A89*B89</f>
        <v>0</v>
      </c>
    </row>
    <row r="90" spans="1:11" ht="36" customHeight="1" x14ac:dyDescent="0.3">
      <c r="A90" s="58" t="s">
        <v>155</v>
      </c>
      <c r="B90" s="58"/>
      <c r="C90" s="58"/>
      <c r="D90" s="58"/>
      <c r="E90" s="58"/>
    </row>
    <row r="91" spans="1:11" ht="16.8" thickBot="1" x14ac:dyDescent="0.35">
      <c r="A91" s="59"/>
    </row>
    <row r="92" spans="1:11" ht="16.8" thickBot="1" x14ac:dyDescent="0.35">
      <c r="D92" s="60" t="s">
        <v>139</v>
      </c>
      <c r="E92" s="61"/>
      <c r="F92" s="1"/>
      <c r="G92" s="1"/>
      <c r="H92" s="44">
        <f>SUM(H18,H22,H35,H45,H49,H49,H65,H70,H77,H83,H86,C89)</f>
        <v>50000</v>
      </c>
    </row>
    <row r="93" spans="1:11" x14ac:dyDescent="0.3">
      <c r="D93" s="62"/>
      <c r="E93" s="62"/>
      <c r="H93" s="63"/>
    </row>
    <row r="94" spans="1:11" x14ac:dyDescent="0.3">
      <c r="D94" s="62"/>
      <c r="E94" s="62"/>
      <c r="H94" s="63"/>
    </row>
    <row r="95" spans="1:11" ht="12.6" x14ac:dyDescent="0.2">
      <c r="A95" s="64"/>
      <c r="D95" s="62"/>
      <c r="E95" s="62"/>
      <c r="H95" s="63"/>
    </row>
    <row r="96" spans="1:11" ht="12.6" x14ac:dyDescent="0.2">
      <c r="A96" s="65" t="s">
        <v>140</v>
      </c>
      <c r="B96" s="66"/>
      <c r="C96" s="66"/>
      <c r="D96" s="66"/>
      <c r="E96" s="66"/>
      <c r="F96" s="66"/>
      <c r="G96" s="66"/>
      <c r="H96" s="66"/>
    </row>
    <row r="97" spans="1:8" ht="12.6" x14ac:dyDescent="0.2">
      <c r="A97" s="65"/>
      <c r="B97" s="67"/>
      <c r="C97" s="67"/>
      <c r="D97" s="67"/>
      <c r="E97" s="67"/>
      <c r="F97" s="67"/>
      <c r="G97" s="67"/>
      <c r="H97" s="67"/>
    </row>
    <row r="98" spans="1:8" ht="12.6" x14ac:dyDescent="0.2">
      <c r="A98" s="65" t="s">
        <v>147</v>
      </c>
      <c r="B98" s="22"/>
      <c r="C98" s="22"/>
      <c r="D98" s="22"/>
      <c r="E98" s="22"/>
      <c r="F98" s="67"/>
      <c r="G98" s="67"/>
      <c r="H98" s="67"/>
    </row>
    <row r="99" spans="1:8" ht="12.6" x14ac:dyDescent="0.2">
      <c r="A99" s="2"/>
      <c r="B99" s="22"/>
      <c r="C99" s="22"/>
      <c r="D99" s="22"/>
      <c r="E99" s="22"/>
      <c r="F99" s="67"/>
      <c r="G99" s="67"/>
      <c r="H99" s="67"/>
    </row>
    <row r="100" spans="1:8" ht="12.6" x14ac:dyDescent="0.2">
      <c r="A100" s="2"/>
      <c r="B100" s="6"/>
      <c r="C100" s="6"/>
      <c r="D100" s="6"/>
      <c r="E100" s="6"/>
    </row>
    <row r="101" spans="1:8" ht="12.6" x14ac:dyDescent="0.2">
      <c r="A101" s="65" t="s">
        <v>148</v>
      </c>
      <c r="B101" s="22"/>
      <c r="C101" s="22"/>
      <c r="D101" s="22"/>
      <c r="E101" s="22"/>
    </row>
    <row r="102" spans="1:8" ht="12.6" x14ac:dyDescent="0.2">
      <c r="A102" s="2"/>
      <c r="B102" s="22"/>
      <c r="C102" s="22"/>
      <c r="D102" s="22"/>
      <c r="E102" s="22"/>
    </row>
    <row r="103" spans="1:8" ht="12.6" x14ac:dyDescent="0.2">
      <c r="A103" s="2"/>
      <c r="B103" s="6"/>
      <c r="C103" s="6"/>
      <c r="D103" s="6"/>
      <c r="E103" s="6"/>
    </row>
    <row r="104" spans="1:8" ht="12.6" x14ac:dyDescent="0.2">
      <c r="A104" s="65" t="s">
        <v>141</v>
      </c>
      <c r="B104" s="23"/>
      <c r="C104" s="23"/>
      <c r="D104" s="23"/>
      <c r="E104" s="23"/>
    </row>
    <row r="105" spans="1:8" ht="12.6" x14ac:dyDescent="0.2">
      <c r="A105" s="2"/>
      <c r="B105" s="23"/>
      <c r="C105" s="23"/>
      <c r="D105" s="23"/>
      <c r="E105" s="23"/>
    </row>
    <row r="106" spans="1:8" ht="12.6" x14ac:dyDescent="0.2">
      <c r="A106" s="2"/>
      <c r="B106" s="6"/>
      <c r="C106" s="6"/>
      <c r="D106" s="6"/>
      <c r="E106" s="6"/>
    </row>
    <row r="107" spans="1:8" ht="12.6" x14ac:dyDescent="0.2">
      <c r="A107" s="65" t="s">
        <v>142</v>
      </c>
      <c r="B107" s="23"/>
      <c r="C107" s="23"/>
      <c r="D107" s="23"/>
      <c r="E107" s="23"/>
    </row>
    <row r="108" spans="1:8" ht="12.6" x14ac:dyDescent="0.2">
      <c r="A108" s="2"/>
      <c r="B108" s="23"/>
      <c r="C108" s="23"/>
      <c r="D108" s="23"/>
      <c r="E108" s="23"/>
    </row>
    <row r="109" spans="1:8" ht="12.6" x14ac:dyDescent="0.2">
      <c r="A109" s="2"/>
      <c r="B109" s="23"/>
      <c r="C109" s="23"/>
      <c r="D109" s="23"/>
      <c r="E109" s="23"/>
    </row>
    <row r="110" spans="1:8" ht="12.6" x14ac:dyDescent="0.2">
      <c r="A110" s="2"/>
      <c r="B110" s="23"/>
      <c r="C110" s="23"/>
      <c r="D110" s="23"/>
      <c r="E110" s="23"/>
    </row>
    <row r="113" spans="2:5" x14ac:dyDescent="0.3">
      <c r="B113" s="68"/>
      <c r="C113" s="68"/>
      <c r="D113" s="68"/>
      <c r="E113" s="69"/>
    </row>
    <row r="114" spans="2:5" x14ac:dyDescent="0.3">
      <c r="B114" s="68"/>
      <c r="C114" s="68"/>
      <c r="D114" s="68"/>
      <c r="E114" s="70"/>
    </row>
    <row r="115" spans="2:5" x14ac:dyDescent="0.3">
      <c r="B115" s="71"/>
      <c r="C115" s="68"/>
      <c r="D115" s="68"/>
      <c r="E115" s="70"/>
    </row>
  </sheetData>
  <sheetProtection algorithmName="SHA-512" hashValue="halVFhl5HEPGBRBWjh1IS4uW/k6DkZ/TxiSzjIaRvQsadOxVM+Ese8Nsq9O8PWBtM1KvVXiO1y3iwVA6WubZVQ==" saltValue="rQu3hzpXrWykL3hBM7do9Q==" spinCount="100000" sheet="1" objects="1" scenarios="1"/>
  <protectedRanges>
    <protectedRange sqref="E113" name="Bereik4"/>
  </protectedRanges>
  <mergeCells count="9">
    <mergeCell ref="A1:H1"/>
    <mergeCell ref="B96:H96"/>
    <mergeCell ref="B104:E105"/>
    <mergeCell ref="B107:E110"/>
    <mergeCell ref="A2:H2"/>
    <mergeCell ref="A3:H4"/>
    <mergeCell ref="A5:H5"/>
    <mergeCell ref="H85:K85"/>
    <mergeCell ref="A90:E90"/>
  </mergeCells>
  <pageMargins left="0.7" right="0.7" top="0.75" bottom="0.75" header="0.3" footer="0.3"/>
  <pageSetup paperSize="8" scale="92" fitToHeight="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f334da4-c630-45b1-95f0-858e998e8867" xsi:nil="true"/>
    <lcf76f155ced4ddcb4097134ff3c332f xmlns="118699ed-b0bb-4314-a950-7636bf7a902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2DD255881D5E446A776E017924A58F3" ma:contentTypeVersion="15" ma:contentTypeDescription="Een nieuw document maken." ma:contentTypeScope="" ma:versionID="63cf1f74a8cc13cdce9bbb040967063a">
  <xsd:schema xmlns:xsd="http://www.w3.org/2001/XMLSchema" xmlns:xs="http://www.w3.org/2001/XMLSchema" xmlns:p="http://schemas.microsoft.com/office/2006/metadata/properties" xmlns:ns2="118699ed-b0bb-4314-a950-7636bf7a902d" xmlns:ns3="df334da4-c630-45b1-95f0-858e998e8867" targetNamespace="http://schemas.microsoft.com/office/2006/metadata/properties" ma:root="true" ma:fieldsID="c42fe82b038c767e0181000fdfdb332a" ns2:_="" ns3:_="">
    <xsd:import namespace="118699ed-b0bb-4314-a950-7636bf7a902d"/>
    <xsd:import namespace="df334da4-c630-45b1-95f0-858e998e886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LengthInSeconds" minOccurs="0"/>
                <xsd:element ref="ns2:MediaServiceDateTaken" minOccurs="0"/>
                <xsd:element ref="ns2:MediaServiceOCR"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8699ed-b0bb-4314-a950-7636bf7a90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2fee4147-5b32-4bc8-b2bc-ab94365a0294"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descriptio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334da4-c630-45b1-95f0-858e998e8867"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14" nillable="true" ma:displayName="Taxonomy Catch All Column" ma:hidden="true" ma:list="{363f8b96-f157-4962-af6d-9a032a252dd1}" ma:internalName="TaxCatchAll" ma:showField="CatchAllData" ma:web="df334da4-c630-45b1-95f0-858e998e88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A02394-46BA-4055-90BA-8875FE731267}">
  <ds:schemaRefs>
    <ds:schemaRef ds:uri="http://schemas.microsoft.com/office/2006/metadata/properties"/>
    <ds:schemaRef ds:uri="http://purl.org/dc/elements/1.1/"/>
    <ds:schemaRef ds:uri="http://schemas.microsoft.com/office/2006/documentManagement/types"/>
    <ds:schemaRef ds:uri="http://purl.org/dc/dcmitype/"/>
    <ds:schemaRef ds:uri="118699ed-b0bb-4314-a950-7636bf7a902d"/>
    <ds:schemaRef ds:uri="http://purl.org/dc/terms/"/>
    <ds:schemaRef ds:uri="http://schemas.microsoft.com/office/infopath/2007/PartnerControls"/>
    <ds:schemaRef ds:uri="http://www.w3.org/XML/1998/namespace"/>
    <ds:schemaRef ds:uri="http://schemas.openxmlformats.org/package/2006/metadata/core-properties"/>
    <ds:schemaRef ds:uri="df334da4-c630-45b1-95f0-858e998e8867"/>
  </ds:schemaRefs>
</ds:datastoreItem>
</file>

<file path=customXml/itemProps2.xml><?xml version="1.0" encoding="utf-8"?>
<ds:datastoreItem xmlns:ds="http://schemas.openxmlformats.org/officeDocument/2006/customXml" ds:itemID="{434C025A-94A0-4964-9D51-A9DD1ED54011}">
  <ds:schemaRefs>
    <ds:schemaRef ds:uri="http://schemas.microsoft.com/sharepoint/v3/contenttype/forms"/>
  </ds:schemaRefs>
</ds:datastoreItem>
</file>

<file path=customXml/itemProps3.xml><?xml version="1.0" encoding="utf-8"?>
<ds:datastoreItem xmlns:ds="http://schemas.openxmlformats.org/officeDocument/2006/customXml" ds:itemID="{EB69AFCC-C8CD-427C-8659-0381124B07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8699ed-b0bb-4314-a950-7636bf7a902d"/>
    <ds:schemaRef ds:uri="df334da4-c630-45b1-95f0-858e998e88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Blad1</vt:lpstr>
      <vt:lpstr>Blad1!Afdrukbereik</vt:lpstr>
    </vt:vector>
  </TitlesOfParts>
  <Manager/>
  <Company>cctg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Mondria, Gijs</dc:creator>
  <cp:keywords/>
  <dc:description/>
  <cp:lastModifiedBy>Vera van Urk</cp:lastModifiedBy>
  <cp:revision/>
  <dcterms:created xsi:type="dcterms:W3CDTF">2020-06-29T08:59:10Z</dcterms:created>
  <dcterms:modified xsi:type="dcterms:W3CDTF">2025-03-19T09:13:53Z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0x010100C2DD255881D5E446A776E017924A58F3</vt:lpwstr>
  </property>
  <property fmtid="{D5CDD505-2E9C-101B-9397-08002B2CF9AE}" pid="3" name="MediaServiceImageTags">
    <vt:lpwstr/>
  </property>
</Properties>
</file>