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atsbosbeheer.sharepoint.com/teams/6f9423/Gedeelde documenten/General/3. Ontwerpfase/"/>
    </mc:Choice>
  </mc:AlternateContent>
  <xr:revisionPtr revIDLastSave="302" documentId="8_{770096AB-38A5-40CD-84CE-12135B1F20CC}" xr6:coauthVersionLast="47" xr6:coauthVersionMax="47" xr10:uidLastSave="{39602013-AA4C-44E1-B2AF-AE0010B9A257}"/>
  <bookViews>
    <workbookView xWindow="-28920" yWindow="-120" windowWidth="29040" windowHeight="15840" xr2:uid="{30E544D5-4D8B-44F8-A6A3-E18B74652B5E}"/>
  </bookViews>
  <sheets>
    <sheet name="Inschrijfstaat" sheetId="1" r:id="rId1"/>
  </sheets>
  <definedNames>
    <definedName name="_xlnm.Print_Area" localSheetId="0">Inschrijfstaat!$A$1:$L$94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4" i="1" l="1"/>
  <c r="K70" i="1"/>
  <c r="K66" i="1"/>
  <c r="K14" i="1"/>
  <c r="K75" i="1"/>
  <c r="K69" i="1"/>
  <c r="K67" i="1"/>
  <c r="K64" i="1"/>
  <c r="K62" i="1"/>
  <c r="K60" i="1"/>
  <c r="K58" i="1"/>
  <c r="K57" i="1"/>
  <c r="K55" i="1"/>
  <c r="K54" i="1"/>
  <c r="K53" i="1"/>
  <c r="K51" i="1"/>
  <c r="K50" i="1"/>
  <c r="K48" i="1"/>
  <c r="K47" i="1"/>
  <c r="K45" i="1"/>
  <c r="K38" i="1"/>
  <c r="K36" i="1"/>
  <c r="K35" i="1"/>
  <c r="K33" i="1"/>
  <c r="K31" i="1"/>
  <c r="K29" i="1"/>
  <c r="K27" i="1"/>
  <c r="K26" i="1"/>
  <c r="K24" i="1"/>
  <c r="K23" i="1"/>
  <c r="K22" i="1"/>
  <c r="K20" i="1"/>
  <c r="K19" i="1"/>
  <c r="K17" i="1"/>
  <c r="K16" i="1"/>
  <c r="K39" i="1"/>
  <c r="K76" i="1"/>
  <c r="K82" i="1"/>
</calcChain>
</file>

<file path=xl/sharedStrings.xml><?xml version="1.0" encoding="utf-8"?>
<sst xmlns="http://schemas.openxmlformats.org/spreadsheetml/2006/main" count="240" uniqueCount="83">
  <si>
    <t>Aanbesteding: Verwijderen invasie exoten SPUK1 locaties Veluwe 2025</t>
  </si>
  <si>
    <t>*N = Niet Verrekenbaar</t>
  </si>
  <si>
    <t>*V = Verrekenbaar</t>
  </si>
  <si>
    <t>UITVOERING MAATREGELEN CONFORM WERKOMSCHRIJVING</t>
  </si>
  <si>
    <t>Nummer</t>
  </si>
  <si>
    <t>Subnummer</t>
  </si>
  <si>
    <t>Gebied</t>
  </si>
  <si>
    <t>Locatie</t>
  </si>
  <si>
    <t>Invasieve exoot</t>
  </si>
  <si>
    <t>Oppervlakte (m2)</t>
  </si>
  <si>
    <r>
      <t xml:space="preserve">Prijs rooien en afvoeren bij aanvang </t>
    </r>
    <r>
      <rPr>
        <b/>
        <u/>
        <sz val="10"/>
        <color theme="1"/>
        <rFont val="Agrofont"/>
        <family val="2"/>
      </rPr>
      <t>per m2</t>
    </r>
    <r>
      <rPr>
        <b/>
        <sz val="10"/>
        <color theme="1"/>
        <rFont val="Agrofont"/>
        <family val="2"/>
      </rPr>
      <t xml:space="preserve"> (exclusief btw)</t>
    </r>
  </si>
  <si>
    <t>N/V*</t>
  </si>
  <si>
    <t xml:space="preserve">Prijs rooien en afvoeren bij aanvang (exclusief btw) </t>
  </si>
  <si>
    <t>VN04</t>
  </si>
  <si>
    <t>Veluwe</t>
  </si>
  <si>
    <t>Stakenberg</t>
  </si>
  <si>
    <t>Japanse duizendknoop</t>
  </si>
  <si>
    <t>V</t>
  </si>
  <si>
    <t>VN05</t>
  </si>
  <si>
    <t>1,3,4,5,6,7</t>
  </si>
  <si>
    <t>Speulder- en Sprielderbos</t>
  </si>
  <si>
    <t>Speulder- en Sprieldebos</t>
  </si>
  <si>
    <t>Guldenroede sp.</t>
  </si>
  <si>
    <t>VN06</t>
  </si>
  <si>
    <t>2,,3,5,6,7,9,10</t>
  </si>
  <si>
    <t>Garderen-West</t>
  </si>
  <si>
    <t>1,4,8</t>
  </si>
  <si>
    <t>VZ01</t>
  </si>
  <si>
    <t>Oostereng Bennekomse bos 01</t>
  </si>
  <si>
    <t>1,2,5,13</t>
  </si>
  <si>
    <t>Balsemien sp.</t>
  </si>
  <si>
    <t>VZ02</t>
  </si>
  <si>
    <t>1,2,3,4,5,6,7,8</t>
  </si>
  <si>
    <t>Oostereng Bennekomse bos 02</t>
  </si>
  <si>
    <t>V02</t>
  </si>
  <si>
    <t>Provincie Gld.</t>
  </si>
  <si>
    <t>Eigendom provincie Gelderland</t>
  </si>
  <si>
    <t>VZ04</t>
  </si>
  <si>
    <t>2,3,4,5</t>
  </si>
  <si>
    <t>Oostereng, Beken</t>
  </si>
  <si>
    <t>VZ05</t>
  </si>
  <si>
    <t>Oostereng, Beukenlaan</t>
  </si>
  <si>
    <t>VZ06</t>
  </si>
  <si>
    <t>1,2,3</t>
  </si>
  <si>
    <t>Oostereng, Dorskamp</t>
  </si>
  <si>
    <t>VZ07</t>
  </si>
  <si>
    <t>Oostereng, Jufferswaard</t>
  </si>
  <si>
    <t>Berenklauw sp.</t>
  </si>
  <si>
    <t>VZ09</t>
  </si>
  <si>
    <t>1,2,3,4,5,6</t>
  </si>
  <si>
    <t>Wageningse Uiterwaarden</t>
  </si>
  <si>
    <t>Subtotaal 1</t>
  </si>
  <si>
    <t>2. Nazorgbeurten</t>
  </si>
  <si>
    <r>
      <t xml:space="preserve">Prijs uitvoeren nazorg </t>
    </r>
    <r>
      <rPr>
        <b/>
        <u/>
        <sz val="10"/>
        <color theme="1"/>
        <rFont val="Agrofont"/>
        <family val="2"/>
      </rPr>
      <t>per beurt per m2</t>
    </r>
    <r>
      <rPr>
        <b/>
        <sz val="10"/>
        <color theme="1"/>
        <rFont val="Agrofont"/>
        <family val="2"/>
      </rPr>
      <t xml:space="preserve"> (exclusief btw)</t>
    </r>
  </si>
  <si>
    <t>Aantal nazorgbeurten</t>
  </si>
  <si>
    <t>Prijs totaal nazorg beurten (exclusief btw)</t>
  </si>
  <si>
    <t>Subtotaal 2</t>
  </si>
  <si>
    <t>3. Hantering planning i.v.m. uitvoering Projectplan Ontontplofte Oorlogsresten (OO) bij VZ02, VZ04, VZ05, VZ06, VZo7, VZ09 bij Japanse Duizendknoop en Watercrassula (bij maaiwerk Berenklauw sp. n.v.t.)</t>
  </si>
  <si>
    <t>Maatregel</t>
  </si>
  <si>
    <t>Prijs per m2 exclusief btw.</t>
  </si>
  <si>
    <t>aantal m2</t>
  </si>
  <si>
    <t>Prijs totaal</t>
  </si>
  <si>
    <t>Subtotaal 3</t>
  </si>
  <si>
    <t>4. Stelposten/overig</t>
  </si>
  <si>
    <t>Omschrijving</t>
  </si>
  <si>
    <t>Prijs per eenheid (exclusief btw)</t>
  </si>
  <si>
    <t>Aanvoer/Afvoer en aanbrengen/verwijderen en huur RIJPLATEN (inclusief schoonmaken en walsen indien van staal)</t>
  </si>
  <si>
    <t>Onvoorzienbare kosten</t>
  </si>
  <si>
    <t>Subtotaal 4</t>
  </si>
  <si>
    <t>Inschrijfprijs (Subtotalen 1en 2 en 3) exclusief btw</t>
  </si>
  <si>
    <t>Bedrijfsnaam:</t>
  </si>
  <si>
    <t>Naam inschrijver:</t>
  </si>
  <si>
    <t>Vestigingsplaats:</t>
  </si>
  <si>
    <t>Functie inschrijver:</t>
  </si>
  <si>
    <t xml:space="preserve">Datum:  </t>
  </si>
  <si>
    <t>Handtekening tekenbevoegde:</t>
  </si>
  <si>
    <r>
      <t xml:space="preserve">1. Rooien </t>
    </r>
    <r>
      <rPr>
        <b/>
        <sz val="10"/>
        <rFont val="Agrofont"/>
        <family val="2"/>
      </rPr>
      <t>en afvoeren</t>
    </r>
  </si>
  <si>
    <t>3,4,5,7,8,9,10,11,12</t>
  </si>
  <si>
    <t>Groep1: Locaties niet verdacht van Onontplofte Oorlogsresten (OO)</t>
  </si>
  <si>
    <t>Groep 2: Locaties verdacht van Onontplofte Oorlogsresten (OO)</t>
  </si>
  <si>
    <r>
      <t xml:space="preserve">Bovengronds maaien en afvoeren </t>
    </r>
    <r>
      <rPr>
        <b/>
        <u/>
        <sz val="9"/>
        <color theme="1"/>
        <rFont val="Agrofont"/>
        <family val="2"/>
      </rPr>
      <t>Japanse Duizendknoop</t>
    </r>
    <r>
      <rPr>
        <b/>
        <sz val="9"/>
        <color theme="1"/>
        <rFont val="Agrofont"/>
        <family val="2"/>
      </rPr>
      <t xml:space="preserve"> vooraf aan detectie en benadering OO door gespecialiseerd bedrijf OO, uitgaande van 4 tijdfasen. </t>
    </r>
  </si>
  <si>
    <r>
      <rPr>
        <b/>
        <u/>
        <sz val="14"/>
        <rFont val="Agrofont"/>
        <family val="2"/>
      </rPr>
      <t>Bijlage 2 Inschrijfstaat</t>
    </r>
    <r>
      <rPr>
        <b/>
        <sz val="14"/>
        <rFont val="Agrofont"/>
        <family val="2"/>
      </rPr>
      <t xml:space="preserve"> </t>
    </r>
  </si>
  <si>
    <t>LET OP! De blauwe velden in te vullen door de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</si>
</sst>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[$€-413]\ * #,##0.00_ ;_ [$€-413]\ * \-#,##0.00_ ;_ [$€-413]\ * &quot;-&quot;??_ ;_ @_ "/>
  </numFmts>
  <fonts count="24" x14ac:knownFonts="1">
    <font>
      <sz val="10"/>
      <color theme="1"/>
      <name val="Arial"/>
      <family val="2"/>
    </font>
    <font>
      <sz val="10"/>
      <color theme="1"/>
      <name val="Agrofont"/>
      <family val="2"/>
    </font>
    <font>
      <sz val="10"/>
      <color theme="1"/>
      <name val="Arial"/>
      <family val="2"/>
    </font>
    <font>
      <b/>
      <sz val="11"/>
      <name val="Agrofont"/>
      <family val="2"/>
    </font>
    <font>
      <b/>
      <u/>
      <sz val="12"/>
      <name val="Agrofont"/>
      <family val="2"/>
    </font>
    <font>
      <b/>
      <sz val="10"/>
      <color theme="1"/>
      <name val="Agrofont"/>
      <family val="2"/>
    </font>
    <font>
      <b/>
      <sz val="9"/>
      <color theme="1"/>
      <name val="Agrofont"/>
      <family val="2"/>
    </font>
    <font>
      <b/>
      <u/>
      <sz val="10"/>
      <color rgb="FFFF0000"/>
      <name val="Agrofont"/>
      <family val="2"/>
    </font>
    <font>
      <sz val="9"/>
      <color theme="1"/>
      <name val="Agrofont"/>
      <family val="2"/>
    </font>
    <font>
      <u val="singleAccounting"/>
      <sz val="10"/>
      <color theme="1"/>
      <name val="Agrofont"/>
      <family val="2"/>
    </font>
    <font>
      <b/>
      <sz val="11"/>
      <color theme="1"/>
      <name val="Agrofont"/>
      <family val="2"/>
    </font>
    <font>
      <b/>
      <u/>
      <sz val="10"/>
      <color theme="1"/>
      <name val="Agrofont"/>
      <family val="2"/>
    </font>
    <font>
      <b/>
      <sz val="12"/>
      <color theme="1"/>
      <name val="Agrofont"/>
      <family val="2"/>
    </font>
    <font>
      <sz val="12"/>
      <color theme="1"/>
      <name val="Arial"/>
      <family val="2"/>
    </font>
    <font>
      <b/>
      <sz val="12"/>
      <name val="Agrofont"/>
      <family val="2"/>
    </font>
    <font>
      <sz val="8"/>
      <name val="Arial"/>
      <family val="2"/>
    </font>
    <font>
      <b/>
      <sz val="14"/>
      <color theme="1"/>
      <name val="Agrofont"/>
      <family val="2"/>
    </font>
    <font>
      <sz val="10"/>
      <color theme="0"/>
      <name val="Agrofont"/>
      <family val="2"/>
    </font>
    <font>
      <b/>
      <sz val="9"/>
      <color theme="0"/>
      <name val="Agrofont"/>
      <family val="2"/>
    </font>
    <font>
      <sz val="9"/>
      <color theme="0"/>
      <name val="Agrofont"/>
      <family val="2"/>
    </font>
    <font>
      <b/>
      <sz val="10"/>
      <name val="Agrofont"/>
      <family val="2"/>
    </font>
    <font>
      <b/>
      <u/>
      <sz val="9"/>
      <color theme="1"/>
      <name val="Agrofont"/>
      <family val="2"/>
    </font>
    <font>
      <b/>
      <sz val="14"/>
      <name val="Agrofont"/>
      <family val="2"/>
    </font>
    <font>
      <b/>
      <u/>
      <sz val="14"/>
      <name val="Agrofont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22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8" fillId="0" borderId="9" xfId="0" applyFont="1" applyBorder="1" applyAlignment="1">
      <alignment horizontal="left" vertical="center"/>
    </xf>
    <xf numFmtId="44" fontId="0" fillId="0" borderId="0" xfId="2" applyFont="1" applyFill="1" applyBorder="1" applyAlignment="1">
      <alignment vertical="center"/>
    </xf>
    <xf numFmtId="44" fontId="9" fillId="0" borderId="0" xfId="2" applyFont="1" applyFill="1" applyBorder="1" applyAlignment="1">
      <alignment vertical="center"/>
    </xf>
    <xf numFmtId="44" fontId="10" fillId="0" borderId="0" xfId="2" applyFont="1" applyFill="1" applyBorder="1" applyAlignment="1">
      <alignment horizontal="right" vertical="center"/>
    </xf>
    <xf numFmtId="44" fontId="10" fillId="0" borderId="0" xfId="2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3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6" fillId="0" borderId="2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3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16" fillId="0" borderId="31" xfId="0" applyNumberFormat="1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center" vertical="center" wrapText="1"/>
    </xf>
    <xf numFmtId="164" fontId="1" fillId="0" borderId="6" xfId="1" applyNumberFormat="1" applyFont="1" applyBorder="1" applyAlignment="1" applyProtection="1">
      <alignment horizontal="center" vertical="center"/>
      <protection locked="0"/>
    </xf>
    <xf numFmtId="164" fontId="1" fillId="0" borderId="10" xfId="1" applyNumberFormat="1" applyFont="1" applyBorder="1" applyAlignment="1" applyProtection="1">
      <alignment horizontal="center" vertical="center"/>
      <protection locked="0"/>
    </xf>
    <xf numFmtId="164" fontId="1" fillId="0" borderId="10" xfId="1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right" vertical="center"/>
    </xf>
    <xf numFmtId="44" fontId="12" fillId="0" borderId="13" xfId="2" applyFont="1" applyFill="1" applyBorder="1" applyAlignment="1">
      <alignment vertical="center"/>
    </xf>
    <xf numFmtId="164" fontId="1" fillId="5" borderId="17" xfId="1" applyNumberFormat="1" applyFont="1" applyFill="1" applyBorder="1" applyAlignment="1" applyProtection="1">
      <alignment vertical="center"/>
      <protection locked="0"/>
    </xf>
    <xf numFmtId="164" fontId="1" fillId="5" borderId="27" xfId="1" applyNumberFormat="1" applyFont="1" applyFill="1" applyBorder="1" applyAlignment="1" applyProtection="1">
      <alignment vertical="center"/>
      <protection locked="0"/>
    </xf>
    <xf numFmtId="3" fontId="1" fillId="0" borderId="44" xfId="0" applyNumberFormat="1" applyFont="1" applyBorder="1" applyAlignment="1">
      <alignment horizontal="center" vertical="center" wrapText="1"/>
    </xf>
    <xf numFmtId="165" fontId="1" fillId="2" borderId="3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left" vertical="center"/>
    </xf>
    <xf numFmtId="0" fontId="8" fillId="0" borderId="51" xfId="0" applyFont="1" applyBorder="1" applyAlignment="1">
      <alignment horizontal="center" vertical="center"/>
    </xf>
    <xf numFmtId="0" fontId="8" fillId="0" borderId="51" xfId="0" applyFont="1" applyBorder="1" applyAlignment="1">
      <alignment horizontal="left" vertical="center"/>
    </xf>
    <xf numFmtId="0" fontId="8" fillId="0" borderId="51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3" fontId="1" fillId="0" borderId="47" xfId="0" applyNumberFormat="1" applyFont="1" applyBorder="1" applyAlignment="1">
      <alignment horizontal="center" vertical="center"/>
    </xf>
    <xf numFmtId="44" fontId="1" fillId="2" borderId="48" xfId="2" applyFont="1" applyFill="1" applyBorder="1" applyAlignment="1">
      <alignment vertical="center"/>
    </xf>
    <xf numFmtId="164" fontId="1" fillId="0" borderId="43" xfId="1" applyNumberFormat="1" applyFont="1" applyBorder="1" applyAlignment="1" applyProtection="1">
      <alignment vertical="center"/>
      <protection locked="0"/>
    </xf>
    <xf numFmtId="44" fontId="1" fillId="0" borderId="21" xfId="2" applyFont="1" applyFill="1" applyBorder="1" applyAlignment="1">
      <alignment vertical="center"/>
    </xf>
    <xf numFmtId="0" fontId="1" fillId="5" borderId="47" xfId="0" applyFont="1" applyFill="1" applyBorder="1" applyAlignment="1">
      <alignment horizontal="center" vertical="center"/>
    </xf>
    <xf numFmtId="164" fontId="1" fillId="5" borderId="21" xfId="1" applyNumberFormat="1" applyFont="1" applyFill="1" applyBorder="1" applyAlignment="1" applyProtection="1">
      <alignment vertical="center"/>
      <protection locked="0"/>
    </xf>
    <xf numFmtId="164" fontId="1" fillId="5" borderId="7" xfId="1" applyNumberFormat="1" applyFont="1" applyFill="1" applyBorder="1" applyAlignment="1" applyProtection="1">
      <alignment vertical="center"/>
      <protection locked="0"/>
    </xf>
    <xf numFmtId="164" fontId="1" fillId="5" borderId="6" xfId="1" applyNumberFormat="1" applyFont="1" applyFill="1" applyBorder="1" applyAlignment="1" applyProtection="1">
      <alignment horizontal="center" vertical="center"/>
      <protection locked="0"/>
    </xf>
    <xf numFmtId="44" fontId="1" fillId="5" borderId="21" xfId="2" applyFont="1" applyFill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44" fontId="1" fillId="2" borderId="21" xfId="2" applyFont="1" applyFill="1" applyBorder="1" applyAlignment="1">
      <alignment vertical="center"/>
    </xf>
    <xf numFmtId="164" fontId="1" fillId="0" borderId="7" xfId="1" applyNumberFormat="1" applyFont="1" applyBorder="1" applyAlignment="1" applyProtection="1">
      <alignment vertical="center"/>
      <protection locked="0"/>
    </xf>
    <xf numFmtId="3" fontId="1" fillId="0" borderId="41" xfId="0" applyNumberFormat="1" applyFont="1" applyBorder="1" applyAlignment="1">
      <alignment horizontal="center" vertical="center"/>
    </xf>
    <xf numFmtId="164" fontId="1" fillId="0" borderId="8" xfId="1" applyNumberFormat="1" applyFont="1" applyBorder="1" applyAlignment="1" applyProtection="1">
      <alignment vertical="center"/>
      <protection locked="0"/>
    </xf>
    <xf numFmtId="0" fontId="1" fillId="0" borderId="41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44" fontId="1" fillId="2" borderId="17" xfId="2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164" fontId="1" fillId="5" borderId="8" xfId="1" applyNumberFormat="1" applyFont="1" applyFill="1" applyBorder="1" applyAlignment="1" applyProtection="1">
      <alignment vertical="center"/>
      <protection locked="0"/>
    </xf>
    <xf numFmtId="164" fontId="1" fillId="5" borderId="10" xfId="1" applyNumberFormat="1" applyFont="1" applyFill="1" applyBorder="1" applyAlignment="1" applyProtection="1">
      <alignment horizontal="center" vertical="center"/>
      <protection locked="0"/>
    </xf>
    <xf numFmtId="44" fontId="1" fillId="5" borderId="17" xfId="2" applyFont="1" applyFill="1" applyBorder="1" applyAlignment="1">
      <alignment vertical="center"/>
    </xf>
    <xf numFmtId="164" fontId="1" fillId="0" borderId="8" xfId="1" applyNumberFormat="1" applyFont="1" applyFill="1" applyBorder="1" applyAlignment="1" applyProtection="1">
      <alignment vertical="center"/>
      <protection locked="0"/>
    </xf>
    <xf numFmtId="3" fontId="1" fillId="0" borderId="51" xfId="0" applyNumberFormat="1" applyFont="1" applyBorder="1" applyAlignment="1">
      <alignment horizontal="center" vertical="center"/>
    </xf>
    <xf numFmtId="44" fontId="1" fillId="2" borderId="40" xfId="2" applyFont="1" applyFill="1" applyBorder="1" applyAlignment="1">
      <alignment vertical="center"/>
    </xf>
    <xf numFmtId="164" fontId="1" fillId="0" borderId="49" xfId="1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vertical="center"/>
    </xf>
    <xf numFmtId="164" fontId="1" fillId="0" borderId="2" xfId="1" applyNumberFormat="1" applyFont="1" applyBorder="1" applyAlignment="1" applyProtection="1">
      <alignment vertical="center"/>
      <protection locked="0"/>
    </xf>
    <xf numFmtId="3" fontId="1" fillId="0" borderId="12" xfId="0" applyNumberFormat="1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1" fillId="0" borderId="33" xfId="1" applyNumberFormat="1" applyFont="1" applyBorder="1" applyAlignment="1" applyProtection="1">
      <alignment vertical="center"/>
      <protection locked="0"/>
    </xf>
    <xf numFmtId="44" fontId="1" fillId="3" borderId="4" xfId="2" applyFont="1" applyFill="1" applyBorder="1" applyAlignment="1">
      <alignment vertical="center"/>
    </xf>
    <xf numFmtId="44" fontId="1" fillId="0" borderId="21" xfId="2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44" fontId="1" fillId="0" borderId="34" xfId="2" applyFont="1" applyFill="1" applyBorder="1" applyAlignment="1">
      <alignment horizontal="center" vertical="center"/>
    </xf>
    <xf numFmtId="0" fontId="18" fillId="6" borderId="19" xfId="0" applyFont="1" applyFill="1" applyBorder="1" applyAlignment="1">
      <alignment horizontal="left" vertical="center"/>
    </xf>
    <xf numFmtId="0" fontId="18" fillId="6" borderId="9" xfId="0" applyFont="1" applyFill="1" applyBorder="1" applyAlignment="1">
      <alignment horizontal="left" vertical="center"/>
    </xf>
    <xf numFmtId="0" fontId="19" fillId="6" borderId="41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left" vertical="center"/>
    </xf>
    <xf numFmtId="0" fontId="19" fillId="6" borderId="10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center" vertical="center"/>
    </xf>
    <xf numFmtId="164" fontId="17" fillId="6" borderId="10" xfId="1" applyNumberFormat="1" applyFont="1" applyFill="1" applyBorder="1" applyAlignment="1" applyProtection="1">
      <alignment vertical="center"/>
      <protection locked="0"/>
    </xf>
    <xf numFmtId="164" fontId="17" fillId="6" borderId="10" xfId="1" applyNumberFormat="1" applyFont="1" applyFill="1" applyBorder="1" applyAlignment="1" applyProtection="1">
      <alignment horizontal="center" vertical="center"/>
      <protection locked="0"/>
    </xf>
    <xf numFmtId="164" fontId="17" fillId="6" borderId="27" xfId="1" applyNumberFormat="1" applyFont="1" applyFill="1" applyBorder="1" applyAlignment="1" applyProtection="1">
      <alignment vertical="center"/>
      <protection locked="0"/>
    </xf>
    <xf numFmtId="44" fontId="1" fillId="6" borderId="21" xfId="2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8" fillId="7" borderId="19" xfId="0" applyFont="1" applyFill="1" applyBorder="1" applyAlignment="1">
      <alignment horizontal="left" vertical="center"/>
    </xf>
    <xf numFmtId="0" fontId="18" fillId="7" borderId="9" xfId="0" applyFont="1" applyFill="1" applyBorder="1" applyAlignment="1">
      <alignment horizontal="left" vertical="center"/>
    </xf>
    <xf numFmtId="0" fontId="19" fillId="7" borderId="41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left" vertical="center"/>
    </xf>
    <xf numFmtId="0" fontId="19" fillId="7" borderId="10" xfId="0" applyFont="1" applyFill="1" applyBorder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/>
    </xf>
    <xf numFmtId="164" fontId="17" fillId="7" borderId="10" xfId="1" applyNumberFormat="1" applyFont="1" applyFill="1" applyBorder="1" applyAlignment="1" applyProtection="1">
      <alignment vertical="center"/>
      <protection locked="0"/>
    </xf>
    <xf numFmtId="164" fontId="17" fillId="7" borderId="41" xfId="1" applyNumberFormat="1" applyFont="1" applyFill="1" applyBorder="1" applyAlignment="1" applyProtection="1">
      <alignment vertical="center"/>
      <protection locked="0"/>
    </xf>
    <xf numFmtId="164" fontId="17" fillId="7" borderId="10" xfId="1" applyNumberFormat="1" applyFont="1" applyFill="1" applyBorder="1" applyAlignment="1" applyProtection="1">
      <alignment horizontal="center" vertical="center"/>
      <protection locked="0"/>
    </xf>
    <xf numFmtId="44" fontId="17" fillId="7" borderId="27" xfId="2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0" fontId="5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right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vertical="center"/>
    </xf>
    <xf numFmtId="0" fontId="5" fillId="8" borderId="3" xfId="0" applyFont="1" applyFill="1" applyBorder="1" applyAlignment="1">
      <alignment vertical="center"/>
    </xf>
    <xf numFmtId="44" fontId="12" fillId="9" borderId="11" xfId="2" applyFont="1" applyFill="1" applyBorder="1" applyAlignment="1">
      <alignment vertical="center"/>
    </xf>
    <xf numFmtId="44" fontId="12" fillId="9" borderId="32" xfId="2" applyFont="1" applyFill="1" applyBorder="1" applyAlignment="1">
      <alignment vertical="center"/>
    </xf>
    <xf numFmtId="0" fontId="12" fillId="9" borderId="2" xfId="0" applyFont="1" applyFill="1" applyBorder="1" applyAlignment="1">
      <alignment horizontal="right" vertical="center"/>
    </xf>
    <xf numFmtId="165" fontId="12" fillId="9" borderId="13" xfId="0" applyNumberFormat="1" applyFont="1" applyFill="1" applyBorder="1" applyAlignment="1">
      <alignment vertical="center"/>
    </xf>
    <xf numFmtId="0" fontId="12" fillId="8" borderId="1" xfId="0" applyFont="1" applyFill="1" applyBorder="1" applyAlignment="1">
      <alignment vertical="center"/>
    </xf>
    <xf numFmtId="0" fontId="13" fillId="8" borderId="2" xfId="0" applyFont="1" applyFill="1" applyBorder="1" applyAlignment="1">
      <alignment vertical="center"/>
    </xf>
    <xf numFmtId="0" fontId="13" fillId="8" borderId="3" xfId="0" applyFont="1" applyFill="1" applyBorder="1" applyAlignment="1">
      <alignment vertical="center"/>
    </xf>
    <xf numFmtId="165" fontId="16" fillId="8" borderId="3" xfId="0" applyNumberFormat="1" applyFont="1" applyFill="1" applyBorder="1" applyAlignment="1">
      <alignment horizontal="right" vertical="center"/>
    </xf>
    <xf numFmtId="0" fontId="1" fillId="10" borderId="2" xfId="0" applyFont="1" applyFill="1" applyBorder="1" applyAlignment="1">
      <alignment vertical="center"/>
    </xf>
    <xf numFmtId="0" fontId="1" fillId="10" borderId="37" xfId="0" applyFont="1" applyFill="1" applyBorder="1" applyAlignment="1">
      <alignment vertical="center"/>
    </xf>
    <xf numFmtId="0" fontId="5" fillId="10" borderId="38" xfId="0" applyFont="1" applyFill="1" applyBorder="1" applyAlignment="1">
      <alignment horizontal="center" vertical="center"/>
    </xf>
    <xf numFmtId="44" fontId="5" fillId="10" borderId="39" xfId="2" applyFont="1" applyFill="1" applyBorder="1" applyAlignment="1" applyProtection="1">
      <alignment horizontal="center" vertical="center"/>
      <protection locked="0"/>
    </xf>
    <xf numFmtId="0" fontId="5" fillId="10" borderId="1" xfId="0" applyFont="1" applyFill="1" applyBorder="1" applyAlignment="1">
      <alignment vertical="center"/>
    </xf>
    <xf numFmtId="0" fontId="5" fillId="10" borderId="3" xfId="0" applyFont="1" applyFill="1" applyBorder="1" applyAlignment="1">
      <alignment vertical="center"/>
    </xf>
    <xf numFmtId="0" fontId="12" fillId="9" borderId="11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10" borderId="35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right" vertical="center"/>
    </xf>
    <xf numFmtId="0" fontId="12" fillId="9" borderId="3" xfId="0" applyFont="1" applyFill="1" applyBorder="1" applyAlignment="1">
      <alignment horizontal="right" vertical="center"/>
    </xf>
    <xf numFmtId="0" fontId="6" fillId="10" borderId="22" xfId="0" applyFont="1" applyFill="1" applyBorder="1" applyAlignment="1">
      <alignment horizontal="center" vertical="center"/>
    </xf>
    <xf numFmtId="0" fontId="6" fillId="10" borderId="23" xfId="0" applyFont="1" applyFill="1" applyBorder="1" applyAlignment="1">
      <alignment horizontal="center" vertical="center"/>
    </xf>
    <xf numFmtId="0" fontId="6" fillId="10" borderId="22" xfId="0" applyFont="1" applyFill="1" applyBorder="1" applyAlignment="1">
      <alignment horizontal="center" vertical="center" wrapText="1"/>
    </xf>
    <xf numFmtId="0" fontId="6" fillId="10" borderId="23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10" borderId="23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/>
    </xf>
    <xf numFmtId="0" fontId="5" fillId="10" borderId="23" xfId="0" applyFont="1" applyFill="1" applyBorder="1" applyAlignment="1">
      <alignment horizontal="center" vertical="center"/>
    </xf>
    <xf numFmtId="0" fontId="6" fillId="10" borderId="14" xfId="0" applyFont="1" applyFill="1" applyBorder="1" applyAlignment="1">
      <alignment horizontal="left" vertical="center"/>
    </xf>
    <xf numFmtId="0" fontId="6" fillId="10" borderId="15" xfId="0" applyFont="1" applyFill="1" applyBorder="1" applyAlignment="1">
      <alignment horizontal="left" vertical="center"/>
    </xf>
    <xf numFmtId="0" fontId="6" fillId="10" borderId="45" xfId="0" applyFont="1" applyFill="1" applyBorder="1" applyAlignment="1">
      <alignment horizontal="left" vertical="center"/>
    </xf>
    <xf numFmtId="0" fontId="6" fillId="10" borderId="5" xfId="0" applyFont="1" applyFill="1" applyBorder="1" applyAlignment="1">
      <alignment horizontal="left" vertical="center"/>
    </xf>
    <xf numFmtId="0" fontId="6" fillId="10" borderId="4" xfId="0" applyFont="1" applyFill="1" applyBorder="1" applyAlignment="1">
      <alignment horizontal="left" vertical="center"/>
    </xf>
    <xf numFmtId="0" fontId="6" fillId="10" borderId="46" xfId="0" applyFont="1" applyFill="1" applyBorder="1" applyAlignment="1">
      <alignment horizontal="left" vertical="center"/>
    </xf>
    <xf numFmtId="0" fontId="14" fillId="0" borderId="3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2" fillId="3" borderId="14" xfId="0" applyFont="1" applyFill="1" applyBorder="1" applyAlignment="1">
      <alignment horizontal="left" vertical="center"/>
    </xf>
    <xf numFmtId="0" fontId="22" fillId="3" borderId="15" xfId="0" applyFont="1" applyFill="1" applyBorder="1" applyAlignment="1">
      <alignment horizontal="left" vertical="center"/>
    </xf>
    <xf numFmtId="0" fontId="1" fillId="0" borderId="4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6" fillId="10" borderId="28" xfId="0" applyFont="1" applyFill="1" applyBorder="1" applyAlignment="1">
      <alignment horizontal="center" vertical="center"/>
    </xf>
    <xf numFmtId="0" fontId="6" fillId="10" borderId="2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662940</xdr:colOff>
      <xdr:row>1</xdr:row>
      <xdr:rowOff>150884</xdr:rowOff>
    </xdr:from>
    <xdr:to>
      <xdr:col>10</xdr:col>
      <xdr:colOff>1791799</xdr:colOff>
      <xdr:row>5</xdr:row>
      <xdr:rowOff>173990</xdr:rowOff>
    </xdr:to>
    <xdr:pic>
      <xdr:nvPicPr>
        <xdr:cNvPr id="4" name="Afbeelding 3" descr="http://digitalis/Werksites%20overzicht/project/vernieuwen%20Digitalis/Afbeeldingsbibliotheek/Logo%20SBB.png">
          <a:extLst>
            <a:ext uri="{FF2B5EF4-FFF2-40B4-BE49-F238E27FC236}">
              <a16:creationId xmlns:a16="http://schemas.microsoft.com/office/drawing/2014/main" id="{B78D805A-834D-4D37-A552-EC5BE948A27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9120" y="326144"/>
          <a:ext cx="1128859" cy="900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7EC6F-2786-4490-9CB1-1E8376CF9BEE}">
  <sheetPr>
    <pageSetUpPr fitToPage="1"/>
  </sheetPr>
  <dimension ref="A1:L93"/>
  <sheetViews>
    <sheetView tabSelected="1" zoomScale="90" zoomScaleNormal="90" workbookViewId="0">
      <selection activeCell="N83" sqref="N83"/>
    </sheetView>
  </sheetViews>
  <sheetFormatPr defaultColWidth="9.109375" defaultRowHeight="13.2" x14ac:dyDescent="0.25"/>
  <cols>
    <col min="1" max="1" width="2.109375" style="3" customWidth="1"/>
    <col min="2" max="2" width="10.88671875" style="3" customWidth="1"/>
    <col min="3" max="3" width="17.88671875" style="3" bestFit="1" customWidth="1"/>
    <col min="4" max="4" width="10.88671875" style="3" customWidth="1"/>
    <col min="5" max="5" width="25.6640625" style="3" customWidth="1"/>
    <col min="6" max="6" width="21.44140625" style="1" customWidth="1"/>
    <col min="7" max="7" width="19.44140625" style="2" customWidth="1"/>
    <col min="8" max="8" width="31.33203125" style="1" customWidth="1"/>
    <col min="9" max="9" width="17" style="2" customWidth="1"/>
    <col min="10" max="10" width="9.6640625" style="2" customWidth="1"/>
    <col min="11" max="11" width="31.109375" style="3" customWidth="1"/>
    <col min="12" max="12" width="1.88671875" style="3" customWidth="1"/>
    <col min="13" max="16384" width="9.109375" style="3"/>
  </cols>
  <sheetData>
    <row r="1" spans="1:12" ht="13.8" thickBot="1" x14ac:dyDescent="0.3"/>
    <row r="2" spans="1:12" ht="22.5" customHeight="1" x14ac:dyDescent="0.25">
      <c r="B2" s="206" t="s">
        <v>81</v>
      </c>
      <c r="C2" s="207"/>
      <c r="D2" s="207"/>
      <c r="E2" s="207"/>
      <c r="F2" s="207"/>
      <c r="G2" s="207"/>
      <c r="H2" s="207"/>
      <c r="I2" s="207"/>
      <c r="J2" s="207"/>
      <c r="K2" s="83"/>
    </row>
    <row r="3" spans="1:12" ht="15.6" customHeight="1" x14ac:dyDescent="0.25">
      <c r="B3" s="204" t="s">
        <v>0</v>
      </c>
      <c r="C3" s="205"/>
      <c r="D3" s="205"/>
      <c r="E3" s="205"/>
      <c r="F3" s="205"/>
      <c r="G3" s="205"/>
      <c r="H3" s="205"/>
      <c r="I3" s="205"/>
      <c r="J3" s="205"/>
      <c r="K3" s="84"/>
    </row>
    <row r="4" spans="1:12" ht="16.2" thickBot="1" x14ac:dyDescent="0.3">
      <c r="B4" s="32"/>
      <c r="C4" s="33"/>
      <c r="D4" s="33"/>
      <c r="E4" s="33"/>
      <c r="F4" s="33"/>
      <c r="G4" s="33"/>
      <c r="H4" s="33"/>
      <c r="I4" s="33"/>
      <c r="J4" s="25"/>
      <c r="K4" s="84"/>
    </row>
    <row r="5" spans="1:12" ht="15" thickBot="1" x14ac:dyDescent="0.3">
      <c r="B5" s="4" t="s">
        <v>82</v>
      </c>
      <c r="C5" s="41"/>
      <c r="D5" s="41"/>
      <c r="E5" s="44"/>
      <c r="F5" s="133"/>
      <c r="G5" s="20"/>
      <c r="H5" s="19"/>
      <c r="I5" s="20"/>
      <c r="J5" s="20"/>
      <c r="K5" s="84"/>
    </row>
    <row r="6" spans="1:12" ht="18" customHeight="1" thickBot="1" x14ac:dyDescent="0.3">
      <c r="B6" s="216" t="s">
        <v>1</v>
      </c>
      <c r="C6" s="217"/>
      <c r="D6" s="217"/>
      <c r="E6" s="218"/>
      <c r="F6" s="77"/>
      <c r="G6" s="77"/>
      <c r="I6" s="77"/>
      <c r="J6" s="77"/>
      <c r="K6" s="84"/>
    </row>
    <row r="7" spans="1:12" ht="18" customHeight="1" thickBot="1" x14ac:dyDescent="0.3">
      <c r="B7" s="219" t="s">
        <v>2</v>
      </c>
      <c r="C7" s="220"/>
      <c r="D7" s="220"/>
      <c r="E7" s="221"/>
      <c r="F7" s="77"/>
      <c r="G7" s="77"/>
      <c r="I7" s="77"/>
      <c r="J7" s="77"/>
      <c r="K7" s="84"/>
    </row>
    <row r="8" spans="1:12" ht="18" customHeight="1" x14ac:dyDescent="0.25">
      <c r="B8" s="45"/>
      <c r="C8" s="46"/>
      <c r="D8" s="46"/>
      <c r="E8" s="46"/>
      <c r="I8" s="77"/>
      <c r="J8" s="77"/>
      <c r="K8" s="84"/>
    </row>
    <row r="9" spans="1:12" ht="18" customHeight="1" thickBot="1" x14ac:dyDescent="0.3">
      <c r="B9" s="21" t="s">
        <v>3</v>
      </c>
      <c r="C9" s="22"/>
      <c r="D9" s="22"/>
      <c r="E9" s="85"/>
      <c r="F9" s="86"/>
      <c r="G9" s="77"/>
      <c r="H9" s="86"/>
      <c r="I9" s="77"/>
      <c r="J9" s="77"/>
      <c r="K9" s="84"/>
    </row>
    <row r="10" spans="1:12" s="5" customFormat="1" ht="21.75" customHeight="1" thickBot="1" x14ac:dyDescent="0.3">
      <c r="A10" s="3"/>
      <c r="B10" s="144" t="s">
        <v>76</v>
      </c>
      <c r="C10" s="145"/>
      <c r="D10" s="145"/>
      <c r="E10" s="146"/>
      <c r="F10" s="147"/>
      <c r="G10" s="148"/>
      <c r="H10" s="147"/>
      <c r="I10" s="148"/>
      <c r="J10" s="148"/>
      <c r="K10" s="149"/>
    </row>
    <row r="11" spans="1:12" ht="13.2" customHeight="1" x14ac:dyDescent="0.25">
      <c r="B11" s="214" t="s">
        <v>4</v>
      </c>
      <c r="C11" s="190" t="s">
        <v>5</v>
      </c>
      <c r="D11" s="190" t="s">
        <v>6</v>
      </c>
      <c r="E11" s="190" t="s">
        <v>7</v>
      </c>
      <c r="F11" s="192" t="s">
        <v>8</v>
      </c>
      <c r="G11" s="194" t="s">
        <v>9</v>
      </c>
      <c r="H11" s="194" t="s">
        <v>10</v>
      </c>
      <c r="I11" s="194"/>
      <c r="J11" s="194" t="s">
        <v>11</v>
      </c>
      <c r="K11" s="186" t="s">
        <v>12</v>
      </c>
      <c r="L11" s="6"/>
    </row>
    <row r="12" spans="1:12" ht="17.25" customHeight="1" thickBot="1" x14ac:dyDescent="0.3">
      <c r="B12" s="215"/>
      <c r="C12" s="191"/>
      <c r="D12" s="191"/>
      <c r="E12" s="191"/>
      <c r="F12" s="193"/>
      <c r="G12" s="195"/>
      <c r="H12" s="195"/>
      <c r="I12" s="195"/>
      <c r="J12" s="195"/>
      <c r="K12" s="187"/>
      <c r="L12" s="7"/>
    </row>
    <row r="13" spans="1:12" ht="20.25" customHeight="1" thickBot="1" x14ac:dyDescent="0.3">
      <c r="B13" s="134" t="s">
        <v>78</v>
      </c>
      <c r="C13" s="135"/>
      <c r="D13" s="136"/>
      <c r="E13" s="137"/>
      <c r="F13" s="138"/>
      <c r="G13" s="139"/>
      <c r="H13" s="140"/>
      <c r="I13" s="141"/>
      <c r="J13" s="142"/>
      <c r="K13" s="143"/>
      <c r="L13" s="9"/>
    </row>
    <row r="14" spans="1:12" ht="20.25" customHeight="1" x14ac:dyDescent="0.25">
      <c r="B14" s="34" t="s">
        <v>13</v>
      </c>
      <c r="C14" s="56">
        <v>1</v>
      </c>
      <c r="D14" s="35" t="s">
        <v>14</v>
      </c>
      <c r="E14" s="17" t="s">
        <v>15</v>
      </c>
      <c r="F14" s="23" t="s">
        <v>16</v>
      </c>
      <c r="G14" s="87">
        <v>1675</v>
      </c>
      <c r="H14" s="88"/>
      <c r="I14" s="89"/>
      <c r="J14" s="68" t="s">
        <v>17</v>
      </c>
      <c r="K14" s="90">
        <f>+(H14*G14)</f>
        <v>0</v>
      </c>
      <c r="L14" s="7"/>
    </row>
    <row r="15" spans="1:12" ht="20.25" customHeight="1" x14ac:dyDescent="0.25">
      <c r="B15" s="58"/>
      <c r="C15" s="59"/>
      <c r="D15" s="60"/>
      <c r="E15" s="61"/>
      <c r="F15" s="62"/>
      <c r="G15" s="91"/>
      <c r="H15" s="92"/>
      <c r="I15" s="93"/>
      <c r="J15" s="94"/>
      <c r="K15" s="95"/>
      <c r="L15" s="7"/>
    </row>
    <row r="16" spans="1:12" ht="20.25" customHeight="1" x14ac:dyDescent="0.25">
      <c r="B16" s="34" t="s">
        <v>18</v>
      </c>
      <c r="C16" s="56" t="s">
        <v>19</v>
      </c>
      <c r="D16" s="35" t="s">
        <v>14</v>
      </c>
      <c r="E16" s="17" t="s">
        <v>20</v>
      </c>
      <c r="F16" s="23" t="s">
        <v>16</v>
      </c>
      <c r="G16" s="96">
        <v>345</v>
      </c>
      <c r="H16" s="97"/>
      <c r="I16" s="98"/>
      <c r="J16" s="68" t="s">
        <v>17</v>
      </c>
      <c r="K16" s="90">
        <f>+(H16*G16)</f>
        <v>0</v>
      </c>
      <c r="L16" s="7"/>
    </row>
    <row r="17" spans="2:12" ht="20.25" customHeight="1" x14ac:dyDescent="0.25">
      <c r="B17" s="34" t="s">
        <v>18</v>
      </c>
      <c r="C17" s="56">
        <v>2.8</v>
      </c>
      <c r="D17" s="35" t="s">
        <v>14</v>
      </c>
      <c r="E17" s="17" t="s">
        <v>21</v>
      </c>
      <c r="F17" s="23" t="s">
        <v>22</v>
      </c>
      <c r="G17" s="96">
        <v>15</v>
      </c>
      <c r="H17" s="97"/>
      <c r="I17" s="98"/>
      <c r="J17" s="68" t="s">
        <v>17</v>
      </c>
      <c r="K17" s="90">
        <f>+(H17*G17)</f>
        <v>0</v>
      </c>
      <c r="L17" s="7"/>
    </row>
    <row r="18" spans="2:12" ht="20.25" customHeight="1" x14ac:dyDescent="0.25">
      <c r="B18" s="58"/>
      <c r="C18" s="59"/>
      <c r="D18" s="60"/>
      <c r="E18" s="61"/>
      <c r="F18" s="62"/>
      <c r="G18" s="91"/>
      <c r="H18" s="92"/>
      <c r="I18" s="93"/>
      <c r="J18" s="94"/>
      <c r="K18" s="95"/>
      <c r="L18" s="7"/>
    </row>
    <row r="19" spans="2:12" ht="20.25" customHeight="1" x14ac:dyDescent="0.25">
      <c r="B19" s="34" t="s">
        <v>23</v>
      </c>
      <c r="C19" s="56" t="s">
        <v>24</v>
      </c>
      <c r="D19" s="35" t="s">
        <v>14</v>
      </c>
      <c r="E19" s="17" t="s">
        <v>25</v>
      </c>
      <c r="F19" s="23" t="s">
        <v>16</v>
      </c>
      <c r="G19" s="87">
        <v>3224</v>
      </c>
      <c r="H19" s="97"/>
      <c r="I19" s="98"/>
      <c r="J19" s="68" t="s">
        <v>17</v>
      </c>
      <c r="K19" s="90">
        <f>+(H19*G19)</f>
        <v>0</v>
      </c>
      <c r="L19" s="7"/>
    </row>
    <row r="20" spans="2:12" ht="20.25" customHeight="1" x14ac:dyDescent="0.25">
      <c r="B20" s="34" t="s">
        <v>23</v>
      </c>
      <c r="C20" s="56" t="s">
        <v>26</v>
      </c>
      <c r="D20" s="35" t="s">
        <v>14</v>
      </c>
      <c r="E20" s="17" t="s">
        <v>25</v>
      </c>
      <c r="F20" s="23" t="s">
        <v>22</v>
      </c>
      <c r="G20" s="96">
        <v>375</v>
      </c>
      <c r="H20" s="97"/>
      <c r="I20" s="98"/>
      <c r="J20" s="68" t="s">
        <v>17</v>
      </c>
      <c r="K20" s="90">
        <f>+(H20*G20)</f>
        <v>0</v>
      </c>
      <c r="L20" s="7"/>
    </row>
    <row r="21" spans="2:12" ht="20.25" customHeight="1" x14ac:dyDescent="0.25">
      <c r="B21" s="58"/>
      <c r="C21" s="59"/>
      <c r="D21" s="60"/>
      <c r="E21" s="61"/>
      <c r="F21" s="62"/>
      <c r="G21" s="91"/>
      <c r="H21" s="92"/>
      <c r="I21" s="93"/>
      <c r="J21" s="94"/>
      <c r="K21" s="95"/>
      <c r="L21" s="7"/>
    </row>
    <row r="22" spans="2:12" ht="20.25" customHeight="1" x14ac:dyDescent="0.25">
      <c r="B22" s="36" t="s">
        <v>27</v>
      </c>
      <c r="C22" s="57" t="s">
        <v>77</v>
      </c>
      <c r="D22" s="37" t="s">
        <v>14</v>
      </c>
      <c r="E22" s="8" t="s">
        <v>28</v>
      </c>
      <c r="F22" s="24" t="s">
        <v>16</v>
      </c>
      <c r="G22" s="99">
        <v>1180</v>
      </c>
      <c r="H22" s="97"/>
      <c r="I22" s="100"/>
      <c r="J22" s="69" t="s">
        <v>17</v>
      </c>
      <c r="K22" s="90">
        <f>+(H22*G22)</f>
        <v>0</v>
      </c>
      <c r="L22" s="7"/>
    </row>
    <row r="23" spans="2:12" ht="20.25" customHeight="1" x14ac:dyDescent="0.25">
      <c r="B23" s="36" t="s">
        <v>27</v>
      </c>
      <c r="C23" s="57">
        <v>14</v>
      </c>
      <c r="D23" s="37" t="s">
        <v>14</v>
      </c>
      <c r="E23" s="8" t="s">
        <v>28</v>
      </c>
      <c r="F23" s="24" t="s">
        <v>47</v>
      </c>
      <c r="G23" s="101">
        <v>1</v>
      </c>
      <c r="H23" s="97"/>
      <c r="I23" s="100"/>
      <c r="J23" s="69" t="s">
        <v>17</v>
      </c>
      <c r="K23" s="90">
        <f>+(H23*G23)</f>
        <v>0</v>
      </c>
      <c r="L23" s="7"/>
    </row>
    <row r="24" spans="2:12" ht="20.25" customHeight="1" x14ac:dyDescent="0.25">
      <c r="B24" s="36" t="s">
        <v>27</v>
      </c>
      <c r="C24" s="57" t="s">
        <v>29</v>
      </c>
      <c r="D24" s="37" t="s">
        <v>14</v>
      </c>
      <c r="E24" s="8" t="s">
        <v>28</v>
      </c>
      <c r="F24" s="24" t="s">
        <v>30</v>
      </c>
      <c r="G24" s="101">
        <v>136</v>
      </c>
      <c r="H24" s="97"/>
      <c r="I24" s="100"/>
      <c r="J24" s="69" t="s">
        <v>17</v>
      </c>
      <c r="K24" s="90">
        <f>+(H24*G24)</f>
        <v>0</v>
      </c>
      <c r="L24" s="9"/>
    </row>
    <row r="25" spans="2:12" ht="20.25" customHeight="1" x14ac:dyDescent="0.25">
      <c r="B25" s="134" t="s">
        <v>79</v>
      </c>
      <c r="C25" s="135"/>
      <c r="D25" s="136"/>
      <c r="E25" s="137"/>
      <c r="F25" s="138"/>
      <c r="G25" s="139"/>
      <c r="H25" s="140"/>
      <c r="I25" s="141"/>
      <c r="J25" s="142"/>
      <c r="K25" s="143"/>
      <c r="L25" s="9"/>
    </row>
    <row r="26" spans="2:12" ht="20.25" customHeight="1" x14ac:dyDescent="0.25">
      <c r="B26" s="36" t="s">
        <v>31</v>
      </c>
      <c r="C26" s="57" t="s">
        <v>32</v>
      </c>
      <c r="D26" s="37" t="s">
        <v>14</v>
      </c>
      <c r="E26" s="8" t="s">
        <v>33</v>
      </c>
      <c r="F26" s="24" t="s">
        <v>16</v>
      </c>
      <c r="G26" s="102">
        <v>4680</v>
      </c>
      <c r="H26" s="103"/>
      <c r="I26" s="100"/>
      <c r="J26" s="69" t="s">
        <v>17</v>
      </c>
      <c r="K26" s="90">
        <f>+(H26*G26)</f>
        <v>0</v>
      </c>
      <c r="L26" s="9"/>
    </row>
    <row r="27" spans="2:12" ht="20.25" customHeight="1" x14ac:dyDescent="0.25">
      <c r="B27" s="36" t="s">
        <v>34</v>
      </c>
      <c r="C27" s="57" t="s">
        <v>35</v>
      </c>
      <c r="D27" s="37" t="s">
        <v>14</v>
      </c>
      <c r="E27" s="8" t="s">
        <v>36</v>
      </c>
      <c r="F27" s="24" t="s">
        <v>16</v>
      </c>
      <c r="G27" s="104">
        <v>400</v>
      </c>
      <c r="H27" s="97"/>
      <c r="I27" s="100"/>
      <c r="J27" s="69" t="s">
        <v>17</v>
      </c>
      <c r="K27" s="90">
        <f>+(H27*G27)</f>
        <v>0</v>
      </c>
      <c r="L27" s="9"/>
    </row>
    <row r="28" spans="2:12" ht="20.25" customHeight="1" x14ac:dyDescent="0.25">
      <c r="B28" s="63"/>
      <c r="C28" s="64"/>
      <c r="D28" s="65"/>
      <c r="E28" s="66"/>
      <c r="F28" s="67"/>
      <c r="G28" s="105"/>
      <c r="H28" s="73"/>
      <c r="I28" s="106"/>
      <c r="J28" s="107"/>
      <c r="K28" s="108"/>
      <c r="L28" s="9"/>
    </row>
    <row r="29" spans="2:12" ht="20.25" customHeight="1" x14ac:dyDescent="0.25">
      <c r="B29" s="36" t="s">
        <v>37</v>
      </c>
      <c r="C29" s="57" t="s">
        <v>38</v>
      </c>
      <c r="D29" s="37" t="s">
        <v>14</v>
      </c>
      <c r="E29" s="8" t="s">
        <v>39</v>
      </c>
      <c r="F29" s="24" t="s">
        <v>16</v>
      </c>
      <c r="G29" s="104">
        <v>530</v>
      </c>
      <c r="H29" s="97"/>
      <c r="I29" s="100"/>
      <c r="J29" s="69" t="s">
        <v>17</v>
      </c>
      <c r="K29" s="90">
        <f>+(H29*G29)</f>
        <v>0</v>
      </c>
      <c r="L29" s="9"/>
    </row>
    <row r="30" spans="2:12" ht="20.25" customHeight="1" x14ac:dyDescent="0.25">
      <c r="B30" s="63"/>
      <c r="C30" s="64"/>
      <c r="D30" s="65"/>
      <c r="E30" s="66"/>
      <c r="F30" s="67"/>
      <c r="G30" s="105"/>
      <c r="H30" s="73"/>
      <c r="I30" s="106"/>
      <c r="J30" s="107"/>
      <c r="K30" s="108"/>
      <c r="L30" s="9"/>
    </row>
    <row r="31" spans="2:12" ht="20.25" customHeight="1" x14ac:dyDescent="0.25">
      <c r="B31" s="36" t="s">
        <v>40</v>
      </c>
      <c r="C31" s="57">
        <v>1.2</v>
      </c>
      <c r="D31" s="37" t="s">
        <v>14</v>
      </c>
      <c r="E31" s="8" t="s">
        <v>41</v>
      </c>
      <c r="F31" s="24" t="s">
        <v>16</v>
      </c>
      <c r="G31" s="104">
        <v>136</v>
      </c>
      <c r="H31" s="97"/>
      <c r="I31" s="100"/>
      <c r="J31" s="69" t="s">
        <v>17</v>
      </c>
      <c r="K31" s="90">
        <f>+(H31*G31)</f>
        <v>0</v>
      </c>
      <c r="L31" s="9"/>
    </row>
    <row r="32" spans="2:12" ht="20.25" customHeight="1" x14ac:dyDescent="0.25">
      <c r="B32" s="63"/>
      <c r="C32" s="64"/>
      <c r="D32" s="65"/>
      <c r="E32" s="66"/>
      <c r="F32" s="67"/>
      <c r="G32" s="105"/>
      <c r="H32" s="73"/>
      <c r="I32" s="106"/>
      <c r="J32" s="107"/>
      <c r="K32" s="108"/>
      <c r="L32" s="7"/>
    </row>
    <row r="33" spans="2:12" ht="20.25" customHeight="1" x14ac:dyDescent="0.25">
      <c r="B33" s="36" t="s">
        <v>42</v>
      </c>
      <c r="C33" s="57" t="s">
        <v>43</v>
      </c>
      <c r="D33" s="37" t="s">
        <v>14</v>
      </c>
      <c r="E33" s="8" t="s">
        <v>44</v>
      </c>
      <c r="F33" s="24" t="s">
        <v>16</v>
      </c>
      <c r="G33" s="102">
        <v>1800</v>
      </c>
      <c r="H33" s="97"/>
      <c r="I33" s="109"/>
      <c r="J33" s="70" t="s">
        <v>17</v>
      </c>
      <c r="K33" s="90">
        <f>+(H33*G33)</f>
        <v>0</v>
      </c>
      <c r="L33" s="7"/>
    </row>
    <row r="34" spans="2:12" ht="20.25" customHeight="1" x14ac:dyDescent="0.25">
      <c r="B34" s="63"/>
      <c r="C34" s="64"/>
      <c r="D34" s="65"/>
      <c r="E34" s="66"/>
      <c r="F34" s="67"/>
      <c r="G34" s="105"/>
      <c r="H34" s="73"/>
      <c r="I34" s="106"/>
      <c r="J34" s="107"/>
      <c r="K34" s="108"/>
      <c r="L34" s="7"/>
    </row>
    <row r="35" spans="2:12" ht="20.25" customHeight="1" x14ac:dyDescent="0.25">
      <c r="B35" s="36" t="s">
        <v>45</v>
      </c>
      <c r="C35" s="57" t="s">
        <v>43</v>
      </c>
      <c r="D35" s="37" t="s">
        <v>14</v>
      </c>
      <c r="E35" s="8" t="s">
        <v>46</v>
      </c>
      <c r="F35" s="24" t="s">
        <v>47</v>
      </c>
      <c r="G35" s="102">
        <v>1577</v>
      </c>
      <c r="H35" s="97"/>
      <c r="I35" s="100"/>
      <c r="J35" s="69" t="s">
        <v>17</v>
      </c>
      <c r="K35" s="90">
        <f>+(H35*G35)</f>
        <v>0</v>
      </c>
      <c r="L35" s="7"/>
    </row>
    <row r="36" spans="2:12" ht="20.25" customHeight="1" x14ac:dyDescent="0.25">
      <c r="B36" s="36" t="s">
        <v>45</v>
      </c>
      <c r="C36" s="57">
        <v>4</v>
      </c>
      <c r="D36" s="37" t="s">
        <v>14</v>
      </c>
      <c r="E36" s="8" t="s">
        <v>46</v>
      </c>
      <c r="F36" s="24" t="s">
        <v>16</v>
      </c>
      <c r="G36" s="104">
        <v>950</v>
      </c>
      <c r="H36" s="97"/>
      <c r="I36" s="100"/>
      <c r="J36" s="69" t="s">
        <v>17</v>
      </c>
      <c r="K36" s="90">
        <f>+(H36*G36)</f>
        <v>0</v>
      </c>
      <c r="L36" s="7"/>
    </row>
    <row r="37" spans="2:12" ht="20.25" customHeight="1" x14ac:dyDescent="0.25">
      <c r="B37" s="63"/>
      <c r="C37" s="64"/>
      <c r="D37" s="65"/>
      <c r="E37" s="66"/>
      <c r="F37" s="67"/>
      <c r="G37" s="105"/>
      <c r="H37" s="73"/>
      <c r="I37" s="106"/>
      <c r="J37" s="107"/>
      <c r="K37" s="108"/>
      <c r="L37" s="7"/>
    </row>
    <row r="38" spans="2:12" ht="20.25" customHeight="1" thickBot="1" x14ac:dyDescent="0.3">
      <c r="B38" s="78" t="s">
        <v>48</v>
      </c>
      <c r="C38" s="79" t="s">
        <v>49</v>
      </c>
      <c r="D38" s="80" t="s">
        <v>14</v>
      </c>
      <c r="E38" s="81" t="s">
        <v>50</v>
      </c>
      <c r="F38" s="82" t="s">
        <v>47</v>
      </c>
      <c r="G38" s="110">
        <v>1405</v>
      </c>
      <c r="H38" s="111"/>
      <c r="I38" s="112"/>
      <c r="J38" s="69" t="s">
        <v>17</v>
      </c>
      <c r="K38" s="90">
        <f>+(H38*G38)</f>
        <v>0</v>
      </c>
      <c r="L38" s="7"/>
    </row>
    <row r="39" spans="2:12" ht="20.25" customHeight="1" thickBot="1" x14ac:dyDescent="0.3">
      <c r="B39" s="26"/>
      <c r="C39" s="27"/>
      <c r="D39" s="28"/>
      <c r="E39" s="29"/>
      <c r="F39" s="113"/>
      <c r="G39" s="30"/>
      <c r="H39" s="114"/>
      <c r="I39" s="188" t="s">
        <v>51</v>
      </c>
      <c r="J39" s="189"/>
      <c r="K39" s="151">
        <f>SUM(K14:K38)</f>
        <v>0</v>
      </c>
      <c r="L39" s="10"/>
    </row>
    <row r="40" spans="2:12" ht="12" customHeight="1" thickBot="1" x14ac:dyDescent="0.3">
      <c r="B40" s="183"/>
      <c r="C40" s="184"/>
      <c r="D40" s="184"/>
      <c r="E40" s="184"/>
      <c r="F40" s="184"/>
      <c r="G40" s="184"/>
      <c r="H40" s="184"/>
      <c r="I40" s="184"/>
      <c r="J40" s="184"/>
      <c r="K40" s="185"/>
      <c r="L40" s="11"/>
    </row>
    <row r="41" spans="2:12" ht="21.75" customHeight="1" thickBot="1" x14ac:dyDescent="0.3">
      <c r="B41" s="144" t="s">
        <v>52</v>
      </c>
      <c r="C41" s="145"/>
      <c r="D41" s="145"/>
      <c r="E41" s="145"/>
      <c r="F41" s="145"/>
      <c r="G41" s="145"/>
      <c r="H41" s="145"/>
      <c r="I41" s="145"/>
      <c r="J41" s="145"/>
      <c r="K41" s="150"/>
      <c r="L41" s="11"/>
    </row>
    <row r="42" spans="2:12" ht="14.4" customHeight="1" x14ac:dyDescent="0.25">
      <c r="B42" s="214" t="s">
        <v>4</v>
      </c>
      <c r="C42" s="190" t="s">
        <v>5</v>
      </c>
      <c r="D42" s="190" t="s">
        <v>6</v>
      </c>
      <c r="E42" s="190" t="s">
        <v>7</v>
      </c>
      <c r="F42" s="192" t="s">
        <v>8</v>
      </c>
      <c r="G42" s="194" t="s">
        <v>9</v>
      </c>
      <c r="H42" s="194" t="s">
        <v>53</v>
      </c>
      <c r="I42" s="194" t="s">
        <v>54</v>
      </c>
      <c r="J42" s="196" t="s">
        <v>11</v>
      </c>
      <c r="K42" s="186" t="s">
        <v>55</v>
      </c>
      <c r="L42" s="12"/>
    </row>
    <row r="43" spans="2:12" ht="15" thickBot="1" x14ac:dyDescent="0.3">
      <c r="B43" s="215"/>
      <c r="C43" s="191"/>
      <c r="D43" s="191"/>
      <c r="E43" s="191"/>
      <c r="F43" s="193"/>
      <c r="G43" s="195"/>
      <c r="H43" s="195"/>
      <c r="I43" s="195"/>
      <c r="J43" s="197"/>
      <c r="K43" s="187"/>
      <c r="L43" s="12"/>
    </row>
    <row r="44" spans="2:12" ht="15" thickBot="1" x14ac:dyDescent="0.3">
      <c r="B44" s="134" t="s">
        <v>78</v>
      </c>
      <c r="C44" s="135"/>
      <c r="D44" s="136"/>
      <c r="E44" s="137"/>
      <c r="F44" s="138"/>
      <c r="G44" s="139"/>
      <c r="H44" s="140"/>
      <c r="I44" s="141"/>
      <c r="J44" s="142"/>
      <c r="K44" s="143"/>
      <c r="L44" s="12"/>
    </row>
    <row r="45" spans="2:12" ht="20.25" customHeight="1" x14ac:dyDescent="0.25">
      <c r="B45" s="34" t="s">
        <v>13</v>
      </c>
      <c r="C45" s="56">
        <v>1</v>
      </c>
      <c r="D45" s="35" t="s">
        <v>14</v>
      </c>
      <c r="E45" s="17" t="s">
        <v>15</v>
      </c>
      <c r="F45" s="23" t="s">
        <v>16</v>
      </c>
      <c r="G45" s="115">
        <v>1675</v>
      </c>
      <c r="H45" s="88"/>
      <c r="I45" s="89">
        <v>6</v>
      </c>
      <c r="J45" s="68" t="s">
        <v>17</v>
      </c>
      <c r="K45" s="90">
        <f>+(H45*G45*I45)</f>
        <v>0</v>
      </c>
      <c r="L45" s="7"/>
    </row>
    <row r="46" spans="2:12" ht="20.25" customHeight="1" x14ac:dyDescent="0.25">
      <c r="B46" s="58"/>
      <c r="C46" s="59"/>
      <c r="D46" s="60"/>
      <c r="E46" s="61"/>
      <c r="F46" s="62"/>
      <c r="G46" s="116"/>
      <c r="H46" s="92"/>
      <c r="I46" s="93"/>
      <c r="J46" s="94"/>
      <c r="K46" s="95"/>
      <c r="L46" s="7"/>
    </row>
    <row r="47" spans="2:12" ht="20.25" customHeight="1" x14ac:dyDescent="0.25">
      <c r="B47" s="34" t="s">
        <v>18</v>
      </c>
      <c r="C47" s="56" t="s">
        <v>19</v>
      </c>
      <c r="D47" s="35" t="s">
        <v>14</v>
      </c>
      <c r="E47" s="17" t="s">
        <v>20</v>
      </c>
      <c r="F47" s="23" t="s">
        <v>16</v>
      </c>
      <c r="G47" s="117">
        <v>345</v>
      </c>
      <c r="H47" s="97"/>
      <c r="I47" s="98">
        <v>6</v>
      </c>
      <c r="J47" s="68" t="s">
        <v>17</v>
      </c>
      <c r="K47" s="90">
        <f>+(H47*G47*I47)</f>
        <v>0</v>
      </c>
      <c r="L47" s="7"/>
    </row>
    <row r="48" spans="2:12" ht="20.25" customHeight="1" x14ac:dyDescent="0.25">
      <c r="B48" s="34" t="s">
        <v>18</v>
      </c>
      <c r="C48" s="56">
        <v>2.8</v>
      </c>
      <c r="D48" s="35" t="s">
        <v>14</v>
      </c>
      <c r="E48" s="17" t="s">
        <v>21</v>
      </c>
      <c r="F48" s="23" t="s">
        <v>22</v>
      </c>
      <c r="G48" s="117">
        <v>15</v>
      </c>
      <c r="H48" s="97"/>
      <c r="I48" s="98">
        <v>4</v>
      </c>
      <c r="J48" s="68" t="s">
        <v>17</v>
      </c>
      <c r="K48" s="90">
        <f>+(H48*G48*I48)</f>
        <v>0</v>
      </c>
      <c r="L48" s="7"/>
    </row>
    <row r="49" spans="2:12" ht="20.25" customHeight="1" x14ac:dyDescent="0.25">
      <c r="B49" s="58"/>
      <c r="C49" s="59"/>
      <c r="D49" s="60"/>
      <c r="E49" s="61"/>
      <c r="F49" s="62"/>
      <c r="G49" s="116"/>
      <c r="H49" s="92"/>
      <c r="I49" s="93"/>
      <c r="J49" s="94"/>
      <c r="K49" s="95"/>
      <c r="L49" s="7"/>
    </row>
    <row r="50" spans="2:12" ht="20.25" customHeight="1" x14ac:dyDescent="0.25">
      <c r="B50" s="34" t="s">
        <v>23</v>
      </c>
      <c r="C50" s="56" t="s">
        <v>24</v>
      </c>
      <c r="D50" s="35" t="s">
        <v>14</v>
      </c>
      <c r="E50" s="17" t="s">
        <v>25</v>
      </c>
      <c r="F50" s="23" t="s">
        <v>16</v>
      </c>
      <c r="G50" s="115">
        <v>3224</v>
      </c>
      <c r="H50" s="97"/>
      <c r="I50" s="98">
        <v>6</v>
      </c>
      <c r="J50" s="68" t="s">
        <v>17</v>
      </c>
      <c r="K50" s="90">
        <f>+(H50*G50*I50)</f>
        <v>0</v>
      </c>
      <c r="L50" s="7"/>
    </row>
    <row r="51" spans="2:12" ht="20.25" customHeight="1" x14ac:dyDescent="0.25">
      <c r="B51" s="34" t="s">
        <v>23</v>
      </c>
      <c r="C51" s="56" t="s">
        <v>26</v>
      </c>
      <c r="D51" s="35" t="s">
        <v>14</v>
      </c>
      <c r="E51" s="17" t="s">
        <v>25</v>
      </c>
      <c r="F51" s="23" t="s">
        <v>22</v>
      </c>
      <c r="G51" s="117">
        <v>375</v>
      </c>
      <c r="H51" s="97"/>
      <c r="I51" s="98">
        <v>4</v>
      </c>
      <c r="J51" s="68" t="s">
        <v>17</v>
      </c>
      <c r="K51" s="90">
        <f>+(H51*G51*I51)</f>
        <v>0</v>
      </c>
      <c r="L51" s="7"/>
    </row>
    <row r="52" spans="2:12" ht="20.25" customHeight="1" x14ac:dyDescent="0.25">
      <c r="B52" s="58"/>
      <c r="C52" s="59"/>
      <c r="D52" s="60"/>
      <c r="E52" s="61"/>
      <c r="F52" s="62"/>
      <c r="G52" s="116"/>
      <c r="H52" s="92"/>
      <c r="I52" s="93"/>
      <c r="J52" s="94"/>
      <c r="K52" s="95"/>
      <c r="L52" s="7"/>
    </row>
    <row r="53" spans="2:12" ht="20.25" customHeight="1" x14ac:dyDescent="0.25">
      <c r="B53" s="36" t="s">
        <v>27</v>
      </c>
      <c r="C53" s="57" t="s">
        <v>77</v>
      </c>
      <c r="D53" s="37" t="s">
        <v>14</v>
      </c>
      <c r="E53" s="8" t="s">
        <v>28</v>
      </c>
      <c r="F53" s="24" t="s">
        <v>16</v>
      </c>
      <c r="G53" s="102">
        <v>1180</v>
      </c>
      <c r="H53" s="97"/>
      <c r="I53" s="100">
        <v>6</v>
      </c>
      <c r="J53" s="69" t="s">
        <v>17</v>
      </c>
      <c r="K53" s="90">
        <f>+(H53*G53*I53)</f>
        <v>0</v>
      </c>
      <c r="L53" s="7"/>
    </row>
    <row r="54" spans="2:12" ht="20.25" customHeight="1" x14ac:dyDescent="0.25">
      <c r="B54" s="36" t="s">
        <v>27</v>
      </c>
      <c r="C54" s="57">
        <v>14</v>
      </c>
      <c r="D54" s="37" t="s">
        <v>14</v>
      </c>
      <c r="E54" s="8" t="s">
        <v>28</v>
      </c>
      <c r="F54" s="24" t="s">
        <v>47</v>
      </c>
      <c r="G54" s="104">
        <v>1</v>
      </c>
      <c r="H54" s="97"/>
      <c r="I54" s="100">
        <v>4</v>
      </c>
      <c r="J54" s="69" t="s">
        <v>17</v>
      </c>
      <c r="K54" s="90">
        <f>+(H54*G54*I54)</f>
        <v>0</v>
      </c>
      <c r="L54" s="7"/>
    </row>
    <row r="55" spans="2:12" ht="20.25" customHeight="1" x14ac:dyDescent="0.25">
      <c r="B55" s="36" t="s">
        <v>27</v>
      </c>
      <c r="C55" s="57" t="s">
        <v>29</v>
      </c>
      <c r="D55" s="37" t="s">
        <v>14</v>
      </c>
      <c r="E55" s="8" t="s">
        <v>28</v>
      </c>
      <c r="F55" s="24" t="s">
        <v>30</v>
      </c>
      <c r="G55" s="104">
        <v>136</v>
      </c>
      <c r="H55" s="97"/>
      <c r="I55" s="100">
        <v>4</v>
      </c>
      <c r="J55" s="69" t="s">
        <v>17</v>
      </c>
      <c r="K55" s="90">
        <f>+(H55*G55*I55)</f>
        <v>0</v>
      </c>
      <c r="L55" s="9"/>
    </row>
    <row r="56" spans="2:12" ht="20.25" customHeight="1" x14ac:dyDescent="0.25">
      <c r="B56" s="123" t="s">
        <v>79</v>
      </c>
      <c r="C56" s="124"/>
      <c r="D56" s="125"/>
      <c r="E56" s="126"/>
      <c r="F56" s="127"/>
      <c r="G56" s="128"/>
      <c r="H56" s="131"/>
      <c r="I56" s="129"/>
      <c r="J56" s="130"/>
      <c r="K56" s="132"/>
      <c r="L56" s="9"/>
    </row>
    <row r="57" spans="2:12" ht="20.25" customHeight="1" x14ac:dyDescent="0.25">
      <c r="B57" s="36" t="s">
        <v>31</v>
      </c>
      <c r="C57" s="57" t="s">
        <v>32</v>
      </c>
      <c r="D57" s="37" t="s">
        <v>14</v>
      </c>
      <c r="E57" s="8" t="s">
        <v>33</v>
      </c>
      <c r="F57" s="24" t="s">
        <v>16</v>
      </c>
      <c r="G57" s="102">
        <v>4680</v>
      </c>
      <c r="H57" s="97"/>
      <c r="I57" s="100">
        <v>6</v>
      </c>
      <c r="J57" s="69" t="s">
        <v>17</v>
      </c>
      <c r="K57" s="90">
        <f>+(H57*G57*I57)</f>
        <v>0</v>
      </c>
      <c r="L57" s="9"/>
    </row>
    <row r="58" spans="2:12" ht="20.25" customHeight="1" x14ac:dyDescent="0.25">
      <c r="B58" s="36" t="s">
        <v>31</v>
      </c>
      <c r="C58" s="57" t="s">
        <v>35</v>
      </c>
      <c r="D58" s="37" t="s">
        <v>14</v>
      </c>
      <c r="E58" s="8" t="s">
        <v>36</v>
      </c>
      <c r="F58" s="24" t="s">
        <v>16</v>
      </c>
      <c r="G58" s="104">
        <v>400</v>
      </c>
      <c r="H58" s="97"/>
      <c r="I58" s="100">
        <v>6</v>
      </c>
      <c r="J58" s="69" t="s">
        <v>17</v>
      </c>
      <c r="K58" s="90">
        <f>+(H58*G58*I58)</f>
        <v>0</v>
      </c>
      <c r="L58" s="9"/>
    </row>
    <row r="59" spans="2:12" ht="20.25" customHeight="1" x14ac:dyDescent="0.25">
      <c r="B59" s="63"/>
      <c r="C59" s="64"/>
      <c r="D59" s="65"/>
      <c r="E59" s="66"/>
      <c r="F59" s="67"/>
      <c r="G59" s="105"/>
      <c r="H59" s="74"/>
      <c r="I59" s="106"/>
      <c r="J59" s="107"/>
      <c r="K59" s="108"/>
      <c r="L59" s="9"/>
    </row>
    <row r="60" spans="2:12" ht="20.25" customHeight="1" x14ac:dyDescent="0.25">
      <c r="B60" s="36" t="s">
        <v>37</v>
      </c>
      <c r="C60" s="57" t="s">
        <v>38</v>
      </c>
      <c r="D60" s="37" t="s">
        <v>14</v>
      </c>
      <c r="E60" s="8" t="s">
        <v>39</v>
      </c>
      <c r="F60" s="24" t="s">
        <v>16</v>
      </c>
      <c r="G60" s="104">
        <v>530</v>
      </c>
      <c r="H60" s="97"/>
      <c r="I60" s="100">
        <v>6</v>
      </c>
      <c r="J60" s="69" t="s">
        <v>17</v>
      </c>
      <c r="K60" s="90">
        <f>+(H60*G60*I60)</f>
        <v>0</v>
      </c>
      <c r="L60" s="9"/>
    </row>
    <row r="61" spans="2:12" ht="20.25" customHeight="1" x14ac:dyDescent="0.25">
      <c r="B61" s="63"/>
      <c r="C61" s="64"/>
      <c r="D61" s="65"/>
      <c r="E61" s="66"/>
      <c r="F61" s="67"/>
      <c r="G61" s="105"/>
      <c r="H61" s="74"/>
      <c r="I61" s="106"/>
      <c r="J61" s="107"/>
      <c r="K61" s="108"/>
      <c r="L61" s="9"/>
    </row>
    <row r="62" spans="2:12" ht="20.25" customHeight="1" x14ac:dyDescent="0.25">
      <c r="B62" s="36" t="s">
        <v>40</v>
      </c>
      <c r="C62" s="57">
        <v>1.2</v>
      </c>
      <c r="D62" s="37" t="s">
        <v>14</v>
      </c>
      <c r="E62" s="8" t="s">
        <v>41</v>
      </c>
      <c r="F62" s="24" t="s">
        <v>16</v>
      </c>
      <c r="G62" s="104">
        <v>136</v>
      </c>
      <c r="H62" s="97"/>
      <c r="I62" s="100">
        <v>6</v>
      </c>
      <c r="J62" s="69" t="s">
        <v>17</v>
      </c>
      <c r="K62" s="90">
        <f>+(H62*G62*I62)</f>
        <v>0</v>
      </c>
      <c r="L62" s="9"/>
    </row>
    <row r="63" spans="2:12" ht="20.25" customHeight="1" x14ac:dyDescent="0.25">
      <c r="B63" s="63"/>
      <c r="C63" s="64"/>
      <c r="D63" s="65"/>
      <c r="E63" s="66"/>
      <c r="F63" s="67"/>
      <c r="G63" s="105"/>
      <c r="H63" s="74"/>
      <c r="I63" s="106"/>
      <c r="J63" s="107"/>
      <c r="K63" s="108"/>
      <c r="L63" s="7"/>
    </row>
    <row r="64" spans="2:12" ht="20.25" customHeight="1" x14ac:dyDescent="0.25">
      <c r="B64" s="36" t="s">
        <v>42</v>
      </c>
      <c r="C64" s="57" t="s">
        <v>43</v>
      </c>
      <c r="D64" s="37" t="s">
        <v>14</v>
      </c>
      <c r="E64" s="8" t="s">
        <v>44</v>
      </c>
      <c r="F64" s="24" t="s">
        <v>16</v>
      </c>
      <c r="G64" s="102">
        <v>1800</v>
      </c>
      <c r="H64" s="97"/>
      <c r="I64" s="109">
        <v>6</v>
      </c>
      <c r="J64" s="70" t="s">
        <v>17</v>
      </c>
      <c r="K64" s="90">
        <f>+(H64*G64*I64)</f>
        <v>0</v>
      </c>
      <c r="L64" s="7"/>
    </row>
    <row r="65" spans="2:12" ht="20.25" customHeight="1" x14ac:dyDescent="0.25">
      <c r="B65" s="63"/>
      <c r="C65" s="64"/>
      <c r="D65" s="65"/>
      <c r="E65" s="66"/>
      <c r="F65" s="67"/>
      <c r="G65" s="105"/>
      <c r="H65" s="74"/>
      <c r="I65" s="106"/>
      <c r="J65" s="107"/>
      <c r="K65" s="108"/>
      <c r="L65" s="7"/>
    </row>
    <row r="66" spans="2:12" ht="20.25" customHeight="1" x14ac:dyDescent="0.25">
      <c r="B66" s="36" t="s">
        <v>45</v>
      </c>
      <c r="C66" s="57" t="s">
        <v>43</v>
      </c>
      <c r="D66" s="37" t="s">
        <v>14</v>
      </c>
      <c r="E66" s="8" t="s">
        <v>46</v>
      </c>
      <c r="F66" s="24" t="s">
        <v>47</v>
      </c>
      <c r="G66" s="102">
        <v>1577</v>
      </c>
      <c r="H66" s="97"/>
      <c r="I66" s="100">
        <v>4</v>
      </c>
      <c r="J66" s="69" t="s">
        <v>17</v>
      </c>
      <c r="K66" s="90">
        <f>+(H66*G66*I66)</f>
        <v>0</v>
      </c>
      <c r="L66" s="7"/>
    </row>
    <row r="67" spans="2:12" ht="20.25" customHeight="1" x14ac:dyDescent="0.25">
      <c r="B67" s="36" t="s">
        <v>45</v>
      </c>
      <c r="C67" s="57">
        <v>4</v>
      </c>
      <c r="D67" s="37" t="s">
        <v>14</v>
      </c>
      <c r="E67" s="8" t="s">
        <v>46</v>
      </c>
      <c r="F67" s="24" t="s">
        <v>16</v>
      </c>
      <c r="G67" s="104">
        <v>950</v>
      </c>
      <c r="H67" s="97"/>
      <c r="I67" s="100">
        <v>6</v>
      </c>
      <c r="J67" s="69" t="s">
        <v>17</v>
      </c>
      <c r="K67" s="90">
        <f>+(H67*G67*I67)</f>
        <v>0</v>
      </c>
      <c r="L67" s="7"/>
    </row>
    <row r="68" spans="2:12" ht="20.25" customHeight="1" x14ac:dyDescent="0.25">
      <c r="B68" s="63"/>
      <c r="C68" s="64"/>
      <c r="D68" s="65"/>
      <c r="E68" s="66"/>
      <c r="F68" s="67"/>
      <c r="G68" s="105"/>
      <c r="H68" s="74"/>
      <c r="I68" s="106"/>
      <c r="J68" s="107"/>
      <c r="K68" s="108"/>
      <c r="L68" s="7"/>
    </row>
    <row r="69" spans="2:12" ht="20.25" customHeight="1" thickBot="1" x14ac:dyDescent="0.3">
      <c r="B69" s="36" t="s">
        <v>48</v>
      </c>
      <c r="C69" s="57" t="s">
        <v>49</v>
      </c>
      <c r="D69" s="37" t="s">
        <v>14</v>
      </c>
      <c r="E69" s="8" t="s">
        <v>50</v>
      </c>
      <c r="F69" s="24" t="s">
        <v>47</v>
      </c>
      <c r="G69" s="102">
        <v>1405</v>
      </c>
      <c r="H69" s="97"/>
      <c r="I69" s="118">
        <v>4</v>
      </c>
      <c r="J69" s="69" t="s">
        <v>17</v>
      </c>
      <c r="K69" s="90">
        <f>+(H69*G69*I69)</f>
        <v>0</v>
      </c>
      <c r="L69" s="7"/>
    </row>
    <row r="70" spans="2:12" ht="20.25" customHeight="1" thickBot="1" x14ac:dyDescent="0.3">
      <c r="B70" s="13"/>
      <c r="C70" s="14"/>
      <c r="D70" s="15"/>
      <c r="E70" s="16"/>
      <c r="F70" s="18"/>
      <c r="G70" s="31"/>
      <c r="H70" s="119"/>
      <c r="I70" s="188" t="s">
        <v>56</v>
      </c>
      <c r="J70" s="189"/>
      <c r="K70" s="152">
        <f>SUM(K45:K69)</f>
        <v>0</v>
      </c>
      <c r="L70" s="12"/>
    </row>
    <row r="71" spans="2:12" ht="12.6" customHeight="1" thickBot="1" x14ac:dyDescent="0.3">
      <c r="B71" s="13"/>
      <c r="C71" s="14"/>
      <c r="D71" s="15"/>
      <c r="E71" s="16"/>
      <c r="F71" s="18"/>
      <c r="G71" s="31"/>
      <c r="H71" s="119"/>
      <c r="I71" s="71"/>
      <c r="J71" s="71"/>
      <c r="K71" s="72"/>
      <c r="L71" s="12"/>
    </row>
    <row r="72" spans="2:12" ht="21.75" customHeight="1" thickBot="1" x14ac:dyDescent="0.3">
      <c r="B72" s="144" t="s">
        <v>57</v>
      </c>
      <c r="C72" s="145"/>
      <c r="D72" s="145"/>
      <c r="E72" s="145"/>
      <c r="F72" s="145"/>
      <c r="G72" s="145"/>
      <c r="H72" s="145"/>
      <c r="I72" s="145"/>
      <c r="J72" s="145"/>
      <c r="K72" s="150"/>
      <c r="L72" s="11"/>
    </row>
    <row r="73" spans="2:12" ht="14.4" customHeight="1" x14ac:dyDescent="0.25">
      <c r="B73" s="198" t="s">
        <v>58</v>
      </c>
      <c r="C73" s="199"/>
      <c r="D73" s="199"/>
      <c r="E73" s="199"/>
      <c r="F73" s="199"/>
      <c r="G73" s="200"/>
      <c r="H73" s="194" t="s">
        <v>59</v>
      </c>
      <c r="I73" s="194" t="s">
        <v>60</v>
      </c>
      <c r="J73" s="196" t="s">
        <v>11</v>
      </c>
      <c r="K73" s="186" t="s">
        <v>61</v>
      </c>
      <c r="L73" s="12"/>
    </row>
    <row r="74" spans="2:12" ht="15" thickBot="1" x14ac:dyDescent="0.3">
      <c r="B74" s="201"/>
      <c r="C74" s="202"/>
      <c r="D74" s="202"/>
      <c r="E74" s="202"/>
      <c r="F74" s="202"/>
      <c r="G74" s="203"/>
      <c r="H74" s="195"/>
      <c r="I74" s="195"/>
      <c r="J74" s="197"/>
      <c r="K74" s="187"/>
      <c r="L74" s="12"/>
    </row>
    <row r="75" spans="2:12" ht="26.4" customHeight="1" thickBot="1" x14ac:dyDescent="0.3">
      <c r="B75" s="180" t="s">
        <v>80</v>
      </c>
      <c r="C75" s="181"/>
      <c r="D75" s="181"/>
      <c r="E75" s="181"/>
      <c r="F75" s="181"/>
      <c r="G75" s="182"/>
      <c r="H75" s="76"/>
      <c r="I75" s="75">
        <v>8071</v>
      </c>
      <c r="J75" s="77" t="s">
        <v>17</v>
      </c>
      <c r="K75" s="90">
        <f>+(H75*I75)</f>
        <v>0</v>
      </c>
      <c r="L75" s="12"/>
    </row>
    <row r="76" spans="2:12" ht="20.25" customHeight="1" thickBot="1" x14ac:dyDescent="0.3">
      <c r="B76" s="178"/>
      <c r="C76" s="179"/>
      <c r="D76" s="179"/>
      <c r="E76" s="179"/>
      <c r="F76" s="179"/>
      <c r="G76" s="179"/>
      <c r="H76" s="179"/>
      <c r="I76" s="165"/>
      <c r="J76" s="153" t="s">
        <v>62</v>
      </c>
      <c r="K76" s="152">
        <f>SUM(K75)</f>
        <v>0</v>
      </c>
      <c r="L76" s="12"/>
    </row>
    <row r="77" spans="2:12" ht="12" customHeight="1" thickBot="1" x14ac:dyDescent="0.3">
      <c r="B77" s="183"/>
      <c r="C77" s="184"/>
      <c r="D77" s="184"/>
      <c r="E77" s="184"/>
      <c r="F77" s="184"/>
      <c r="G77" s="184"/>
      <c r="H77" s="184"/>
      <c r="I77" s="184"/>
      <c r="J77" s="184"/>
      <c r="K77" s="185"/>
      <c r="L77" s="12"/>
    </row>
    <row r="78" spans="2:12" ht="21.75" customHeight="1" thickBot="1" x14ac:dyDescent="0.3">
      <c r="B78" s="144" t="s">
        <v>63</v>
      </c>
      <c r="C78" s="146"/>
      <c r="D78" s="146"/>
      <c r="E78" s="146"/>
      <c r="F78" s="146"/>
      <c r="G78" s="146"/>
      <c r="H78" s="146"/>
      <c r="I78" s="146"/>
      <c r="J78" s="146"/>
      <c r="K78" s="149"/>
      <c r="L78" s="12"/>
    </row>
    <row r="79" spans="2:12" ht="20.25" customHeight="1" thickBot="1" x14ac:dyDescent="0.3">
      <c r="B79" s="42" t="s">
        <v>64</v>
      </c>
      <c r="C79" s="159"/>
      <c r="D79" s="159"/>
      <c r="E79" s="159"/>
      <c r="F79" s="159"/>
      <c r="G79" s="159"/>
      <c r="H79" s="159"/>
      <c r="I79" s="160"/>
      <c r="J79" s="161" t="s">
        <v>11</v>
      </c>
      <c r="K79" s="162" t="s">
        <v>65</v>
      </c>
      <c r="L79" s="12"/>
    </row>
    <row r="80" spans="2:12" ht="22.5" customHeight="1" x14ac:dyDescent="0.25">
      <c r="B80" s="208" t="s">
        <v>66</v>
      </c>
      <c r="C80" s="209"/>
      <c r="D80" s="209"/>
      <c r="E80" s="209"/>
      <c r="F80" s="209"/>
      <c r="G80" s="209"/>
      <c r="H80" s="209"/>
      <c r="I80" s="210"/>
      <c r="J80" s="117" t="s">
        <v>17</v>
      </c>
      <c r="K80" s="120">
        <v>6000</v>
      </c>
      <c r="L80" s="12"/>
    </row>
    <row r="81" spans="2:12" ht="20.25" customHeight="1" thickBot="1" x14ac:dyDescent="0.3">
      <c r="B81" s="211" t="s">
        <v>67</v>
      </c>
      <c r="C81" s="212"/>
      <c r="D81" s="212"/>
      <c r="E81" s="212"/>
      <c r="F81" s="212"/>
      <c r="G81" s="212"/>
      <c r="H81" s="212"/>
      <c r="I81" s="213"/>
      <c r="J81" s="121" t="s">
        <v>17</v>
      </c>
      <c r="K81" s="122">
        <v>45000</v>
      </c>
      <c r="L81" s="12"/>
    </row>
    <row r="82" spans="2:12" ht="20.25" customHeight="1" thickBot="1" x14ac:dyDescent="0.3">
      <c r="B82" s="183"/>
      <c r="C82" s="184"/>
      <c r="D82" s="184"/>
      <c r="E82" s="184"/>
      <c r="F82" s="184"/>
      <c r="G82" s="184"/>
      <c r="H82" s="185"/>
      <c r="I82" s="188" t="s">
        <v>68</v>
      </c>
      <c r="J82" s="189"/>
      <c r="K82" s="154">
        <f>K80+K81</f>
        <v>51000</v>
      </c>
      <c r="L82" s="12"/>
    </row>
    <row r="83" spans="2:12" ht="13.2" customHeight="1" thickBot="1" x14ac:dyDescent="0.3">
      <c r="B83" s="38"/>
      <c r="C83" s="39"/>
      <c r="D83" s="39"/>
      <c r="E83" s="39"/>
      <c r="F83" s="39"/>
      <c r="G83" s="39"/>
      <c r="H83" s="39"/>
      <c r="I83" s="39"/>
      <c r="J83" s="39"/>
      <c r="K83" s="40"/>
    </row>
    <row r="84" spans="2:12" ht="26.25" customHeight="1" thickBot="1" x14ac:dyDescent="0.3">
      <c r="B84" s="21"/>
      <c r="C84" s="22"/>
      <c r="D84" s="22"/>
      <c r="E84" s="22"/>
      <c r="F84" s="22"/>
      <c r="G84" s="22"/>
      <c r="H84" s="155" t="s">
        <v>69</v>
      </c>
      <c r="I84" s="156"/>
      <c r="J84" s="157"/>
      <c r="K84" s="158">
        <f>K39+K70+K75+K82</f>
        <v>51000</v>
      </c>
    </row>
    <row r="85" spans="2:12" ht="13.2" customHeight="1" thickBot="1" x14ac:dyDescent="0.3">
      <c r="B85" s="21"/>
      <c r="C85" s="22"/>
      <c r="D85" s="22"/>
      <c r="E85" s="22"/>
      <c r="F85" s="22"/>
      <c r="G85" s="22"/>
      <c r="H85" s="51"/>
      <c r="I85" s="43"/>
      <c r="J85" s="43"/>
      <c r="K85" s="47"/>
    </row>
    <row r="86" spans="2:12" ht="20.25" customHeight="1" thickBot="1" x14ac:dyDescent="0.3">
      <c r="B86" s="163" t="s">
        <v>70</v>
      </c>
      <c r="C86" s="164"/>
      <c r="D86" s="169"/>
      <c r="E86" s="170"/>
      <c r="F86" s="171"/>
      <c r="H86" s="163" t="s">
        <v>71</v>
      </c>
      <c r="I86" s="169"/>
      <c r="J86" s="170"/>
      <c r="K86" s="171"/>
    </row>
    <row r="87" spans="2:12" ht="20.25" customHeight="1" thickBot="1" x14ac:dyDescent="0.3">
      <c r="B87" s="163" t="s">
        <v>72</v>
      </c>
      <c r="C87" s="164"/>
      <c r="D87" s="169"/>
      <c r="E87" s="170"/>
      <c r="F87" s="171"/>
      <c r="G87" s="3"/>
      <c r="H87" s="163" t="s">
        <v>73</v>
      </c>
      <c r="I87" s="169"/>
      <c r="J87" s="170"/>
      <c r="K87" s="171"/>
    </row>
    <row r="88" spans="2:12" ht="20.25" customHeight="1" thickBot="1" x14ac:dyDescent="0.3">
      <c r="B88" s="163" t="s">
        <v>74</v>
      </c>
      <c r="C88" s="164"/>
      <c r="D88" s="169"/>
      <c r="E88" s="170"/>
      <c r="F88" s="171"/>
      <c r="G88" s="3"/>
      <c r="H88" s="163" t="s">
        <v>75</v>
      </c>
      <c r="I88" s="172"/>
      <c r="J88" s="173"/>
      <c r="K88" s="174"/>
    </row>
    <row r="89" spans="2:12" x14ac:dyDescent="0.25">
      <c r="B89" s="52"/>
      <c r="C89" s="53"/>
      <c r="G89" s="3"/>
      <c r="I89" s="175"/>
      <c r="J89" s="176"/>
      <c r="K89" s="177"/>
    </row>
    <row r="90" spans="2:12" x14ac:dyDescent="0.25">
      <c r="B90" s="52"/>
      <c r="C90" s="53"/>
      <c r="G90" s="3"/>
      <c r="I90" s="175"/>
      <c r="J90" s="176"/>
      <c r="K90" s="177"/>
    </row>
    <row r="91" spans="2:12" x14ac:dyDescent="0.25">
      <c r="B91" s="52"/>
      <c r="C91" s="53"/>
      <c r="G91" s="3"/>
      <c r="I91" s="175"/>
      <c r="J91" s="176"/>
      <c r="K91" s="177"/>
    </row>
    <row r="92" spans="2:12" ht="13.8" thickBot="1" x14ac:dyDescent="0.3">
      <c r="B92" s="52"/>
      <c r="C92" s="53"/>
      <c r="G92" s="3"/>
      <c r="I92" s="166"/>
      <c r="J92" s="167"/>
      <c r="K92" s="168"/>
    </row>
    <row r="93" spans="2:12" ht="13.8" thickBot="1" x14ac:dyDescent="0.3">
      <c r="B93" s="54"/>
      <c r="C93" s="48"/>
      <c r="D93" s="48"/>
      <c r="E93" s="48"/>
      <c r="F93" s="55"/>
      <c r="G93" s="50"/>
      <c r="H93" s="55"/>
      <c r="I93" s="50"/>
      <c r="J93" s="50"/>
      <c r="K93" s="49"/>
    </row>
  </sheetData>
  <mergeCells count="49">
    <mergeCell ref="B3:J3"/>
    <mergeCell ref="B2:J2"/>
    <mergeCell ref="I82:J82"/>
    <mergeCell ref="J42:J43"/>
    <mergeCell ref="I70:J70"/>
    <mergeCell ref="B80:I80"/>
    <mergeCell ref="B81:I81"/>
    <mergeCell ref="B42:B43"/>
    <mergeCell ref="C42:C43"/>
    <mergeCell ref="B11:B12"/>
    <mergeCell ref="C11:C12"/>
    <mergeCell ref="B6:E6"/>
    <mergeCell ref="B7:E7"/>
    <mergeCell ref="B77:K77"/>
    <mergeCell ref="G11:G12"/>
    <mergeCell ref="D11:D12"/>
    <mergeCell ref="E11:E12"/>
    <mergeCell ref="F11:F12"/>
    <mergeCell ref="B40:K40"/>
    <mergeCell ref="H11:H12"/>
    <mergeCell ref="I11:I12"/>
    <mergeCell ref="J11:J12"/>
    <mergeCell ref="K11:K12"/>
    <mergeCell ref="B76:H76"/>
    <mergeCell ref="B75:G75"/>
    <mergeCell ref="B82:H82"/>
    <mergeCell ref="K42:K43"/>
    <mergeCell ref="I39:J39"/>
    <mergeCell ref="D42:D43"/>
    <mergeCell ref="E42:E43"/>
    <mergeCell ref="F42:F43"/>
    <mergeCell ref="G42:G43"/>
    <mergeCell ref="I42:I43"/>
    <mergeCell ref="H73:H74"/>
    <mergeCell ref="I73:I74"/>
    <mergeCell ref="H42:H43"/>
    <mergeCell ref="J73:J74"/>
    <mergeCell ref="K73:K74"/>
    <mergeCell ref="B73:G74"/>
    <mergeCell ref="I92:K92"/>
    <mergeCell ref="D88:F88"/>
    <mergeCell ref="I86:K86"/>
    <mergeCell ref="I87:K87"/>
    <mergeCell ref="I88:K88"/>
    <mergeCell ref="I89:K89"/>
    <mergeCell ref="I90:K90"/>
    <mergeCell ref="I91:K91"/>
    <mergeCell ref="D86:F86"/>
    <mergeCell ref="D87:F87"/>
  </mergeCells>
  <phoneticPr fontId="15" type="noConversion"/>
  <pageMargins left="0.25" right="0.25" top="0.75" bottom="0.75" header="0.3" footer="0.3"/>
  <pageSetup paperSize="9" scale="5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E64165025569419C8D69E340EC8D35" ma:contentTypeVersion="4" ma:contentTypeDescription="Een nieuw document maken." ma:contentTypeScope="" ma:versionID="43b4d34e4567cf9e40596e39395d0b7a">
  <xsd:schema xmlns:xsd="http://www.w3.org/2001/XMLSchema" xmlns:xs="http://www.w3.org/2001/XMLSchema" xmlns:p="http://schemas.microsoft.com/office/2006/metadata/properties" xmlns:ns2="b3b754a1-418f-41b0-8b73-3407619c16dc" targetNamespace="http://schemas.microsoft.com/office/2006/metadata/properties" ma:root="true" ma:fieldsID="767143afa4e4f408d0c2b2117c394597" ns2:_="">
    <xsd:import namespace="b3b754a1-418f-41b0-8b73-3407619c16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754a1-418f-41b0-8b73-3407619c16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A0989E-2C56-464E-A00E-C130C8E699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754a1-418f-41b0-8b73-3407619c16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58218F-51C7-4A17-AF3D-46BA73F2697D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b3b754a1-418f-41b0-8b73-3407619c16d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8BA1A7-CDEB-4A24-93A3-D7295AEBDC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Inschrijfstaat</vt:lpstr>
      <vt:lpstr>Inschrijfstaat!Afdrukbereik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Riphagen, Herman</dc:creator>
  <cp:keywords/>
  <dc:description/>
  <cp:lastModifiedBy>Oxener, Marieke</cp:lastModifiedBy>
  <cp:revision/>
  <cp:lastPrinted>2024-12-04T08:07:05Z</cp:lastPrinted>
  <dcterms:created xsi:type="dcterms:W3CDTF">2024-03-13T08:43:54Z</dcterms:created>
  <dcterms:modified xsi:type="dcterms:W3CDTF">2024-12-12T15:56:27Z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0x0101003CE64165025569419C8D69E340EC8D35</vt:lpwstr>
  </property>
</Properties>
</file>