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https://staatsbosbeheer-my.sharepoint.com/personal/r_basten_staatsbosbeheer_nl/Documents/Desktop/Strabrechtse Heide Gescheperde schapenbegrazing/Nota van Inlichtingen/"/>
    </mc:Choice>
  </mc:AlternateContent>
  <xr:revisionPtr revIDLastSave="0" documentId="8_{5A2E486E-8F68-420D-8816-F77FA3229D27}" xr6:coauthVersionLast="47" xr6:coauthVersionMax="47" xr10:uidLastSave="{00000000-0000-0000-0000-000000000000}"/>
  <bookViews>
    <workbookView xWindow="-108" yWindow="-108" windowWidth="23256" windowHeight="12576" xr2:uid="{00000000-000D-0000-FFFF-FFFF00000000}"/>
  </bookViews>
  <sheets>
    <sheet name="Graasdruk" sheetId="3" r:id="rId1"/>
    <sheet name="Vakkenkaart" sheetId="5" r:id="rId2"/>
    <sheet name="Vaknummers uitleg" sheetId="4"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3" i="4" l="1"/>
  <c r="L4" i="3"/>
  <c r="K15" i="3"/>
  <c r="J15" i="3"/>
  <c r="I15" i="3"/>
  <c r="H15" i="3"/>
  <c r="G15" i="3"/>
  <c r="F15" i="3"/>
  <c r="Q14" i="3"/>
  <c r="P14" i="3"/>
  <c r="O14" i="3"/>
  <c r="N14" i="3"/>
  <c r="M14" i="3"/>
  <c r="L14" i="3"/>
  <c r="B14" i="3"/>
  <c r="Q13" i="3"/>
  <c r="P13" i="3"/>
  <c r="O13" i="3"/>
  <c r="N13" i="3"/>
  <c r="M13" i="3"/>
  <c r="L13" i="3"/>
  <c r="Q12" i="3"/>
  <c r="P12" i="3"/>
  <c r="O12" i="3"/>
  <c r="N12" i="3"/>
  <c r="M12" i="3"/>
  <c r="L12" i="3"/>
  <c r="Q11" i="3"/>
  <c r="P11" i="3"/>
  <c r="O11" i="3"/>
  <c r="N11" i="3"/>
  <c r="M11" i="3"/>
  <c r="L11" i="3"/>
  <c r="Q10" i="3"/>
  <c r="P10" i="3"/>
  <c r="O10" i="3"/>
  <c r="N10" i="3"/>
  <c r="M10" i="3"/>
  <c r="L10" i="3"/>
  <c r="Q9" i="3"/>
  <c r="P9" i="3"/>
  <c r="O9" i="3"/>
  <c r="N9" i="3"/>
  <c r="M9" i="3"/>
  <c r="L9" i="3"/>
  <c r="Q8" i="3"/>
  <c r="P8" i="3"/>
  <c r="O8" i="3"/>
  <c r="N8" i="3"/>
  <c r="M8" i="3"/>
  <c r="L8" i="3"/>
  <c r="Q7" i="3"/>
  <c r="P7" i="3"/>
  <c r="O7" i="3"/>
  <c r="N7" i="3"/>
  <c r="M7" i="3"/>
  <c r="L7" i="3"/>
  <c r="Q6" i="3"/>
  <c r="P6" i="3"/>
  <c r="O6" i="3"/>
  <c r="N6" i="3"/>
  <c r="M6" i="3"/>
  <c r="L6" i="3"/>
  <c r="Q5" i="3"/>
  <c r="P5" i="3"/>
  <c r="O5" i="3"/>
  <c r="N5" i="3"/>
  <c r="M5" i="3"/>
  <c r="L5" i="3"/>
  <c r="Q4" i="3"/>
  <c r="P4" i="3"/>
  <c r="O4" i="3"/>
  <c r="N4" i="3"/>
  <c r="M4" i="3"/>
  <c r="R7" i="3" l="1"/>
  <c r="S7" i="3" s="1"/>
  <c r="O15" i="3"/>
  <c r="Q15" i="3"/>
  <c r="R6" i="3"/>
  <c r="S6" i="3" s="1"/>
  <c r="R4" i="3"/>
  <c r="S4" i="3" s="1"/>
  <c r="R9" i="3"/>
  <c r="S9" i="3" s="1"/>
  <c r="R13" i="3"/>
  <c r="S13" i="3" s="1"/>
  <c r="P15" i="3"/>
  <c r="R11" i="3"/>
  <c r="S11" i="3" s="1"/>
  <c r="R10" i="3"/>
  <c r="S10" i="3" s="1"/>
  <c r="R5" i="3"/>
  <c r="S5" i="3" s="1"/>
  <c r="R14" i="3"/>
  <c r="S14" i="3" s="1"/>
  <c r="M15" i="3"/>
  <c r="R12" i="3"/>
  <c r="S12" i="3" s="1"/>
  <c r="B15" i="3"/>
  <c r="N15" i="3"/>
  <c r="R8" i="3"/>
  <c r="S8" i="3" s="1"/>
  <c r="L15" i="3"/>
  <c r="S15" i="3" l="1"/>
  <c r="R15"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Dijk, Roel van</author>
  </authors>
  <commentList>
    <comment ref="L3" authorId="0" shapeId="0" xr:uid="{858F4514-2FD4-431D-8CFE-CDF01C7FD6F3}">
      <text>
        <r>
          <rPr>
            <sz val="9"/>
            <color indexed="81"/>
            <rFont val="Tahoma"/>
            <family val="2"/>
          </rPr>
          <t>Vul hier de graasdruk voor onderhoudsbegrazing op vochtige heide in</t>
        </r>
      </text>
    </comment>
    <comment ref="M3" authorId="0" shapeId="0" xr:uid="{0EFF6C95-D96E-4B3B-AEB5-020619D62370}">
      <text>
        <r>
          <rPr>
            <sz val="9"/>
            <color indexed="81"/>
            <rFont val="Tahoma"/>
            <family val="2"/>
          </rPr>
          <t>Vul hier de graasdruk voor achterstallig onderhoud op vochtige heide in</t>
        </r>
      </text>
    </comment>
    <comment ref="N3" authorId="0" shapeId="0" xr:uid="{4A9CF872-7F45-4E80-B8AD-AA5B0B42A87F}">
      <text>
        <r>
          <rPr>
            <sz val="9"/>
            <color indexed="81"/>
            <rFont val="Tahoma"/>
            <family val="2"/>
          </rPr>
          <t>Vul hier de graasdruk voor onderhoudsbegrazing op droge heide in</t>
        </r>
      </text>
    </comment>
    <comment ref="O3" authorId="0" shapeId="0" xr:uid="{D9E389B3-BC0D-42AB-99A1-9CF125D387DF}">
      <text>
        <r>
          <rPr>
            <sz val="9"/>
            <color indexed="81"/>
            <rFont val="Tahoma"/>
            <family val="2"/>
          </rPr>
          <t>Vul hier de graasdruk voor achterstallig onderhoud op droge heide in</t>
        </r>
      </text>
    </comment>
    <comment ref="P3" authorId="0" shapeId="0" xr:uid="{FD3CFD19-AEEE-47DE-AEBD-0CD045C6FD06}">
      <text>
        <r>
          <rPr>
            <sz val="9"/>
            <color indexed="81"/>
            <rFont val="Tahoma"/>
            <family val="2"/>
          </rPr>
          <t>Vul hier de graasdruk voor onderhoudsbegrazing op stuifzandheide in</t>
        </r>
      </text>
    </comment>
    <comment ref="Q3" authorId="0" shapeId="0" xr:uid="{38A3A1A1-425E-4B50-903A-D4699329BFD5}">
      <text>
        <r>
          <rPr>
            <sz val="9"/>
            <color indexed="81"/>
            <rFont val="Tahoma"/>
            <family val="2"/>
          </rPr>
          <t>Vul hier de graasdruk voor achterstallig onderhoud op stuifzandheide in</t>
        </r>
      </text>
    </comment>
    <comment ref="S3" authorId="0" shapeId="0" xr:uid="{0291DDE5-612F-4967-9A8B-78C10AA4C776}">
      <text>
        <r>
          <rPr>
            <sz val="9"/>
            <color indexed="81"/>
            <rFont val="Tahoma"/>
            <family val="2"/>
          </rPr>
          <t>Vul hier de kuddegroote in</t>
        </r>
      </text>
    </comment>
  </commentList>
</comments>
</file>

<file path=xl/sharedStrings.xml><?xml version="1.0" encoding="utf-8"?>
<sst xmlns="http://schemas.openxmlformats.org/spreadsheetml/2006/main" count="101" uniqueCount="55">
  <si>
    <t>Vaknummer</t>
  </si>
  <si>
    <t>Vochtige heide</t>
  </si>
  <si>
    <t>Droge heide</t>
  </si>
  <si>
    <t>Stuifzandheide</t>
  </si>
  <si>
    <t>TOTAAL sgd</t>
  </si>
  <si>
    <t>5a</t>
  </si>
  <si>
    <t>5b</t>
  </si>
  <si>
    <t>TOTAAL</t>
  </si>
  <si>
    <t>In bovenstaande tabel wordt een rekenhulp toegevoegd om doormiddel van graasdruk en staat van het terrein de schaapgraasdagen (sgd) te bepalen.</t>
  </si>
  <si>
    <t>Achter-stallig</t>
  </si>
  <si>
    <t>Beheertype:</t>
  </si>
  <si>
    <t>Onderhouds begrazing</t>
  </si>
  <si>
    <t>Totaal kuddedagen</t>
  </si>
  <si>
    <t>Oranje velden invullen</t>
  </si>
  <si>
    <t>De tabel moet alsvolgd gelezen worden: De kolom met vaknummers correspondeerd met bijlage 7 Begrazingskaart. De totaaloppervlakte is dus gelijk aan de vakken zoals ingetekend in bijlage 7. 
Voor ierder vak is door opdrachtgever een inschatting gemaakt van oppervlaktes van de beheertype en de bijbehorende onderhoudsstaat.
In de oranje cellen kan per beheertype en en onderhoudsniveau een graasdruk (in sgd/ha) worden ingevuld. 
In de kolom TOTAAL sgd wordt de som van de berekende sgd per vak berekend.
De oranje cel onder Kuddedagen totaal wordt de kuddegroote ingevuld.
De cellen hieronder berekenen hoe lang de kudde (met de ingevulde kuddegrootte) in het vak zou begrazen.</t>
  </si>
  <si>
    <r>
      <t>Oppervlakte (</t>
    </r>
    <r>
      <rPr>
        <b/>
        <sz val="10"/>
        <color theme="1"/>
        <rFont val="Arial"/>
        <family val="2"/>
      </rPr>
      <t>ha</t>
    </r>
    <r>
      <rPr>
        <sz val="10"/>
        <color theme="1"/>
        <rFont val="Arial"/>
        <family val="2"/>
      </rPr>
      <t>)</t>
    </r>
  </si>
  <si>
    <t>Bij Grafven stuk met teer guichelheil</t>
  </si>
  <si>
    <t>verminderen pijpenstro-dominantie vochtige heide, kwaliteitverbetering rondom Grafven</t>
  </si>
  <si>
    <t>Sterk vergrast op vochtige heide, matig vergrast op droge heide</t>
  </si>
  <si>
    <t>ja</t>
  </si>
  <si>
    <t>10-25%</t>
  </si>
  <si>
    <t>verbeteren kwaliteit droge heide, verminderen pijpenstro-dominantie vochtige heide</t>
  </si>
  <si>
    <t>&gt;25%</t>
  </si>
  <si>
    <t>Laatste kleine vliegplaats gentiaanblauwtje</t>
  </si>
  <si>
    <t>verbeteren leefgebied gentiaanblauwtje, pijpenstro-dominantie verminderen, onderhoud droge heide</t>
  </si>
  <si>
    <t>Aandeel vochtige heide sterk vergrast, veel chopperbanen rondom Waschven, leefgebied gentiaanblauwtje matig vergrast</t>
  </si>
  <si>
    <t>mogelijk</t>
  </si>
  <si>
    <t>Let op sommige korstmosvegetaties</t>
  </si>
  <si>
    <t>openhouden stuifzanden, laagtes stuifzand vermindering pijpenstro-dominantie</t>
  </si>
  <si>
    <t>Stuifzand, stuifzandheide en droge heide (niet vergrast), vergrast in sommgie laagtes, veel borstelgras</t>
  </si>
  <si>
    <t>nee</t>
  </si>
  <si>
    <t>&lt;10%</t>
  </si>
  <si>
    <t>tructuurverbetering droge heide, laagtes onderhoud vochtige heide, droog schraalland nabegrazing</t>
  </si>
  <si>
    <t>Droge hei, relatief weinig vergrassing, lagere delen verzopen in 2024</t>
  </si>
  <si>
    <t>Schaapherder niet verantwoordelijk voor de opslag</t>
  </si>
  <si>
    <t>Omvorming vroeger bos naar heide, onderhoud al bestaande heide, kunstduinen naar heide</t>
  </si>
  <si>
    <t>2010 afgebrand bos, groot deel omvorming naar hei maar sterk vergrast en veel opslag, ong 13  ha bosjes</t>
  </si>
  <si>
    <t>Vergrassing droge heide verminderen</t>
  </si>
  <si>
    <t>Deel nooit begraasd, droge hei vergrast (bochtige smele)</t>
  </si>
  <si>
    <t>Onderhoud vochtige heide, structuurverbetering droge heide</t>
  </si>
  <si>
    <t>Geaccidendeerd, sterk vergrast in lagere delen, droge hei wisselend</t>
  </si>
  <si>
    <t>Onderhoud droge heide, (vochtige) laagtes dominantie pijpenstro verminderen</t>
  </si>
  <si>
    <t>Afwisselend droge en vochtige hei, vochtige hei matig tot sterk vergrast en deels verzopen in 2024, droge hei soms overbegraasd, veel jeneverbes</t>
  </si>
  <si>
    <t>structuurverbetering droge heide, pijpenstro-dominantie verminderen</t>
  </si>
  <si>
    <t>Sterk vergraste laagtes, hogere delen relatief weinig vergrast, deels verdronken in 2024</t>
  </si>
  <si>
    <t>Onderhoud droge deel, ontwikkeling nieuwe slenk naar vochtige heide</t>
  </si>
  <si>
    <t>Soortenrijke, zeer korte vegetaties, weinig vergrassing, nieuwe slenk (gegraven in 2024)</t>
  </si>
  <si>
    <t>25-50%</t>
  </si>
  <si>
    <t>Bijzonderheden</t>
  </si>
  <si>
    <t>Doel begrazing</t>
  </si>
  <si>
    <t>Karakterikstiek</t>
  </si>
  <si>
    <t>Chopperen</t>
  </si>
  <si>
    <t>matig vergrast</t>
  </si>
  <si>
    <t>Sterk vergrast</t>
  </si>
  <si>
    <t>Opp ha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</si>
</sst>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_ * #,##0_ ;_ * \-#,##0_ ;_ * &quot;-&quot;??_ ;_ @_ "/>
  </numFmts>
  <fonts count="13"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1"/>
      <color theme="1"/>
      <name val="Calibri"/>
      <family val="2"/>
      <scheme val="minor"/>
    </font>
    <font>
      <b/>
      <sz val="11"/>
      <color theme="1"/>
      <name val="Calibri"/>
      <family val="2"/>
      <scheme val="minor"/>
    </font>
    <font>
      <sz val="10"/>
      <color rgb="FF3F3F76"/>
      <name val="Arial"/>
      <family val="2"/>
    </font>
    <font>
      <i/>
      <sz val="10"/>
      <color rgb="FF7F7F7F"/>
      <name val="Arial"/>
      <family val="2"/>
    </font>
    <font>
      <b/>
      <sz val="10"/>
      <color theme="1"/>
      <name val="Arial"/>
      <family val="2"/>
    </font>
    <font>
      <sz val="9"/>
      <color indexed="81"/>
      <name val="Tahoma"/>
      <family val="2"/>
    </font>
    <font>
      <b/>
      <sz val="10"/>
      <color rgb="FF3F3F76"/>
      <name val="Arial"/>
      <family val="2"/>
    </font>
    <font>
      <sz val="10"/>
      <color theme="1"/>
      <name val="Agrofont"/>
      <family val="2"/>
    </font>
    <font>
      <sz val="12"/>
      <color theme="1"/>
      <name val="Agrofont"/>
      <family val="2"/>
    </font>
  </fonts>
  <fills count="6">
    <fill>
      <patternFill patternType="none"/>
    </fill>
    <fill>
      <patternFill patternType="gray125"/>
    </fill>
    <fill>
      <patternFill patternType="solid">
        <fgColor rgb="FFFFCC9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7">
    <border>
      <left/>
      <right/>
      <top/>
      <bottom/>
      <diagonal/>
    </border>
    <border>
      <left style="thin">
        <color rgb="FF7F7F7F"/>
      </left>
      <right style="thin">
        <color rgb="FF7F7F7F"/>
      </right>
      <top style="thin">
        <color rgb="FF7F7F7F"/>
      </top>
      <bottom style="thin">
        <color rgb="FF7F7F7F"/>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bottom style="double">
        <color theme="0" tint="-0.499984740745262"/>
      </bottom>
      <diagonal/>
    </border>
    <border>
      <left style="thin">
        <color theme="0" tint="-0.499984740745262"/>
      </left>
      <right/>
      <top/>
      <bottom style="double">
        <color theme="0" tint="-0.499984740745262"/>
      </bottom>
      <diagonal/>
    </border>
    <border>
      <left/>
      <right style="thin">
        <color theme="0" tint="-0.499984740745262"/>
      </right>
      <top/>
      <bottom style="double">
        <color theme="0" tint="-0.499984740745262"/>
      </bottom>
      <diagonal/>
    </border>
    <border>
      <left/>
      <right/>
      <top/>
      <bottom style="double">
        <color theme="0" tint="-0.499984740745262"/>
      </bottom>
      <diagonal/>
    </border>
    <border>
      <left style="thin">
        <color theme="0" tint="-0.499984740745262"/>
      </left>
      <right style="thin">
        <color theme="0" tint="-0.499984740745262"/>
      </right>
      <top/>
      <bottom/>
      <diagonal/>
    </border>
  </borders>
  <cellStyleXfs count="8">
    <xf numFmtId="0" fontId="0" fillId="0" borderId="0"/>
    <xf numFmtId="43" fontId="4" fillId="0" borderId="0" applyFont="0" applyFill="0" applyBorder="0" applyAlignment="0" applyProtection="0"/>
    <xf numFmtId="0" fontId="6" fillId="2" borderId="1" applyNumberFormat="0" applyAlignment="0" applyProtection="0"/>
    <xf numFmtId="0" fontId="7" fillId="0" borderId="0" applyNumberFormat="0" applyFill="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11" fillId="0" borderId="0"/>
  </cellStyleXfs>
  <cellXfs count="76">
    <xf numFmtId="0" fontId="0" fillId="0" borderId="0" xfId="0"/>
    <xf numFmtId="164" fontId="0" fillId="0" borderId="0" xfId="1" applyNumberFormat="1" applyFont="1"/>
    <xf numFmtId="164" fontId="0" fillId="0" borderId="0" xfId="1" applyNumberFormat="1" applyFont="1" applyBorder="1"/>
    <xf numFmtId="0" fontId="5" fillId="0" borderId="0" xfId="0" applyFont="1" applyAlignment="1">
      <alignment wrapText="1"/>
    </xf>
    <xf numFmtId="0" fontId="0" fillId="0" borderId="0" xfId="0" applyFont="1" applyAlignment="1">
      <alignment horizontal="right"/>
    </xf>
    <xf numFmtId="0" fontId="5" fillId="0" borderId="0" xfId="0" applyFont="1" applyAlignment="1">
      <alignment horizontal="right"/>
    </xf>
    <xf numFmtId="0" fontId="5" fillId="0" borderId="0" xfId="0" applyFont="1"/>
    <xf numFmtId="0" fontId="0" fillId="0" borderId="0" xfId="0" applyAlignment="1">
      <alignment vertical="top"/>
    </xf>
    <xf numFmtId="0" fontId="0" fillId="0" borderId="0" xfId="0" applyBorder="1"/>
    <xf numFmtId="0" fontId="5" fillId="0" borderId="0" xfId="0" applyFont="1" applyBorder="1" applyAlignment="1">
      <alignment wrapText="1"/>
    </xf>
    <xf numFmtId="0" fontId="7" fillId="0" borderId="0" xfId="3" applyAlignment="1">
      <alignment horizontal="left"/>
    </xf>
    <xf numFmtId="0" fontId="7" fillId="0" borderId="0" xfId="3" applyAlignment="1">
      <alignment horizontal="right"/>
    </xf>
    <xf numFmtId="0" fontId="7" fillId="0" borderId="0" xfId="3"/>
    <xf numFmtId="164" fontId="7" fillId="0" borderId="0" xfId="3" applyNumberFormat="1"/>
    <xf numFmtId="0" fontId="3" fillId="3" borderId="0" xfId="4" applyBorder="1"/>
    <xf numFmtId="0" fontId="3" fillId="5" borderId="0" xfId="6" applyBorder="1"/>
    <xf numFmtId="0" fontId="3" fillId="4" borderId="5" xfId="5" applyBorder="1" applyAlignment="1">
      <alignment horizontal="right" wrapText="1"/>
    </xf>
    <xf numFmtId="0" fontId="3" fillId="4" borderId="5" xfId="5" applyBorder="1" applyAlignment="1">
      <alignment horizontal="right"/>
    </xf>
    <xf numFmtId="164" fontId="3" fillId="4" borderId="6" xfId="5" applyNumberFormat="1" applyBorder="1"/>
    <xf numFmtId="0" fontId="3" fillId="3" borderId="5" xfId="4" applyBorder="1" applyAlignment="1">
      <alignment horizontal="right"/>
    </xf>
    <xf numFmtId="164" fontId="3" fillId="3" borderId="6" xfId="4" applyNumberFormat="1" applyBorder="1"/>
    <xf numFmtId="0" fontId="3" fillId="4" borderId="5" xfId="5" applyBorder="1" applyAlignment="1">
      <alignment wrapText="1"/>
    </xf>
    <xf numFmtId="0" fontId="3" fillId="4" borderId="6" xfId="5" applyBorder="1" applyAlignment="1">
      <alignment wrapText="1"/>
    </xf>
    <xf numFmtId="0" fontId="3" fillId="4" borderId="5" xfId="5" applyBorder="1"/>
    <xf numFmtId="0" fontId="3" fillId="4" borderId="6" xfId="5" applyBorder="1"/>
    <xf numFmtId="0" fontId="3" fillId="3" borderId="5" xfId="4" applyBorder="1"/>
    <xf numFmtId="0" fontId="3" fillId="3" borderId="6" xfId="4" applyBorder="1"/>
    <xf numFmtId="0" fontId="3" fillId="5" borderId="7" xfId="6" applyBorder="1"/>
    <xf numFmtId="0" fontId="3" fillId="5" borderId="9" xfId="6" applyBorder="1"/>
    <xf numFmtId="164" fontId="3" fillId="4" borderId="5" xfId="5" applyNumberFormat="1" applyBorder="1"/>
    <xf numFmtId="164" fontId="3" fillId="3" borderId="5" xfId="4" applyNumberFormat="1" applyBorder="1"/>
    <xf numFmtId="164" fontId="3" fillId="5" borderId="7" xfId="6" applyNumberFormat="1" applyBorder="1"/>
    <xf numFmtId="164" fontId="3" fillId="5" borderId="9" xfId="6" applyNumberFormat="1" applyBorder="1"/>
    <xf numFmtId="164" fontId="3" fillId="4" borderId="5" xfId="5" applyNumberFormat="1" applyBorder="1" applyAlignment="1">
      <alignment wrapText="1"/>
    </xf>
    <xf numFmtId="164" fontId="3" fillId="3" borderId="5" xfId="4" applyNumberFormat="1" applyBorder="1" applyAlignment="1">
      <alignment wrapText="1"/>
    </xf>
    <xf numFmtId="164" fontId="3" fillId="5" borderId="7" xfId="6" applyNumberFormat="1" applyBorder="1" applyAlignment="1">
      <alignment wrapText="1"/>
    </xf>
    <xf numFmtId="0" fontId="3" fillId="4" borderId="4" xfId="5" applyBorder="1" applyAlignment="1">
      <alignment horizontal="right"/>
    </xf>
    <xf numFmtId="0" fontId="3" fillId="4" borderId="6" xfId="5" applyBorder="1" applyAlignment="1">
      <alignment horizontal="right" wrapText="1"/>
    </xf>
    <xf numFmtId="0" fontId="3" fillId="4" borderId="6" xfId="5" applyBorder="1" applyAlignment="1">
      <alignment horizontal="right"/>
    </xf>
    <xf numFmtId="0" fontId="3" fillId="3" borderId="6" xfId="4" applyBorder="1" applyAlignment="1">
      <alignment horizontal="right"/>
    </xf>
    <xf numFmtId="0" fontId="3" fillId="5" borderId="9" xfId="6" applyBorder="1" applyAlignment="1">
      <alignment horizontal="right"/>
    </xf>
    <xf numFmtId="0" fontId="3" fillId="5" borderId="7" xfId="6" applyBorder="1" applyAlignment="1">
      <alignment horizontal="right" wrapText="1"/>
    </xf>
    <xf numFmtId="0" fontId="3" fillId="5" borderId="8" xfId="6" applyBorder="1" applyAlignment="1">
      <alignment wrapText="1"/>
    </xf>
    <xf numFmtId="0" fontId="3" fillId="5" borderId="9" xfId="6" applyBorder="1" applyAlignment="1">
      <alignment wrapText="1"/>
    </xf>
    <xf numFmtId="164" fontId="3" fillId="5" borderId="11" xfId="6" applyNumberFormat="1" applyBorder="1" applyAlignment="1">
      <alignment wrapText="1"/>
    </xf>
    <xf numFmtId="0" fontId="3" fillId="4" borderId="3" xfId="5" applyBorder="1" applyAlignment="1">
      <alignment horizontal="right"/>
    </xf>
    <xf numFmtId="0" fontId="8" fillId="5" borderId="7" xfId="6" applyFont="1" applyBorder="1" applyAlignment="1">
      <alignment horizontal="right"/>
    </xf>
    <xf numFmtId="0" fontId="3" fillId="4" borderId="13" xfId="5" applyBorder="1" applyAlignment="1">
      <alignment horizontal="right"/>
    </xf>
    <xf numFmtId="0" fontId="3" fillId="4" borderId="14" xfId="5" applyBorder="1" applyAlignment="1">
      <alignment horizontal="right"/>
    </xf>
    <xf numFmtId="0" fontId="0" fillId="0" borderId="15" xfId="0" applyBorder="1"/>
    <xf numFmtId="0" fontId="3" fillId="4" borderId="13" xfId="5" applyBorder="1"/>
    <xf numFmtId="0" fontId="3" fillId="4" borderId="14" xfId="5" applyBorder="1"/>
    <xf numFmtId="164" fontId="3" fillId="4" borderId="13" xfId="5" applyNumberFormat="1" applyBorder="1"/>
    <xf numFmtId="164" fontId="3" fillId="4" borderId="14" xfId="5" applyNumberFormat="1" applyBorder="1"/>
    <xf numFmtId="164" fontId="3" fillId="4" borderId="13" xfId="5" applyNumberFormat="1" applyBorder="1" applyAlignment="1">
      <alignment wrapText="1"/>
    </xf>
    <xf numFmtId="164" fontId="3" fillId="4" borderId="16" xfId="5" applyNumberFormat="1" applyBorder="1"/>
    <xf numFmtId="164" fontId="3" fillId="3" borderId="16" xfId="4" applyNumberFormat="1" applyBorder="1"/>
    <xf numFmtId="164" fontId="3" fillId="4" borderId="12" xfId="5" applyNumberFormat="1" applyBorder="1"/>
    <xf numFmtId="164" fontId="8" fillId="5" borderId="10" xfId="6" applyNumberFormat="1" applyFont="1" applyBorder="1"/>
    <xf numFmtId="164" fontId="10" fillId="2" borderId="5" xfId="2" applyNumberFormat="1" applyFont="1" applyBorder="1" applyAlignment="1" applyProtection="1">
      <alignment wrapText="1"/>
      <protection locked="0"/>
    </xf>
    <xf numFmtId="164" fontId="10" fillId="2" borderId="6" xfId="2" applyNumberFormat="1" applyFont="1" applyBorder="1" applyAlignment="1" applyProtection="1">
      <alignment wrapText="1"/>
      <protection locked="0"/>
    </xf>
    <xf numFmtId="164" fontId="8" fillId="4" borderId="5" xfId="5" applyNumberFormat="1" applyFont="1" applyBorder="1" applyAlignment="1">
      <alignment wrapText="1"/>
    </xf>
    <xf numFmtId="0" fontId="10" fillId="2" borderId="16" xfId="2" applyFont="1" applyBorder="1" applyAlignment="1" applyProtection="1">
      <alignment wrapText="1"/>
      <protection locked="0"/>
    </xf>
    <xf numFmtId="0" fontId="2" fillId="5" borderId="7" xfId="6" applyFont="1" applyBorder="1" applyAlignment="1">
      <alignment wrapText="1"/>
    </xf>
    <xf numFmtId="164" fontId="2" fillId="5" borderId="7" xfId="6" applyNumberFormat="1" applyFont="1" applyBorder="1" applyAlignment="1">
      <alignment wrapText="1"/>
    </xf>
    <xf numFmtId="0" fontId="2" fillId="5" borderId="2" xfId="6" applyFont="1" applyBorder="1" applyAlignment="1">
      <alignment wrapText="1"/>
    </xf>
    <xf numFmtId="0" fontId="2" fillId="5" borderId="9" xfId="6" applyFont="1" applyBorder="1" applyAlignment="1">
      <alignment horizontal="right" wrapText="1"/>
    </xf>
    <xf numFmtId="0" fontId="12" fillId="0" borderId="0" xfId="7" applyFont="1" applyAlignment="1">
      <alignment vertical="top" wrapText="1"/>
    </xf>
    <xf numFmtId="0" fontId="11" fillId="0" borderId="0" xfId="7" applyAlignment="1">
      <alignment vertical="top" wrapText="1"/>
    </xf>
    <xf numFmtId="0" fontId="12" fillId="0" borderId="0" xfId="7" applyFont="1" applyAlignment="1">
      <alignment wrapText="1"/>
    </xf>
    <xf numFmtId="0" fontId="11" fillId="0" borderId="0" xfId="7" applyAlignment="1">
      <alignment wrapText="1"/>
    </xf>
    <xf numFmtId="0" fontId="12" fillId="0" borderId="0" xfId="7" applyFont="1" applyAlignment="1">
      <alignment horizontal="right" wrapText="1"/>
    </xf>
    <xf numFmtId="0" fontId="6" fillId="2" borderId="1" xfId="2" applyAlignment="1">
      <alignment horizontal="center"/>
    </xf>
    <xf numFmtId="0" fontId="7" fillId="0" borderId="0" xfId="3" applyAlignment="1">
      <alignment horizontal="left" vertical="top" wrapText="1"/>
    </xf>
    <xf numFmtId="0" fontId="3" fillId="5" borderId="3" xfId="6" applyBorder="1" applyAlignment="1">
      <alignment horizontal="center"/>
    </xf>
    <xf numFmtId="0" fontId="3" fillId="5" borderId="4" xfId="6" applyBorder="1" applyAlignment="1">
      <alignment horizontal="center"/>
    </xf>
  </cellXfs>
  <cellStyles count="8">
    <cellStyle name="20% - Accent6" xfId="4" builtinId="50"/>
    <cellStyle name="40% - Accent6" xfId="5" builtinId="51"/>
    <cellStyle name="60% - Accent6" xfId="6" builtinId="52"/>
    <cellStyle name="Invoer" xfId="2" builtinId="20"/>
    <cellStyle name="Komma" xfId="1" builtinId="3"/>
    <cellStyle name="Standaard" xfId="0" builtinId="0"/>
    <cellStyle name="Standaard 2" xfId="7" xr:uid="{EC5188A1-0646-48CB-A107-9AEA3984F24A}"/>
    <cellStyle name="Verklarende tekst" xfId="3" builtinId="53"/>
  </cellStyles>
  <dxfs count="19">
    <dxf>
      <font>
        <b val="0"/>
        <i val="0"/>
        <strike val="0"/>
        <condense val="0"/>
        <extend val="0"/>
        <outline val="0"/>
        <shadow val="0"/>
        <u val="none"/>
        <vertAlign val="baseline"/>
        <sz val="12"/>
        <color theme="1"/>
        <name val="Agrofont"/>
        <family val="2"/>
        <scheme val="none"/>
      </font>
      <alignment textRotation="0" wrapText="1" indent="0" justifyLastLine="0" shrinkToFit="0" readingOrder="0"/>
    </dxf>
    <dxf>
      <font>
        <strike val="0"/>
        <outline val="0"/>
        <shadow val="0"/>
        <u val="none"/>
        <vertAlign val="baseline"/>
        <sz val="12"/>
        <color theme="1"/>
        <name val="Agrofont"/>
        <family val="2"/>
        <scheme val="none"/>
      </font>
      <alignment textRotation="0" wrapText="1" indent="0" justifyLastLine="0" shrinkToFit="0" readingOrder="0"/>
    </dxf>
    <dxf>
      <font>
        <b val="0"/>
        <i val="0"/>
        <strike val="0"/>
        <condense val="0"/>
        <extend val="0"/>
        <outline val="0"/>
        <shadow val="0"/>
        <u val="none"/>
        <vertAlign val="baseline"/>
        <sz val="12"/>
        <color theme="1"/>
        <name val="Agrofont"/>
        <family val="2"/>
        <scheme val="none"/>
      </font>
      <alignment textRotation="0" wrapText="1" indent="0" justifyLastLine="0" shrinkToFit="0" readingOrder="0"/>
    </dxf>
    <dxf>
      <font>
        <strike val="0"/>
        <outline val="0"/>
        <shadow val="0"/>
        <u val="none"/>
        <vertAlign val="baseline"/>
        <sz val="12"/>
        <color theme="1"/>
        <name val="Agrofont"/>
        <family val="2"/>
        <scheme val="none"/>
      </font>
      <alignment textRotation="0" wrapText="1" indent="0" justifyLastLine="0" shrinkToFit="0" readingOrder="0"/>
    </dxf>
    <dxf>
      <font>
        <b val="0"/>
        <i val="0"/>
        <strike val="0"/>
        <condense val="0"/>
        <extend val="0"/>
        <outline val="0"/>
        <shadow val="0"/>
        <u val="none"/>
        <vertAlign val="baseline"/>
        <sz val="12"/>
        <color theme="1"/>
        <name val="Agrofont"/>
        <family val="2"/>
        <scheme val="none"/>
      </font>
      <alignment textRotation="0" wrapText="1" indent="0" justifyLastLine="0" shrinkToFit="0" readingOrder="0"/>
    </dxf>
    <dxf>
      <font>
        <strike val="0"/>
        <outline val="0"/>
        <shadow val="0"/>
        <u val="none"/>
        <vertAlign val="baseline"/>
        <sz val="12"/>
        <color theme="1"/>
        <name val="Agrofont"/>
        <family val="2"/>
        <scheme val="none"/>
      </font>
      <alignment textRotation="0" wrapText="1" indent="0" justifyLastLine="0" shrinkToFit="0" readingOrder="0"/>
    </dxf>
    <dxf>
      <font>
        <b val="0"/>
        <i val="0"/>
        <strike val="0"/>
        <condense val="0"/>
        <extend val="0"/>
        <outline val="0"/>
        <shadow val="0"/>
        <u val="none"/>
        <vertAlign val="baseline"/>
        <sz val="12"/>
        <color theme="1"/>
        <name val="Agrofont"/>
        <family val="2"/>
        <scheme val="none"/>
      </font>
      <alignment textRotation="0" wrapText="1" indent="0" justifyLastLine="0" shrinkToFit="0" readingOrder="0"/>
    </dxf>
    <dxf>
      <font>
        <strike val="0"/>
        <outline val="0"/>
        <shadow val="0"/>
        <u val="none"/>
        <vertAlign val="baseline"/>
        <sz val="12"/>
        <color theme="1"/>
        <name val="Agrofont"/>
        <family val="2"/>
        <scheme val="none"/>
      </font>
      <alignment textRotation="0" wrapText="1" indent="0" justifyLastLine="0" shrinkToFit="0" readingOrder="0"/>
    </dxf>
    <dxf>
      <font>
        <b val="0"/>
        <i val="0"/>
        <strike val="0"/>
        <condense val="0"/>
        <extend val="0"/>
        <outline val="0"/>
        <shadow val="0"/>
        <u val="none"/>
        <vertAlign val="baseline"/>
        <sz val="12"/>
        <color theme="1"/>
        <name val="Agrofont"/>
        <family val="2"/>
        <scheme val="none"/>
      </font>
      <alignment textRotation="0" wrapText="1" indent="0" justifyLastLine="0" shrinkToFit="0" readingOrder="0"/>
    </dxf>
    <dxf>
      <font>
        <strike val="0"/>
        <outline val="0"/>
        <shadow val="0"/>
        <u val="none"/>
        <vertAlign val="baseline"/>
        <sz val="12"/>
        <color theme="1"/>
        <name val="Agrofont"/>
        <family val="2"/>
        <scheme val="none"/>
      </font>
      <alignment textRotation="0" wrapText="1" indent="0" justifyLastLine="0" shrinkToFit="0" readingOrder="0"/>
    </dxf>
    <dxf>
      <font>
        <b val="0"/>
        <i val="0"/>
        <strike val="0"/>
        <condense val="0"/>
        <extend val="0"/>
        <outline val="0"/>
        <shadow val="0"/>
        <u val="none"/>
        <vertAlign val="baseline"/>
        <sz val="12"/>
        <color theme="1"/>
        <name val="Agrofont"/>
        <family val="2"/>
        <scheme val="none"/>
      </font>
      <alignment textRotation="0" wrapText="1" indent="0" justifyLastLine="0" shrinkToFit="0" readingOrder="0"/>
    </dxf>
    <dxf>
      <font>
        <strike val="0"/>
        <outline val="0"/>
        <shadow val="0"/>
        <u val="none"/>
        <vertAlign val="baseline"/>
        <sz val="12"/>
        <color theme="1"/>
        <name val="Agrofont"/>
        <family val="2"/>
        <scheme val="none"/>
      </font>
      <alignment textRotation="0" wrapText="1" indent="0" justifyLastLine="0" shrinkToFit="0" readingOrder="0"/>
    </dxf>
    <dxf>
      <font>
        <b val="0"/>
        <i val="0"/>
        <strike val="0"/>
        <condense val="0"/>
        <extend val="0"/>
        <outline val="0"/>
        <shadow val="0"/>
        <u val="none"/>
        <vertAlign val="baseline"/>
        <sz val="12"/>
        <color theme="1"/>
        <name val="Agrofont"/>
        <family val="2"/>
        <scheme val="none"/>
      </font>
      <alignment textRotation="0" wrapText="1" indent="0" justifyLastLine="0" shrinkToFit="0" readingOrder="0"/>
    </dxf>
    <dxf>
      <font>
        <strike val="0"/>
        <outline val="0"/>
        <shadow val="0"/>
        <u val="none"/>
        <vertAlign val="baseline"/>
        <sz val="12"/>
        <color theme="1"/>
        <name val="Agrofont"/>
        <family val="2"/>
        <scheme val="none"/>
      </font>
      <alignment horizontal="right" vertical="bottom" textRotation="0" wrapText="1" indent="0" justifyLastLine="0" shrinkToFit="0" readingOrder="0"/>
      <border diagonalUp="0" diagonalDown="0" outline="0">
        <left/>
        <right style="thin">
          <color theme="0" tint="-0.499984740745262"/>
        </right>
        <top/>
        <bottom/>
      </border>
    </dxf>
    <dxf>
      <font>
        <b val="0"/>
        <i val="0"/>
        <strike val="0"/>
        <condense val="0"/>
        <extend val="0"/>
        <outline val="0"/>
        <shadow val="0"/>
        <u val="none"/>
        <vertAlign val="baseline"/>
        <sz val="12"/>
        <color theme="1"/>
        <name val="Agrofont"/>
        <family val="2"/>
        <scheme val="none"/>
      </font>
      <alignment textRotation="0" wrapText="1" indent="0" justifyLastLine="0" shrinkToFit="0" readingOrder="0"/>
    </dxf>
    <dxf>
      <font>
        <strike val="0"/>
        <outline val="0"/>
        <shadow val="0"/>
        <u val="none"/>
        <vertAlign val="baseline"/>
        <sz val="12"/>
        <color theme="1"/>
        <name val="Agrofont"/>
        <family val="2"/>
        <scheme val="none"/>
      </font>
      <alignment textRotation="0" wrapText="1" indent="0" justifyLastLine="0" shrinkToFit="0" readingOrder="0"/>
    </dxf>
    <dxf>
      <alignment textRotation="0" wrapText="1" indent="0" justifyLastLine="0" shrinkToFit="0" readingOrder="0"/>
    </dxf>
    <dxf>
      <font>
        <strike val="0"/>
        <outline val="0"/>
        <shadow val="0"/>
        <u val="none"/>
        <vertAlign val="baseline"/>
        <sz val="12"/>
        <color theme="1"/>
        <name val="Agrofont"/>
        <family val="2"/>
        <scheme val="none"/>
      </font>
      <alignment textRotation="0" wrapText="1" indent="0" justifyLastLine="0" shrinkToFit="0" readingOrder="0"/>
    </dxf>
    <dxf>
      <font>
        <strike val="0"/>
        <outline val="0"/>
        <shadow val="0"/>
        <u val="none"/>
        <vertAlign val="baseline"/>
        <sz val="12"/>
        <color theme="1"/>
        <name val="Agrofont"/>
        <family val="2"/>
        <scheme val="none"/>
      </font>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367404</xdr:colOff>
      <xdr:row>50</xdr:row>
      <xdr:rowOff>0</xdr:rowOff>
    </xdr:to>
    <xdr:pic>
      <xdr:nvPicPr>
        <xdr:cNvPr id="2" name="Afbeelding 1">
          <a:extLst>
            <a:ext uri="{FF2B5EF4-FFF2-40B4-BE49-F238E27FC236}">
              <a16:creationId xmlns:a16="http://schemas.microsoft.com/office/drawing/2014/main" id="{9EAEE379-7A52-C2CE-885A-6B90B894A798}"/>
            </a:ext>
          </a:extLst>
        </xdr:cNvPr>
        <xdr:cNvPicPr>
          <a:picLocks noChangeAspect="1"/>
        </xdr:cNvPicPr>
      </xdr:nvPicPr>
      <xdr:blipFill>
        <a:blip xmlns:r="http://schemas.openxmlformats.org/officeDocument/2006/relationships" r:embed="rId1"/>
        <a:stretch>
          <a:fillRect/>
        </a:stretch>
      </xdr:blipFill>
      <xdr:spPr>
        <a:xfrm>
          <a:off x="0" y="0"/>
          <a:ext cx="6768204" cy="914400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CEEBBCA-0287-447C-B162-4BB9D07E24A5}" name="Tabel1" displayName="Tabel1" ref="A1:H13" totalsRowCount="1" headerRowDxfId="18" dataDxfId="17" totalsRowDxfId="16">
  <autoFilter ref="A1:H12" xr:uid="{FAF5130A-005B-4CDC-8E9D-2A3A82F743DD}"/>
  <tableColumns count="8">
    <tableColumn id="1" xr3:uid="{776B41BF-E385-4B11-A6AD-A3648AC7DFEB}" name="Vaknummer" dataDxfId="15" totalsRowDxfId="14"/>
    <tableColumn id="2" xr3:uid="{ED70520A-3FE3-4E6D-8B9D-A2A75AB1922F}" name="Opp ha" totalsRowFunction="custom" dataDxfId="13" totalsRowDxfId="12">
      <totalsRowFormula>SUM(Tabel1[Opp ha])</totalsRowFormula>
    </tableColumn>
    <tableColumn id="3" xr3:uid="{80AC01D4-C224-449B-A07C-7F876D58110E}" name="Sterk vergrast" dataDxfId="11" totalsRowDxfId="10"/>
    <tableColumn id="4" xr3:uid="{2D3F72F1-DBF5-4962-AC48-0739A98D3F08}" name="matig vergrast" dataDxfId="9" totalsRowDxfId="8"/>
    <tableColumn id="5" xr3:uid="{A7DFAB86-3177-4133-AF0D-BC72EA9B664A}" name="Chopperen" dataDxfId="7" totalsRowDxfId="6"/>
    <tableColumn id="6" xr3:uid="{0360FA5A-DDCC-466A-B7E8-76912F08BC0C}" name="Karakterikstiek" dataDxfId="5" totalsRowDxfId="4"/>
    <tableColumn id="7" xr3:uid="{1A1A32B9-98EF-4BE8-AC78-FA2993C06F2F}" name="Doel begrazing" dataDxfId="3" totalsRowDxfId="2"/>
    <tableColumn id="8" xr3:uid="{A6AD503D-591C-4894-910D-2D700A855787}" name="Bijzonderheden" dataDxfId="1" totalsRowDxfId="0"/>
  </tableColumns>
  <tableStyleInfo name="TableStyleLight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A0305E-58B5-4503-BB5F-A25468FEABED}">
  <sheetPr>
    <pageSetUpPr fitToPage="1"/>
  </sheetPr>
  <dimension ref="A1:S21"/>
  <sheetViews>
    <sheetView showGridLines="0" tabSelected="1" showRuler="0" view="pageLayout" zoomScale="77" zoomScaleNormal="100" zoomScalePageLayoutView="77" workbookViewId="0">
      <selection activeCell="A3" sqref="A3"/>
    </sheetView>
  </sheetViews>
  <sheetFormatPr defaultRowHeight="14.4" x14ac:dyDescent="0.3"/>
  <cols>
    <col min="1" max="1" width="11.88671875" style="4" bestFit="1" customWidth="1"/>
    <col min="2" max="2" width="11.88671875" style="5" customWidth="1"/>
    <col min="3" max="5" width="0" hidden="1" customWidth="1"/>
    <col min="6" max="6" width="11.88671875" customWidth="1"/>
    <col min="8" max="8" width="11.88671875" customWidth="1"/>
    <col min="10" max="10" width="11.88671875" customWidth="1"/>
    <col min="12" max="12" width="11.88671875" style="1" customWidth="1"/>
    <col min="13" max="13" width="10" style="1" bestFit="1" customWidth="1"/>
    <col min="14" max="14" width="11.88671875" style="1" customWidth="1"/>
    <col min="15" max="15" width="10" style="1" bestFit="1" customWidth="1"/>
    <col min="16" max="16" width="11.88671875" style="1" customWidth="1"/>
    <col min="17" max="17" width="9.33203125" style="1" bestFit="1" customWidth="1"/>
    <col min="18" max="18" width="11" style="1" bestFit="1" customWidth="1"/>
    <col min="19" max="19" width="16.6640625" bestFit="1" customWidth="1"/>
  </cols>
  <sheetData>
    <row r="1" spans="1:19" x14ac:dyDescent="0.3">
      <c r="A1" s="45"/>
      <c r="B1" s="36" t="s">
        <v>10</v>
      </c>
      <c r="C1" s="8"/>
      <c r="D1" s="8"/>
      <c r="E1" s="8"/>
      <c r="F1" s="74" t="s">
        <v>1</v>
      </c>
      <c r="G1" s="75"/>
      <c r="H1" s="74" t="s">
        <v>2</v>
      </c>
      <c r="I1" s="75"/>
      <c r="J1" s="74" t="s">
        <v>3</v>
      </c>
      <c r="K1" s="75"/>
      <c r="L1" s="74" t="s">
        <v>1</v>
      </c>
      <c r="M1" s="75"/>
      <c r="N1" s="74" t="s">
        <v>2</v>
      </c>
      <c r="O1" s="75"/>
      <c r="P1" s="74" t="s">
        <v>3</v>
      </c>
      <c r="Q1" s="75"/>
      <c r="R1" s="2"/>
      <c r="S1" s="8"/>
    </row>
    <row r="2" spans="1:19" s="3" customFormat="1" ht="27" x14ac:dyDescent="0.3">
      <c r="A2" s="41" t="s">
        <v>0</v>
      </c>
      <c r="B2" s="66" t="s">
        <v>15</v>
      </c>
      <c r="C2" s="42" t="s">
        <v>1</v>
      </c>
      <c r="D2" s="42" t="s">
        <v>2</v>
      </c>
      <c r="E2" s="42" t="s">
        <v>3</v>
      </c>
      <c r="F2" s="63" t="s">
        <v>11</v>
      </c>
      <c r="G2" s="43" t="s">
        <v>9</v>
      </c>
      <c r="H2" s="63" t="s">
        <v>11</v>
      </c>
      <c r="I2" s="43" t="s">
        <v>9</v>
      </c>
      <c r="J2" s="63" t="s">
        <v>11</v>
      </c>
      <c r="K2" s="43" t="s">
        <v>9</v>
      </c>
      <c r="L2" s="64" t="s">
        <v>11</v>
      </c>
      <c r="M2" s="43" t="s">
        <v>9</v>
      </c>
      <c r="N2" s="64" t="s">
        <v>11</v>
      </c>
      <c r="O2" s="43" t="s">
        <v>9</v>
      </c>
      <c r="P2" s="64" t="s">
        <v>11</v>
      </c>
      <c r="Q2" s="43" t="s">
        <v>9</v>
      </c>
      <c r="R2" s="44" t="s">
        <v>4</v>
      </c>
      <c r="S2" s="65" t="s">
        <v>12</v>
      </c>
    </row>
    <row r="3" spans="1:19" s="3" customFormat="1" x14ac:dyDescent="0.3">
      <c r="A3" s="16"/>
      <c r="B3" s="37"/>
      <c r="C3" s="9"/>
      <c r="D3" s="9"/>
      <c r="E3" s="9"/>
      <c r="F3" s="21"/>
      <c r="G3" s="22"/>
      <c r="H3" s="21"/>
      <c r="I3" s="22"/>
      <c r="J3" s="21"/>
      <c r="K3" s="22"/>
      <c r="L3" s="59"/>
      <c r="M3" s="60"/>
      <c r="N3" s="59"/>
      <c r="O3" s="60"/>
      <c r="P3" s="59"/>
      <c r="Q3" s="60"/>
      <c r="R3" s="61"/>
      <c r="S3" s="62"/>
    </row>
    <row r="4" spans="1:19" x14ac:dyDescent="0.3">
      <c r="A4" s="17">
        <v>1</v>
      </c>
      <c r="B4" s="38">
        <v>47</v>
      </c>
      <c r="C4" s="8"/>
      <c r="D4" s="8"/>
      <c r="E4" s="8"/>
      <c r="F4" s="23">
        <v>5</v>
      </c>
      <c r="G4" s="24">
        <v>8</v>
      </c>
      <c r="H4" s="23">
        <v>20</v>
      </c>
      <c r="I4" s="24">
        <v>14</v>
      </c>
      <c r="J4" s="23">
        <v>0</v>
      </c>
      <c r="K4" s="24">
        <v>0</v>
      </c>
      <c r="L4" s="29">
        <f>L$3*F4</f>
        <v>0</v>
      </c>
      <c r="M4" s="18">
        <f t="shared" ref="M4:Q14" si="0">M$3*G4</f>
        <v>0</v>
      </c>
      <c r="N4" s="29">
        <f t="shared" si="0"/>
        <v>0</v>
      </c>
      <c r="O4" s="18">
        <f>O$3*I4</f>
        <v>0</v>
      </c>
      <c r="P4" s="29">
        <f t="shared" si="0"/>
        <v>0</v>
      </c>
      <c r="Q4" s="18">
        <f t="shared" si="0"/>
        <v>0</v>
      </c>
      <c r="R4" s="33">
        <f>SUM(L4:Q4)</f>
        <v>0</v>
      </c>
      <c r="S4" s="55">
        <f>IFERROR(R4/$S$3,)</f>
        <v>0</v>
      </c>
    </row>
    <row r="5" spans="1:19" x14ac:dyDescent="0.3">
      <c r="A5" s="19">
        <v>2</v>
      </c>
      <c r="B5" s="39">
        <v>86</v>
      </c>
      <c r="C5" s="14"/>
      <c r="D5" s="14"/>
      <c r="E5" s="14"/>
      <c r="F5" s="25">
        <v>12</v>
      </c>
      <c r="G5" s="26">
        <v>30</v>
      </c>
      <c r="H5" s="25">
        <v>24</v>
      </c>
      <c r="I5" s="26">
        <v>20</v>
      </c>
      <c r="J5" s="25">
        <v>0</v>
      </c>
      <c r="K5" s="26">
        <v>0</v>
      </c>
      <c r="L5" s="30">
        <f t="shared" ref="L5:L14" si="1">L$3*F5</f>
        <v>0</v>
      </c>
      <c r="M5" s="20">
        <f t="shared" si="0"/>
        <v>0</v>
      </c>
      <c r="N5" s="30">
        <f t="shared" si="0"/>
        <v>0</v>
      </c>
      <c r="O5" s="20">
        <f t="shared" si="0"/>
        <v>0</v>
      </c>
      <c r="P5" s="30">
        <f t="shared" si="0"/>
        <v>0</v>
      </c>
      <c r="Q5" s="20">
        <f t="shared" si="0"/>
        <v>0</v>
      </c>
      <c r="R5" s="34">
        <f t="shared" ref="R5:R14" si="2">SUM(L5:Q5)</f>
        <v>0</v>
      </c>
      <c r="S5" s="56">
        <f t="shared" ref="S5:S14" si="3">IFERROR(R5/$S$3,)</f>
        <v>0</v>
      </c>
    </row>
    <row r="6" spans="1:19" x14ac:dyDescent="0.3">
      <c r="A6" s="17">
        <v>3</v>
      </c>
      <c r="B6" s="38">
        <v>155</v>
      </c>
      <c r="C6" s="8"/>
      <c r="D6" s="8"/>
      <c r="E6" s="8"/>
      <c r="F6" s="23">
        <v>20</v>
      </c>
      <c r="G6" s="24">
        <v>55</v>
      </c>
      <c r="H6" s="23">
        <v>40</v>
      </c>
      <c r="I6" s="24">
        <v>40</v>
      </c>
      <c r="J6" s="23">
        <v>0</v>
      </c>
      <c r="K6" s="24">
        <v>0</v>
      </c>
      <c r="L6" s="29">
        <f t="shared" si="1"/>
        <v>0</v>
      </c>
      <c r="M6" s="18">
        <f t="shared" si="0"/>
        <v>0</v>
      </c>
      <c r="N6" s="29">
        <f t="shared" si="0"/>
        <v>0</v>
      </c>
      <c r="O6" s="18">
        <f t="shared" si="0"/>
        <v>0</v>
      </c>
      <c r="P6" s="29">
        <f t="shared" si="0"/>
        <v>0</v>
      </c>
      <c r="Q6" s="18">
        <f t="shared" si="0"/>
        <v>0</v>
      </c>
      <c r="R6" s="33">
        <f>SUM(L6:Q6)</f>
        <v>0</v>
      </c>
      <c r="S6" s="55">
        <f t="shared" si="3"/>
        <v>0</v>
      </c>
    </row>
    <row r="7" spans="1:19" x14ac:dyDescent="0.3">
      <c r="A7" s="19">
        <v>4</v>
      </c>
      <c r="B7" s="39">
        <v>81</v>
      </c>
      <c r="C7" s="14"/>
      <c r="D7" s="14"/>
      <c r="E7" s="14"/>
      <c r="F7" s="25">
        <v>12</v>
      </c>
      <c r="G7" s="26">
        <v>29</v>
      </c>
      <c r="H7" s="25">
        <v>20</v>
      </c>
      <c r="I7" s="26">
        <v>20</v>
      </c>
      <c r="J7" s="25">
        <v>0</v>
      </c>
      <c r="K7" s="26">
        <v>0</v>
      </c>
      <c r="L7" s="30">
        <f t="shared" si="1"/>
        <v>0</v>
      </c>
      <c r="M7" s="20">
        <f t="shared" si="0"/>
        <v>0</v>
      </c>
      <c r="N7" s="30">
        <f>N$3*H7</f>
        <v>0</v>
      </c>
      <c r="O7" s="20">
        <f t="shared" si="0"/>
        <v>0</v>
      </c>
      <c r="P7" s="30">
        <f t="shared" si="0"/>
        <v>0</v>
      </c>
      <c r="Q7" s="20">
        <f t="shared" si="0"/>
        <v>0</v>
      </c>
      <c r="R7" s="34">
        <f t="shared" si="2"/>
        <v>0</v>
      </c>
      <c r="S7" s="56">
        <f t="shared" si="3"/>
        <v>0</v>
      </c>
    </row>
    <row r="8" spans="1:19" x14ac:dyDescent="0.3">
      <c r="A8" s="17" t="s">
        <v>5</v>
      </c>
      <c r="B8" s="38">
        <v>64</v>
      </c>
      <c r="C8" s="8"/>
      <c r="D8" s="8"/>
      <c r="E8" s="8"/>
      <c r="F8" s="23">
        <v>5</v>
      </c>
      <c r="G8" s="24">
        <v>3</v>
      </c>
      <c r="H8" s="23">
        <v>27</v>
      </c>
      <c r="I8" s="24">
        <v>29</v>
      </c>
      <c r="J8" s="23">
        <v>0</v>
      </c>
      <c r="K8" s="24">
        <v>0</v>
      </c>
      <c r="L8" s="29">
        <f t="shared" si="1"/>
        <v>0</v>
      </c>
      <c r="M8" s="18">
        <f t="shared" si="0"/>
        <v>0</v>
      </c>
      <c r="N8" s="29">
        <f t="shared" si="0"/>
        <v>0</v>
      </c>
      <c r="O8" s="18">
        <f t="shared" si="0"/>
        <v>0</v>
      </c>
      <c r="P8" s="29">
        <f t="shared" si="0"/>
        <v>0</v>
      </c>
      <c r="Q8" s="18">
        <f t="shared" si="0"/>
        <v>0</v>
      </c>
      <c r="R8" s="33">
        <f t="shared" si="2"/>
        <v>0</v>
      </c>
      <c r="S8" s="55">
        <f t="shared" si="3"/>
        <v>0</v>
      </c>
    </row>
    <row r="9" spans="1:19" x14ac:dyDescent="0.3">
      <c r="A9" s="19" t="s">
        <v>6</v>
      </c>
      <c r="B9" s="39">
        <v>90</v>
      </c>
      <c r="C9" s="14"/>
      <c r="D9" s="14"/>
      <c r="E9" s="14"/>
      <c r="F9" s="25">
        <v>2</v>
      </c>
      <c r="G9" s="26">
        <v>5</v>
      </c>
      <c r="H9" s="25">
        <v>30</v>
      </c>
      <c r="I9" s="26">
        <v>40</v>
      </c>
      <c r="J9" s="25">
        <v>0</v>
      </c>
      <c r="K9" s="26">
        <v>0</v>
      </c>
      <c r="L9" s="30">
        <f t="shared" si="1"/>
        <v>0</v>
      </c>
      <c r="M9" s="20">
        <f t="shared" si="0"/>
        <v>0</v>
      </c>
      <c r="N9" s="30">
        <f t="shared" si="0"/>
        <v>0</v>
      </c>
      <c r="O9" s="20">
        <f t="shared" si="0"/>
        <v>0</v>
      </c>
      <c r="P9" s="30">
        <f t="shared" si="0"/>
        <v>0</v>
      </c>
      <c r="Q9" s="20">
        <f t="shared" si="0"/>
        <v>0</v>
      </c>
      <c r="R9" s="34">
        <f t="shared" si="2"/>
        <v>0</v>
      </c>
      <c r="S9" s="56">
        <f t="shared" si="3"/>
        <v>0</v>
      </c>
    </row>
    <row r="10" spans="1:19" x14ac:dyDescent="0.3">
      <c r="A10" s="17">
        <v>6</v>
      </c>
      <c r="B10" s="38">
        <v>72</v>
      </c>
      <c r="C10" s="8"/>
      <c r="D10" s="8"/>
      <c r="E10" s="8"/>
      <c r="F10" s="23">
        <v>2</v>
      </c>
      <c r="G10" s="24">
        <v>5</v>
      </c>
      <c r="H10" s="23">
        <v>35</v>
      </c>
      <c r="I10" s="24">
        <v>30</v>
      </c>
      <c r="J10" s="23">
        <v>0</v>
      </c>
      <c r="K10" s="24">
        <v>0</v>
      </c>
      <c r="L10" s="29">
        <f t="shared" si="1"/>
        <v>0</v>
      </c>
      <c r="M10" s="18">
        <f t="shared" si="0"/>
        <v>0</v>
      </c>
      <c r="N10" s="29">
        <f t="shared" si="0"/>
        <v>0</v>
      </c>
      <c r="O10" s="18">
        <f t="shared" si="0"/>
        <v>0</v>
      </c>
      <c r="P10" s="29">
        <f t="shared" si="0"/>
        <v>0</v>
      </c>
      <c r="Q10" s="18">
        <f t="shared" si="0"/>
        <v>0</v>
      </c>
      <c r="R10" s="33">
        <f t="shared" si="2"/>
        <v>0</v>
      </c>
      <c r="S10" s="55">
        <f t="shared" si="3"/>
        <v>0</v>
      </c>
    </row>
    <row r="11" spans="1:19" x14ac:dyDescent="0.3">
      <c r="A11" s="19">
        <v>7</v>
      </c>
      <c r="B11" s="39">
        <v>72</v>
      </c>
      <c r="C11" s="14"/>
      <c r="D11" s="14"/>
      <c r="E11" s="14"/>
      <c r="F11" s="25">
        <v>2</v>
      </c>
      <c r="G11" s="26">
        <v>3</v>
      </c>
      <c r="H11" s="25">
        <v>12</v>
      </c>
      <c r="I11" s="26">
        <v>11</v>
      </c>
      <c r="J11" s="25">
        <v>34</v>
      </c>
      <c r="K11" s="26">
        <v>10</v>
      </c>
      <c r="L11" s="30">
        <f t="shared" si="1"/>
        <v>0</v>
      </c>
      <c r="M11" s="20">
        <f t="shared" si="0"/>
        <v>0</v>
      </c>
      <c r="N11" s="30">
        <f t="shared" si="0"/>
        <v>0</v>
      </c>
      <c r="O11" s="20">
        <f t="shared" si="0"/>
        <v>0</v>
      </c>
      <c r="P11" s="30">
        <f t="shared" si="0"/>
        <v>0</v>
      </c>
      <c r="Q11" s="20">
        <f t="shared" si="0"/>
        <v>0</v>
      </c>
      <c r="R11" s="34">
        <f t="shared" si="2"/>
        <v>0</v>
      </c>
      <c r="S11" s="56">
        <f t="shared" si="3"/>
        <v>0</v>
      </c>
    </row>
    <row r="12" spans="1:19" x14ac:dyDescent="0.3">
      <c r="A12" s="17">
        <v>8</v>
      </c>
      <c r="B12" s="38">
        <v>85</v>
      </c>
      <c r="C12" s="8"/>
      <c r="D12" s="8"/>
      <c r="E12" s="8"/>
      <c r="F12" s="23">
        <v>15</v>
      </c>
      <c r="G12" s="24">
        <v>30</v>
      </c>
      <c r="H12" s="23">
        <v>21</v>
      </c>
      <c r="I12" s="24">
        <v>19</v>
      </c>
      <c r="J12" s="23">
        <v>0</v>
      </c>
      <c r="K12" s="24">
        <v>0</v>
      </c>
      <c r="L12" s="29">
        <f t="shared" si="1"/>
        <v>0</v>
      </c>
      <c r="M12" s="18">
        <f t="shared" si="0"/>
        <v>0</v>
      </c>
      <c r="N12" s="29">
        <f t="shared" si="0"/>
        <v>0</v>
      </c>
      <c r="O12" s="18">
        <f t="shared" si="0"/>
        <v>0</v>
      </c>
      <c r="P12" s="29">
        <f t="shared" si="0"/>
        <v>0</v>
      </c>
      <c r="Q12" s="18">
        <f t="shared" si="0"/>
        <v>0</v>
      </c>
      <c r="R12" s="33">
        <f t="shared" si="2"/>
        <v>0</v>
      </c>
      <c r="S12" s="55">
        <f t="shared" si="3"/>
        <v>0</v>
      </c>
    </row>
    <row r="13" spans="1:19" x14ac:dyDescent="0.3">
      <c r="A13" s="19">
        <v>9</v>
      </c>
      <c r="B13" s="39">
        <v>91</v>
      </c>
      <c r="C13" s="14"/>
      <c r="D13" s="14"/>
      <c r="E13" s="14"/>
      <c r="F13" s="25">
        <v>12</v>
      </c>
      <c r="G13" s="26">
        <v>35</v>
      </c>
      <c r="H13" s="25">
        <v>24</v>
      </c>
      <c r="I13" s="26">
        <v>20</v>
      </c>
      <c r="J13" s="25">
        <v>0</v>
      </c>
      <c r="K13" s="26">
        <v>0</v>
      </c>
      <c r="L13" s="30">
        <f t="shared" si="1"/>
        <v>0</v>
      </c>
      <c r="M13" s="20">
        <f t="shared" si="0"/>
        <v>0</v>
      </c>
      <c r="N13" s="30">
        <f>N$3*H13</f>
        <v>0</v>
      </c>
      <c r="O13" s="20">
        <f t="shared" si="0"/>
        <v>0</v>
      </c>
      <c r="P13" s="30">
        <f t="shared" si="0"/>
        <v>0</v>
      </c>
      <c r="Q13" s="20">
        <f t="shared" si="0"/>
        <v>0</v>
      </c>
      <c r="R13" s="34">
        <f t="shared" si="2"/>
        <v>0</v>
      </c>
      <c r="S13" s="56">
        <f t="shared" si="3"/>
        <v>0</v>
      </c>
    </row>
    <row r="14" spans="1:19" ht="15" thickBot="1" x14ac:dyDescent="0.35">
      <c r="A14" s="47">
        <v>10</v>
      </c>
      <c r="B14" s="48">
        <f t="shared" ref="B14" si="4">SUM(F14:K14)</f>
        <v>35</v>
      </c>
      <c r="C14" s="49"/>
      <c r="D14" s="49"/>
      <c r="E14" s="49"/>
      <c r="F14" s="50">
        <v>3</v>
      </c>
      <c r="G14" s="51">
        <v>7</v>
      </c>
      <c r="H14" s="50">
        <v>13</v>
      </c>
      <c r="I14" s="51">
        <v>12</v>
      </c>
      <c r="J14" s="50">
        <v>0</v>
      </c>
      <c r="K14" s="51">
        <v>0</v>
      </c>
      <c r="L14" s="52">
        <f t="shared" si="1"/>
        <v>0</v>
      </c>
      <c r="M14" s="53">
        <f t="shared" si="0"/>
        <v>0</v>
      </c>
      <c r="N14" s="52">
        <f t="shared" si="0"/>
        <v>0</v>
      </c>
      <c r="O14" s="53">
        <f t="shared" si="0"/>
        <v>0</v>
      </c>
      <c r="P14" s="52">
        <f t="shared" si="0"/>
        <v>0</v>
      </c>
      <c r="Q14" s="53">
        <f t="shared" si="0"/>
        <v>0</v>
      </c>
      <c r="R14" s="54">
        <f t="shared" si="2"/>
        <v>0</v>
      </c>
      <c r="S14" s="57">
        <f t="shared" si="3"/>
        <v>0</v>
      </c>
    </row>
    <row r="15" spans="1:19" s="6" customFormat="1" ht="15" thickTop="1" x14ac:dyDescent="0.3">
      <c r="A15" s="46" t="s">
        <v>7</v>
      </c>
      <c r="B15" s="40">
        <f>SUM(B4:B14)</f>
        <v>878</v>
      </c>
      <c r="C15" s="15"/>
      <c r="D15" s="15"/>
      <c r="E15" s="15"/>
      <c r="F15" s="27">
        <f>SUM(F4:F14)</f>
        <v>90</v>
      </c>
      <c r="G15" s="28">
        <f t="shared" ref="G15:K15" si="5">SUM(G4:G14)</f>
        <v>210</v>
      </c>
      <c r="H15" s="27">
        <f t="shared" si="5"/>
        <v>266</v>
      </c>
      <c r="I15" s="28">
        <f t="shared" si="5"/>
        <v>255</v>
      </c>
      <c r="J15" s="27">
        <f t="shared" si="5"/>
        <v>34</v>
      </c>
      <c r="K15" s="28">
        <f t="shared" si="5"/>
        <v>10</v>
      </c>
      <c r="L15" s="31">
        <f>SUM(L4:L14)</f>
        <v>0</v>
      </c>
      <c r="M15" s="32">
        <f t="shared" ref="M15:N15" si="6">SUM(M4:M14)</f>
        <v>0</v>
      </c>
      <c r="N15" s="31">
        <f t="shared" si="6"/>
        <v>0</v>
      </c>
      <c r="O15" s="32">
        <f>SUM(O4:O14)</f>
        <v>0</v>
      </c>
      <c r="P15" s="31">
        <f t="shared" ref="P15:S15" si="7">SUM(P4:P14)</f>
        <v>0</v>
      </c>
      <c r="Q15" s="32">
        <f t="shared" si="7"/>
        <v>0</v>
      </c>
      <c r="R15" s="35">
        <f>SUM(R4:R14)</f>
        <v>0</v>
      </c>
      <c r="S15" s="58">
        <f t="shared" si="7"/>
        <v>0</v>
      </c>
    </row>
    <row r="16" spans="1:19" x14ac:dyDescent="0.3">
      <c r="A16" s="5"/>
    </row>
    <row r="17" spans="1:19" x14ac:dyDescent="0.3">
      <c r="A17" s="5"/>
    </row>
    <row r="18" spans="1:19" x14ac:dyDescent="0.3">
      <c r="A18" s="10" t="s">
        <v>8</v>
      </c>
      <c r="B18" s="11"/>
      <c r="C18" s="12"/>
      <c r="D18" s="12"/>
      <c r="E18" s="12"/>
      <c r="F18" s="12"/>
      <c r="G18" s="12"/>
      <c r="H18" s="12"/>
      <c r="I18" s="12"/>
      <c r="J18" s="12"/>
      <c r="K18" s="12"/>
      <c r="L18" s="13"/>
      <c r="M18" s="13"/>
      <c r="N18" s="13"/>
      <c r="O18" s="13"/>
      <c r="P18" s="13"/>
      <c r="Q18" s="13"/>
      <c r="R18" s="13"/>
      <c r="S18" s="12"/>
    </row>
    <row r="19" spans="1:19" s="7" customFormat="1" ht="133.94999999999999" customHeight="1" x14ac:dyDescent="0.3">
      <c r="A19" s="73" t="s">
        <v>14</v>
      </c>
      <c r="B19" s="73"/>
      <c r="C19" s="73"/>
      <c r="D19" s="73"/>
      <c r="E19" s="73"/>
      <c r="F19" s="73"/>
      <c r="G19" s="73"/>
      <c r="H19" s="73"/>
      <c r="I19" s="73"/>
      <c r="J19" s="73"/>
      <c r="K19" s="73"/>
      <c r="L19" s="73"/>
      <c r="M19" s="73"/>
      <c r="N19" s="73"/>
      <c r="O19" s="73"/>
      <c r="P19" s="73"/>
      <c r="Q19" s="73"/>
      <c r="R19" s="73"/>
      <c r="S19" s="73"/>
    </row>
    <row r="21" spans="1:19" x14ac:dyDescent="0.3">
      <c r="B21" s="72" t="s">
        <v>13</v>
      </c>
      <c r="C21" s="72"/>
      <c r="D21" s="72"/>
      <c r="E21" s="72"/>
      <c r="F21" s="72"/>
    </row>
  </sheetData>
  <sheetProtection sheet="1" objects="1" scenarios="1"/>
  <mergeCells count="8">
    <mergeCell ref="B21:F21"/>
    <mergeCell ref="A19:S19"/>
    <mergeCell ref="F1:G1"/>
    <mergeCell ref="H1:I1"/>
    <mergeCell ref="J1:K1"/>
    <mergeCell ref="L1:M1"/>
    <mergeCell ref="N1:O1"/>
    <mergeCell ref="P1:Q1"/>
  </mergeCells>
  <pageMargins left="0.7" right="0.7" top="0.75" bottom="0.75" header="0.3" footer="0.3"/>
  <pageSetup paperSize="9" scale="73" fitToHeight="0" orientation="landscape" r:id="rId1"/>
  <headerFooter>
    <oddHeader xml:space="preserve">&amp;L&amp;F
</oddHead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D83085-61C8-42A1-92CC-75AAD9463D9A}">
  <dimension ref="A1"/>
  <sheetViews>
    <sheetView showGridLines="0" showRuler="0" view="pageLayout" zoomScaleNormal="100" workbookViewId="0">
      <selection activeCell="K11" sqref="K11"/>
    </sheetView>
  </sheetViews>
  <sheetFormatPr defaultRowHeight="14.4" x14ac:dyDescent="0.3"/>
  <sheetData/>
  <pageMargins left="0.25" right="0.25"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6096C-B210-4EE8-A121-764EC88D0D11}">
  <sheetPr>
    <pageSetUpPr fitToPage="1"/>
  </sheetPr>
  <dimension ref="A1:H13"/>
  <sheetViews>
    <sheetView view="pageLayout" zoomScale="40" zoomScaleNormal="100" zoomScalePageLayoutView="40" workbookViewId="0">
      <selection activeCell="A13" sqref="A1:H13"/>
    </sheetView>
  </sheetViews>
  <sheetFormatPr defaultColWidth="8.88671875" defaultRowHeight="13.2" x14ac:dyDescent="0.25"/>
  <cols>
    <col min="1" max="1" width="17.88671875" style="70" customWidth="1"/>
    <col min="2" max="2" width="11.44140625" style="70" customWidth="1"/>
    <col min="3" max="3" width="20" style="70" customWidth="1"/>
    <col min="4" max="4" width="19.6640625" style="70" customWidth="1"/>
    <col min="5" max="5" width="18.6640625" style="70" customWidth="1"/>
    <col min="6" max="6" width="100.109375" style="70" customWidth="1"/>
    <col min="7" max="7" width="82.88671875" style="70" customWidth="1"/>
    <col min="8" max="8" width="55.33203125" style="70" bestFit="1" customWidth="1"/>
    <col min="9" max="16384" width="8.88671875" style="70"/>
  </cols>
  <sheetData>
    <row r="1" spans="1:8" s="68" customFormat="1" ht="54.6" customHeight="1" x14ac:dyDescent="0.3">
      <c r="A1" s="67" t="s">
        <v>0</v>
      </c>
      <c r="B1" s="67" t="s">
        <v>54</v>
      </c>
      <c r="C1" s="67" t="s">
        <v>53</v>
      </c>
      <c r="D1" s="67" t="s">
        <v>52</v>
      </c>
      <c r="E1" s="67" t="s">
        <v>51</v>
      </c>
      <c r="F1" s="67" t="s">
        <v>50</v>
      </c>
      <c r="G1" s="67" t="s">
        <v>49</v>
      </c>
      <c r="H1" s="67" t="s">
        <v>48</v>
      </c>
    </row>
    <row r="2" spans="1:8" ht="15.6" x14ac:dyDescent="0.3">
      <c r="A2" s="69">
        <v>1</v>
      </c>
      <c r="B2" s="69">
        <v>47</v>
      </c>
      <c r="C2" s="69" t="s">
        <v>31</v>
      </c>
      <c r="D2" s="69" t="s">
        <v>47</v>
      </c>
      <c r="E2" s="69" t="s">
        <v>30</v>
      </c>
      <c r="F2" s="69" t="s">
        <v>46</v>
      </c>
      <c r="G2" s="69" t="s">
        <v>45</v>
      </c>
      <c r="H2" s="69"/>
    </row>
    <row r="3" spans="1:8" ht="15.6" x14ac:dyDescent="0.3">
      <c r="A3" s="69">
        <v>2</v>
      </c>
      <c r="B3" s="69">
        <v>86</v>
      </c>
      <c r="C3" s="69" t="s">
        <v>22</v>
      </c>
      <c r="D3" s="69" t="s">
        <v>22</v>
      </c>
      <c r="E3" s="69" t="s">
        <v>19</v>
      </c>
      <c r="F3" s="69" t="s">
        <v>44</v>
      </c>
      <c r="G3" s="69" t="s">
        <v>43</v>
      </c>
      <c r="H3" s="69"/>
    </row>
    <row r="4" spans="1:8" ht="31.2" x14ac:dyDescent="0.3">
      <c r="A4" s="69">
        <v>3</v>
      </c>
      <c r="B4" s="69">
        <v>155</v>
      </c>
      <c r="C4" s="69" t="s">
        <v>20</v>
      </c>
      <c r="D4" s="69" t="s">
        <v>20</v>
      </c>
      <c r="E4" s="69" t="s">
        <v>26</v>
      </c>
      <c r="F4" s="69" t="s">
        <v>42</v>
      </c>
      <c r="G4" s="69" t="s">
        <v>41</v>
      </c>
      <c r="H4" s="69"/>
    </row>
    <row r="5" spans="1:8" ht="15.6" x14ac:dyDescent="0.3">
      <c r="A5" s="69">
        <v>4</v>
      </c>
      <c r="B5" s="69">
        <v>81</v>
      </c>
      <c r="C5" s="69" t="s">
        <v>22</v>
      </c>
      <c r="D5" s="69" t="s">
        <v>22</v>
      </c>
      <c r="E5" s="69" t="s">
        <v>19</v>
      </c>
      <c r="F5" s="69" t="s">
        <v>40</v>
      </c>
      <c r="G5" s="69" t="s">
        <v>39</v>
      </c>
      <c r="H5" s="69"/>
    </row>
    <row r="6" spans="1:8" ht="15.6" x14ac:dyDescent="0.3">
      <c r="A6" s="71" t="s">
        <v>5</v>
      </c>
      <c r="B6" s="69">
        <v>64</v>
      </c>
      <c r="C6" s="69" t="s">
        <v>20</v>
      </c>
      <c r="D6" s="69" t="s">
        <v>20</v>
      </c>
      <c r="E6" s="69" t="s">
        <v>30</v>
      </c>
      <c r="F6" s="69" t="s">
        <v>38</v>
      </c>
      <c r="G6" s="69" t="s">
        <v>37</v>
      </c>
      <c r="H6" s="69"/>
    </row>
    <row r="7" spans="1:8" ht="31.2" x14ac:dyDescent="0.3">
      <c r="A7" s="71" t="s">
        <v>6</v>
      </c>
      <c r="B7" s="69">
        <v>90</v>
      </c>
      <c r="C7" s="69" t="s">
        <v>20</v>
      </c>
      <c r="D7" s="69" t="s">
        <v>22</v>
      </c>
      <c r="E7" s="69" t="s">
        <v>30</v>
      </c>
      <c r="F7" s="69" t="s">
        <v>36</v>
      </c>
      <c r="G7" s="69" t="s">
        <v>35</v>
      </c>
      <c r="H7" s="69" t="s">
        <v>34</v>
      </c>
    </row>
    <row r="8" spans="1:8" ht="31.2" x14ac:dyDescent="0.3">
      <c r="A8" s="69">
        <v>6</v>
      </c>
      <c r="B8" s="69">
        <v>72</v>
      </c>
      <c r="C8" s="69" t="s">
        <v>31</v>
      </c>
      <c r="D8" s="69" t="s">
        <v>31</v>
      </c>
      <c r="E8" s="69" t="s">
        <v>30</v>
      </c>
      <c r="F8" s="69" t="s">
        <v>33</v>
      </c>
      <c r="G8" s="69" t="s">
        <v>32</v>
      </c>
      <c r="H8" s="69"/>
    </row>
    <row r="9" spans="1:8" ht="31.2" x14ac:dyDescent="0.3">
      <c r="A9" s="69">
        <v>7</v>
      </c>
      <c r="B9" s="69">
        <v>72</v>
      </c>
      <c r="C9" s="69" t="s">
        <v>31</v>
      </c>
      <c r="D9" s="69" t="s">
        <v>31</v>
      </c>
      <c r="E9" s="69" t="s">
        <v>30</v>
      </c>
      <c r="F9" s="69" t="s">
        <v>29</v>
      </c>
      <c r="G9" s="69" t="s">
        <v>28</v>
      </c>
      <c r="H9" s="69" t="s">
        <v>27</v>
      </c>
    </row>
    <row r="10" spans="1:8" ht="31.2" x14ac:dyDescent="0.3">
      <c r="A10" s="69">
        <v>8</v>
      </c>
      <c r="B10" s="69">
        <v>85</v>
      </c>
      <c r="C10" s="69" t="s">
        <v>22</v>
      </c>
      <c r="D10" s="69" t="s">
        <v>22</v>
      </c>
      <c r="E10" s="69" t="s">
        <v>26</v>
      </c>
      <c r="F10" s="69" t="s">
        <v>25</v>
      </c>
      <c r="G10" s="69" t="s">
        <v>24</v>
      </c>
      <c r="H10" s="69" t="s">
        <v>23</v>
      </c>
    </row>
    <row r="11" spans="1:8" ht="31.2" x14ac:dyDescent="0.3">
      <c r="A11" s="69">
        <v>9</v>
      </c>
      <c r="B11" s="69">
        <v>91</v>
      </c>
      <c r="C11" s="69" t="s">
        <v>22</v>
      </c>
      <c r="D11" s="69" t="s">
        <v>22</v>
      </c>
      <c r="E11" s="69" t="s">
        <v>19</v>
      </c>
      <c r="F11" s="69" t="s">
        <v>18</v>
      </c>
      <c r="G11" s="69" t="s">
        <v>21</v>
      </c>
      <c r="H11" s="69"/>
    </row>
    <row r="12" spans="1:8" ht="31.2" x14ac:dyDescent="0.3">
      <c r="A12" s="69">
        <v>10</v>
      </c>
      <c r="B12" s="69">
        <v>35</v>
      </c>
      <c r="C12" s="69" t="s">
        <v>20</v>
      </c>
      <c r="D12" s="69" t="s">
        <v>20</v>
      </c>
      <c r="E12" s="69" t="s">
        <v>19</v>
      </c>
      <c r="F12" s="69" t="s">
        <v>18</v>
      </c>
      <c r="G12" s="69" t="s">
        <v>17</v>
      </c>
      <c r="H12" s="69" t="s">
        <v>16</v>
      </c>
    </row>
    <row r="13" spans="1:8" ht="15.6" x14ac:dyDescent="0.3">
      <c r="A13" s="69"/>
      <c r="B13" s="69">
        <f>SUM(Tabel1[Opp ha])</f>
        <v>878</v>
      </c>
      <c r="C13" s="69"/>
      <c r="D13" s="69"/>
      <c r="E13" s="69"/>
      <c r="F13" s="69"/>
      <c r="G13" s="69"/>
      <c r="H13" s="69"/>
    </row>
  </sheetData>
  <pageMargins left="0.25" right="0.25" top="0.75" bottom="0.75" header="0.3" footer="0.3"/>
  <pageSetup paperSize="8" scale="62" fitToHeight="0"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7160B4A814B274CAFF0EB3CECA386D8" ma:contentTypeVersion="6" ma:contentTypeDescription="Een nieuw document maken." ma:contentTypeScope="" ma:versionID="d19cfb05125c21ede7e787b3b38a86b3">
  <xsd:schema xmlns:xsd="http://www.w3.org/2001/XMLSchema" xmlns:xs="http://www.w3.org/2001/XMLSchema" xmlns:p="http://schemas.microsoft.com/office/2006/metadata/properties" xmlns:ns2="700052c2-7d68-4eeb-b4fc-3d0eec29da72" xmlns:ns3="3af8e4b0-fa69-4365-bc42-3661007ebab8" targetNamespace="http://schemas.microsoft.com/office/2006/metadata/properties" ma:root="true" ma:fieldsID="d5edd12c34e74cabd1ea693da0f22655" ns2:_="" ns3:_="">
    <xsd:import namespace="700052c2-7d68-4eeb-b4fc-3d0eec29da72"/>
    <xsd:import namespace="3af8e4b0-fa69-4365-bc42-3661007ebab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0052c2-7d68-4eeb-b4fc-3d0eec29da7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af8e4b0-fa69-4365-bc42-3661007ebab8"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63220B7-B523-48D9-8025-3539CB8E39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0052c2-7d68-4eeb-b4fc-3d0eec29da72"/>
    <ds:schemaRef ds:uri="3af8e4b0-fa69-4365-bc42-3661007eba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91E9A5D-6892-4A82-AF05-AAEC73A0DD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Graasdruk</vt:lpstr>
      <vt:lpstr>Vakkenkaart</vt:lpstr>
      <vt:lpstr>Vaknummers uitleg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Dijk, Roel van</dc:creator>
  <cp:keywords/>
  <dc:description/>
  <cp:lastModifiedBy>Basten, Rick</cp:lastModifiedBy>
  <cp:revision/>
  <cp:lastPrinted>2024-12-12T11:55:29Z</cp:lastPrinted>
  <dcterms:created xsi:type="dcterms:W3CDTF">2015-06-05T18:17:20Z</dcterms:created>
  <dcterms:modified xsi:type="dcterms:W3CDTF">2025-01-24T10:38:22Z</dcterms:modified>
  <cp:category/>
  <cp:contentStatus/>
</cp:coreProperties>
</file>