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mdb-my.sharepoint.com/personal/x_wang_s-hertogenbosch_nl/Documents/Bureaublad/Tankpassen/2. Beschrijvend document/"/>
    </mc:Choice>
  </mc:AlternateContent>
  <xr:revisionPtr revIDLastSave="0" documentId="8_{B242B23E-CE6A-434C-BC41-3A2BE3C11EFC}" xr6:coauthVersionLast="47" xr6:coauthVersionMax="47" xr10:uidLastSave="{00000000-0000-0000-0000-000000000000}"/>
  <bookViews>
    <workbookView xWindow="-25680" yWindow="3270" windowWidth="21600" windowHeight="11175" tabRatio="824" xr2:uid="{00000000-000D-0000-FFFF-FFFF00000000}"/>
  </bookViews>
  <sheets>
    <sheet name="Prijsopgave tankpas" sheetId="1" r:id="rId1"/>
    <sheet name="voertuigen" sheetId="12" r:id="rId2"/>
    <sheet name="totalen per jaar" sheetId="1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3" l="1"/>
  <c r="F14" i="13"/>
  <c r="E14" i="13"/>
  <c r="D14" i="13"/>
  <c r="C14" i="13"/>
  <c r="B14" i="13"/>
  <c r="G24" i="1"/>
  <c r="H24" i="1"/>
  <c r="G23" i="1"/>
  <c r="H23" i="1"/>
  <c r="E7" i="1"/>
  <c r="F7" i="1"/>
  <c r="G7" i="1"/>
  <c r="H7" i="1"/>
  <c r="E8" i="1"/>
  <c r="F8" i="1"/>
  <c r="G8" i="1"/>
  <c r="H8" i="1"/>
  <c r="E9" i="1"/>
  <c r="F9" i="1"/>
  <c r="G9" i="1"/>
  <c r="H9" i="1" s="1"/>
  <c r="E10" i="1"/>
  <c r="F10" i="1"/>
  <c r="G10" i="1"/>
  <c r="H10" i="1" s="1"/>
  <c r="E11" i="1"/>
  <c r="F11" i="1"/>
  <c r="G11" i="1"/>
  <c r="H11" i="1" s="1"/>
  <c r="E12" i="1"/>
  <c r="F12" i="1"/>
  <c r="G12" i="1"/>
  <c r="H12" i="1"/>
  <c r="E13" i="1"/>
  <c r="F13" i="1"/>
  <c r="G13" i="1"/>
  <c r="H13" i="1"/>
  <c r="E14" i="1"/>
  <c r="F14" i="1"/>
  <c r="G14" i="1"/>
  <c r="H14" i="1" s="1"/>
  <c r="E15" i="1"/>
  <c r="F15" i="1"/>
  <c r="G15" i="1"/>
  <c r="H15" i="1"/>
  <c r="E16" i="1"/>
  <c r="F16" i="1"/>
  <c r="G16" i="1"/>
  <c r="H16" i="1" s="1"/>
  <c r="E17" i="1"/>
  <c r="F17" i="1"/>
  <c r="G17" i="1"/>
  <c r="H17" i="1"/>
  <c r="G6" i="1"/>
  <c r="H6" i="1" s="1"/>
  <c r="E6" i="1"/>
  <c r="F6" i="1"/>
  <c r="G22" i="1"/>
  <c r="H22" i="1"/>
  <c r="G25" i="1"/>
  <c r="H25" i="1"/>
  <c r="G21" i="1"/>
  <c r="G26" i="1"/>
  <c r="H21" i="1"/>
  <c r="H26" i="1"/>
  <c r="H18" i="1" l="1"/>
  <c r="H29" i="1" s="1"/>
  <c r="G18" i="1"/>
  <c r="G29" i="1" s="1"/>
  <c r="G30" i="1" l="1"/>
  <c r="H30" i="1" s="1"/>
</calcChain>
</file>

<file path=xl/sharedStrings.xml><?xml version="1.0" encoding="utf-8"?>
<sst xmlns="http://schemas.openxmlformats.org/spreadsheetml/2006/main" count="700" uniqueCount="130">
  <si>
    <t>Let op:</t>
  </si>
  <si>
    <t xml:space="preserve">- De genoemde aantallen zijn fictief over de gehele looptijd van het contract en er kunnen geen rechten aan worden ontleend.
- Zowel de prijzen(brandstofpas/ overige kosten), als ook het kortingsbedrag, zoals ingevuld op het prijsblad zijn inclusief alle kosten voortkomend uit het programma van eisen.
- De kosten voor het gebruik van de tankpassen is voor alle contractanten gelijk.
- Inschrijver is verplicht alle geel geaceerde velden te vullen en het formulier rechtsgeldig ondertekend te versturen.
- Prijzen zijn weergegeven inclusief en exclusief BTW. 
- De omschreven korting is omschreven in procenten met significantie van 2 decimalen achter de komma.
- Het overeengekomen kortingsbedrag en aangeboden prijzen voor de brandstofpassen en overige jaarkosten zijn vast gedurende de looptijd van het contract, ook bij eenzijdige verlenging van de optiejaren.
</t>
  </si>
  <si>
    <t>1. Brandstoffen</t>
  </si>
  <si>
    <t>Fictieve pompprijs per liter, per kg of per kWh (incl. BTW)</t>
  </si>
  <si>
    <r>
      <rPr>
        <b/>
        <i/>
        <u/>
        <sz val="11"/>
        <rFont val="Calibri"/>
        <family val="2"/>
        <scheme val="minor"/>
      </rPr>
      <t>Indicatief</t>
    </r>
    <r>
      <rPr>
        <b/>
        <sz val="11"/>
        <rFont val="Calibri"/>
        <family val="2"/>
        <scheme val="minor"/>
      </rPr>
      <t xml:space="preserve"> aantal (liters, kg's, kWh) per jaar</t>
    </r>
  </si>
  <si>
    <r>
      <t xml:space="preserve">Aangeboden kortingsbedrag        (op de </t>
    </r>
    <r>
      <rPr>
        <b/>
        <sz val="11"/>
        <color rgb="FFFF0000"/>
        <rFont val="Calibri"/>
        <family val="2"/>
        <scheme val="minor"/>
      </rPr>
      <t xml:space="preserve">pompprijs </t>
    </r>
    <r>
      <rPr>
        <b/>
        <sz val="11"/>
        <color theme="1"/>
        <rFont val="Calibri"/>
        <family val="2"/>
        <scheme val="minor"/>
      </rPr>
      <t>per liter, per kg of per kWh)  (incl. BTW)</t>
    </r>
  </si>
  <si>
    <t>Brandstofprijs minus korting per liter, per kg of per kWh</t>
  </si>
  <si>
    <t xml:space="preserve">Totale korting bedrag       (over fictieve afname)  </t>
  </si>
  <si>
    <t>Totaal prijs                     (minus eventuele korting, incl. BTW) </t>
  </si>
  <si>
    <t xml:space="preserve">Totaal prijs                     (na eventuele korting, excl. BTW) </t>
  </si>
  <si>
    <t>Diesel (EN 590) (L)</t>
  </si>
  <si>
    <t>Blauwe Diesel B10 t/m B50 (EN590) (L)</t>
  </si>
  <si>
    <t>Blauwe Diesel B100 (EN15940) (L)</t>
  </si>
  <si>
    <t>HVO/XTL (EN 15940) (L)</t>
  </si>
  <si>
    <t>AdBlue (ISO 22241) (L)</t>
  </si>
  <si>
    <t>Benzine Euro 95-E10 (EN228) (L)</t>
  </si>
  <si>
    <t>Benzine Euro 98-E5  (EN228) (L)</t>
  </si>
  <si>
    <t>LPG  (EN589) (L)</t>
  </si>
  <si>
    <t>CNG (L)</t>
  </si>
  <si>
    <t>Waterstof (Kg)</t>
  </si>
  <si>
    <t>Elektrisch (KWh)</t>
  </si>
  <si>
    <t>Toekomstige alternatieve brandstoffen</t>
  </si>
  <si>
    <t xml:space="preserve">TOTAAL </t>
  </si>
  <si>
    <t>2. Dienstverlening</t>
  </si>
  <si>
    <t xml:space="preserve">Aantal </t>
  </si>
  <si>
    <t xml:space="preserve">Aangeboden prijs (inclusief BTW)  </t>
  </si>
  <si>
    <t xml:space="preserve">Totaal                         (incl. BTW) </t>
  </si>
  <si>
    <t xml:space="preserve">Totaal                         (excl. BTW) </t>
  </si>
  <si>
    <t xml:space="preserve">Kosten per tankpas (per pas / per jaar) </t>
  </si>
  <si>
    <t>Kosten nieuwe/vervangende pas (per keer)</t>
  </si>
  <si>
    <t xml:space="preserve">Kosten per  druppel voor elektrisch laden (per druppel / per jaar) </t>
  </si>
  <si>
    <t>Kosten nieuwe/vervangende druppel (per keer)</t>
  </si>
  <si>
    <t xml:space="preserve">Overige jaarkosten verbonden aan de brandstofpassen of het beheer- en managementsysteem (per jaar) </t>
  </si>
  <si>
    <t>Totale vergelijkingsprijs per jaar (brandstoffen en dienstverlening) Fictief</t>
  </si>
  <si>
    <t>WeenerXL</t>
  </si>
  <si>
    <t>B&amp;P</t>
  </si>
  <si>
    <t>Tractor</t>
  </si>
  <si>
    <t>S&amp;R</t>
  </si>
  <si>
    <t>Erfgoed</t>
  </si>
  <si>
    <t>Bus</t>
  </si>
  <si>
    <t>Totaal</t>
  </si>
  <si>
    <t>Veegwagen</t>
  </si>
  <si>
    <t>Personenauto</t>
  </si>
  <si>
    <t>Bijlage 4: Prijzenblad - Onafhankelijke tankpas gemeente 's-Hertogenbosch - Prijsopgave tankpas</t>
  </si>
  <si>
    <t>afdeling</t>
  </si>
  <si>
    <t>voertuig</t>
  </si>
  <si>
    <t>brandstof</t>
  </si>
  <si>
    <t xml:space="preserve"> B&amp;P / SO </t>
  </si>
  <si>
    <t>bestelauto</t>
  </si>
  <si>
    <t>Benzine</t>
  </si>
  <si>
    <t xml:space="preserve"> P&amp;V </t>
  </si>
  <si>
    <t>Elektrisch</t>
  </si>
  <si>
    <t xml:space="preserve"> B&amp;P </t>
  </si>
  <si>
    <t>vrachtauto c1</t>
  </si>
  <si>
    <t>Diesel</t>
  </si>
  <si>
    <t>algemene tankpas</t>
  </si>
  <si>
    <t>Diesel/benzine</t>
  </si>
  <si>
    <t>veegmachine RAV 530</t>
  </si>
  <si>
    <t>veegmachine RAV 540</t>
  </si>
  <si>
    <t>tractor</t>
  </si>
  <si>
    <t xml:space="preserve"> SIM/GEO </t>
  </si>
  <si>
    <t>vrachtauto c0</t>
  </si>
  <si>
    <t>cat Z</t>
  </si>
  <si>
    <t>loader Poeldonk</t>
  </si>
  <si>
    <t>loader Maashoeve</t>
  </si>
  <si>
    <t>Diesel/elektrisch</t>
  </si>
  <si>
    <t>vrachtauto C1</t>
  </si>
  <si>
    <t>algemeen</t>
  </si>
  <si>
    <t>alle brandstoffen</t>
  </si>
  <si>
    <t>meierijstad</t>
  </si>
  <si>
    <t>Bestelauto</t>
  </si>
  <si>
    <t>Hoogwerker</t>
  </si>
  <si>
    <t>Hybride</t>
  </si>
  <si>
    <t>Verreiker</t>
  </si>
  <si>
    <t>Vrachtauto</t>
  </si>
  <si>
    <t>Werf Schijndel</t>
  </si>
  <si>
    <t>Werf Veghel</t>
  </si>
  <si>
    <t>ST</t>
  </si>
  <si>
    <t>personenauto</t>
  </si>
  <si>
    <t>4x4 pick up</t>
  </si>
  <si>
    <t>surveillancevoertuig (ondersteuning)</t>
  </si>
  <si>
    <t>scooter</t>
  </si>
  <si>
    <t>bus</t>
  </si>
  <si>
    <t>Bus samen voor veilig</t>
  </si>
  <si>
    <t>boot</t>
  </si>
  <si>
    <t>scan auto</t>
  </si>
  <si>
    <t>MV</t>
  </si>
  <si>
    <t>erfgoed</t>
  </si>
  <si>
    <t>cng</t>
  </si>
  <si>
    <t>WXL</t>
  </si>
  <si>
    <t>66 voertuigen (19 electrisch en 47 fossiel)</t>
  </si>
  <si>
    <t>Diesel/Elektrisch</t>
  </si>
  <si>
    <t xml:space="preserve">waarvan </t>
  </si>
  <si>
    <t>18% Elektrisch</t>
  </si>
  <si>
    <t>13% CNG</t>
  </si>
  <si>
    <t>2% benzine</t>
  </si>
  <si>
    <t xml:space="preserve">Gemeente Meierijstad </t>
  </si>
  <si>
    <t xml:space="preserve">Afvalstoffendienst  </t>
  </si>
  <si>
    <t xml:space="preserve">Stadstoezicht </t>
  </si>
  <si>
    <t>Sim geo</t>
  </si>
  <si>
    <t xml:space="preserve">Gemeente 's-Hertogenbosch </t>
  </si>
  <si>
    <t>AdBlue</t>
  </si>
  <si>
    <t>CNG (kg)</t>
  </si>
  <si>
    <t>Benzine Euro 95-E10</t>
  </si>
  <si>
    <t xml:space="preserve">Rijlabels </t>
  </si>
  <si>
    <t>Som van totaal volume per jaar  2023</t>
  </si>
  <si>
    <t>bestelwagen</t>
  </si>
  <si>
    <t>elektrisch</t>
  </si>
  <si>
    <t>bestelbus</t>
  </si>
  <si>
    <t>diesel</t>
  </si>
  <si>
    <t>bakwagen</t>
  </si>
  <si>
    <t>benzine</t>
  </si>
  <si>
    <t xml:space="preserve">benzine </t>
  </si>
  <si>
    <t xml:space="preserve">271 voertuigen (5 algemene tankpassen) </t>
  </si>
  <si>
    <t>SIM</t>
  </si>
  <si>
    <t>Maatschappelijk vastgoed</t>
  </si>
  <si>
    <t>Sport en Recreatie</t>
  </si>
  <si>
    <t>Totalen</t>
  </si>
  <si>
    <t>LPG</t>
  </si>
  <si>
    <t xml:space="preserve">Diesel </t>
  </si>
  <si>
    <t> Totale vergelijkingsprijs voor overeenkomstduur (5 jaar) Fictief</t>
  </si>
  <si>
    <t>motorwagen</t>
  </si>
  <si>
    <t>CNG</t>
  </si>
  <si>
    <t>personenwagen</t>
  </si>
  <si>
    <t>rangeer</t>
  </si>
  <si>
    <t>trekker</t>
  </si>
  <si>
    <t>Electrisch</t>
  </si>
  <si>
    <t>Afv</t>
  </si>
  <si>
    <t>60 % Diesel</t>
  </si>
  <si>
    <t>7% combi en hybride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</si>
</sst>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€&quot;\ #,##0;&quot;€&quot;\ \-#,##0"/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&quot;€&quot;\ * #,##0.00_ ;_ &quot;€&quot;\ * \-#,##0.00_ ;_ &quot;€&quot;\ * &quot;-&quot;???_ ;_ @_ "/>
    <numFmt numFmtId="166" formatCode="_-[$€-413]\ * #,##0.00_-;_-[$€-413]\ * #,##0.00\-;_-[$€-413]\ * &quot;-&quot;??_-;_-@_-"/>
    <numFmt numFmtId="167" formatCode="_ [$€-413]\ * #,##0.00_ ;_ [$€-413]\ * \-#,##0.00_ ;_ [$€-413]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</cellStyleXfs>
  <cellXfs count="75">
    <xf numFmtId="0" fontId="0" fillId="0" borderId="0" xfId="0"/>
    <xf numFmtId="164" fontId="0" fillId="6" borderId="1" xfId="2" applyNumberFormat="1" applyFont="1" applyFill="1" applyBorder="1" applyAlignment="1" applyProtection="1">
      <alignment horizontal="center" wrapText="1"/>
      <protection locked="0"/>
    </xf>
    <xf numFmtId="164" fontId="0" fillId="6" borderId="1" xfId="2" applyNumberFormat="1" applyFont="1" applyFill="1" applyBorder="1" applyAlignment="1" applyProtection="1">
      <alignment horizontal="center" vertical="center" wrapText="1"/>
      <protection locked="0"/>
    </xf>
    <xf numFmtId="167" fontId="0" fillId="6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top" wrapText="1"/>
    </xf>
    <xf numFmtId="0" fontId="2" fillId="2" borderId="1" xfId="2" applyFont="1" applyFill="1" applyBorder="1" applyAlignment="1">
      <alignment horizontal="left" vertical="top"/>
    </xf>
    <xf numFmtId="0" fontId="2" fillId="2" borderId="1" xfId="2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center" vertical="top" wrapText="1"/>
    </xf>
    <xf numFmtId="0" fontId="0" fillId="0" borderId="0" xfId="2" applyFont="1"/>
    <xf numFmtId="7" fontId="0" fillId="2" borderId="1" xfId="3" applyNumberFormat="1" applyFont="1" applyFill="1" applyBorder="1" applyAlignment="1">
      <alignment horizontal="left" vertical="center" wrapText="1"/>
    </xf>
    <xf numFmtId="164" fontId="0" fillId="8" borderId="1" xfId="2" applyNumberFormat="1" applyFont="1" applyFill="1" applyBorder="1" applyAlignment="1">
      <alignment horizontal="center" vertical="center" wrapText="1"/>
    </xf>
    <xf numFmtId="3" fontId="0" fillId="8" borderId="1" xfId="2" applyNumberFormat="1" applyFont="1" applyFill="1" applyBorder="1" applyAlignment="1">
      <alignment horizontal="center" vertical="center" wrapText="1"/>
    </xf>
    <xf numFmtId="165" fontId="0" fillId="4" borderId="1" xfId="4" applyNumberFormat="1" applyFont="1" applyFill="1" applyBorder="1" applyAlignment="1">
      <alignment horizontal="center" vertical="center" wrapText="1"/>
    </xf>
    <xf numFmtId="164" fontId="0" fillId="0" borderId="1" xfId="2" applyNumberFormat="1" applyFont="1" applyBorder="1" applyAlignment="1">
      <alignment horizontal="center" vertical="center" wrapText="1"/>
    </xf>
    <xf numFmtId="164" fontId="0" fillId="3" borderId="1" xfId="2" applyNumberFormat="1" applyFont="1" applyFill="1" applyBorder="1" applyAlignment="1">
      <alignment horizontal="center" vertical="center"/>
    </xf>
    <xf numFmtId="164" fontId="2" fillId="0" borderId="1" xfId="2" applyNumberFormat="1" applyFont="1" applyBorder="1" applyAlignment="1">
      <alignment horizontal="center" vertical="center" wrapText="1"/>
    </xf>
    <xf numFmtId="0" fontId="0" fillId="5" borderId="0" xfId="0" applyFill="1"/>
    <xf numFmtId="0" fontId="2" fillId="4" borderId="1" xfId="2" applyFont="1" applyFill="1" applyBorder="1" applyAlignment="1">
      <alignment horizontal="center" vertical="top" wrapText="1"/>
    </xf>
    <xf numFmtId="0" fontId="0" fillId="5" borderId="0" xfId="0" applyFill="1" applyAlignment="1">
      <alignment horizontal="center"/>
    </xf>
    <xf numFmtId="164" fontId="0" fillId="0" borderId="1" xfId="2" applyNumberFormat="1" applyFont="1" applyBorder="1" applyAlignment="1">
      <alignment horizontal="center" wrapText="1"/>
    </xf>
    <xf numFmtId="164" fontId="0" fillId="3" borderId="1" xfId="2" applyNumberFormat="1" applyFont="1" applyFill="1" applyBorder="1" applyAlignment="1">
      <alignment horizontal="center"/>
    </xf>
    <xf numFmtId="164" fontId="0" fillId="0" borderId="0" xfId="2" applyNumberFormat="1" applyFont="1"/>
    <xf numFmtId="164" fontId="0" fillId="0" borderId="1" xfId="2" applyNumberFormat="1" applyFont="1" applyBorder="1" applyAlignment="1">
      <alignment horizontal="center" vertical="top" wrapText="1"/>
    </xf>
    <xf numFmtId="164" fontId="0" fillId="3" borderId="1" xfId="2" applyNumberFormat="1" applyFont="1" applyFill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/>
    </xf>
    <xf numFmtId="166" fontId="0" fillId="4" borderId="3" xfId="2" applyNumberFormat="1" applyFont="1" applyFill="1" applyBorder="1" applyAlignment="1">
      <alignment horizontal="left" vertical="center" wrapText="1"/>
    </xf>
    <xf numFmtId="164" fontId="4" fillId="0" borderId="1" xfId="2" applyNumberFormat="1" applyFont="1" applyBorder="1" applyAlignment="1">
      <alignment horizontal="center" vertical="center" wrapText="1"/>
    </xf>
    <xf numFmtId="166" fontId="2" fillId="4" borderId="3" xfId="2" applyNumberFormat="1" applyFont="1" applyFill="1" applyBorder="1" applyAlignment="1">
      <alignment horizontal="left" vertical="center" wrapText="1"/>
    </xf>
    <xf numFmtId="164" fontId="2" fillId="9" borderId="1" xfId="2" applyNumberFormat="1" applyFont="1" applyFill="1" applyBorder="1" applyAlignment="1">
      <alignment horizontal="center" vertical="center" wrapText="1"/>
    </xf>
    <xf numFmtId="0" fontId="7" fillId="7" borderId="1" xfId="0" applyFont="1" applyFill="1" applyBorder="1"/>
    <xf numFmtId="0" fontId="8" fillId="0" borderId="1" xfId="0" applyFont="1" applyBorder="1"/>
    <xf numFmtId="0" fontId="8" fillId="0" borderId="0" xfId="0" applyFont="1"/>
    <xf numFmtId="0" fontId="9" fillId="0" borderId="5" xfId="2" applyFont="1" applyBorder="1" applyAlignment="1">
      <alignment horizontal="left" vertical="top" wrapText="1"/>
    </xf>
    <xf numFmtId="0" fontId="10" fillId="0" borderId="5" xfId="2" applyFont="1" applyBorder="1"/>
    <xf numFmtId="0" fontId="9" fillId="0" borderId="6" xfId="2" applyFont="1" applyBorder="1" applyAlignment="1">
      <alignment horizontal="left" vertical="top" wrapText="1"/>
    </xf>
    <xf numFmtId="0" fontId="10" fillId="0" borderId="6" xfId="2" applyFont="1" applyBorder="1"/>
    <xf numFmtId="0" fontId="10" fillId="3" borderId="6" xfId="2" applyFont="1" applyFill="1" applyBorder="1"/>
    <xf numFmtId="0" fontId="9" fillId="0" borderId="7" xfId="2" applyFont="1" applyBorder="1" applyAlignment="1">
      <alignment horizontal="left" vertical="top" wrapText="1"/>
    </xf>
    <xf numFmtId="0" fontId="10" fillId="0" borderId="7" xfId="2" applyFont="1" applyBorder="1"/>
    <xf numFmtId="0" fontId="2" fillId="7" borderId="0" xfId="0" applyFont="1" applyFill="1"/>
    <xf numFmtId="0" fontId="0" fillId="7" borderId="0" xfId="0" applyFill="1"/>
    <xf numFmtId="0" fontId="7" fillId="0" borderId="1" xfId="0" applyFont="1" applyBorder="1"/>
    <xf numFmtId="0" fontId="11" fillId="0" borderId="0" xfId="6" applyFont="1" applyAlignment="1">
      <alignment horizontal="center" vertical="center"/>
    </xf>
    <xf numFmtId="0" fontId="11" fillId="3" borderId="0" xfId="6" applyFont="1" applyFill="1" applyAlignment="1">
      <alignment horizontal="center" vertical="center"/>
    </xf>
    <xf numFmtId="0" fontId="10" fillId="0" borderId="1" xfId="6" applyBorder="1" applyAlignment="1">
      <alignment horizontal="left" vertical="center"/>
    </xf>
    <xf numFmtId="0" fontId="12" fillId="0" borderId="1" xfId="6" applyFont="1" applyBorder="1" applyAlignment="1">
      <alignment horizontal="left" vertical="center"/>
    </xf>
    <xf numFmtId="0" fontId="10" fillId="0" borderId="9" xfId="6" applyBorder="1" applyAlignment="1">
      <alignment horizontal="left" vertical="center"/>
    </xf>
    <xf numFmtId="0" fontId="10" fillId="3" borderId="1" xfId="6" applyFill="1" applyBorder="1" applyAlignment="1">
      <alignment horizontal="left" vertical="center"/>
    </xf>
    <xf numFmtId="0" fontId="10" fillId="0" borderId="8" xfId="6" applyBorder="1" applyAlignment="1">
      <alignment horizontal="left" vertical="center"/>
    </xf>
    <xf numFmtId="0" fontId="2" fillId="0" borderId="1" xfId="0" applyFont="1" applyBorder="1"/>
    <xf numFmtId="0" fontId="0" fillId="0" borderId="1" xfId="0" applyBorder="1"/>
    <xf numFmtId="1" fontId="0" fillId="0" borderId="1" xfId="5" applyNumberFormat="1" applyFont="1" applyBorder="1"/>
    <xf numFmtId="1" fontId="0" fillId="0" borderId="1" xfId="0" applyNumberFormat="1" applyBorder="1"/>
    <xf numFmtId="166" fontId="2" fillId="4" borderId="2" xfId="2" applyNumberFormat="1" applyFont="1" applyFill="1" applyBorder="1" applyAlignment="1">
      <alignment horizontal="left" vertical="center" wrapText="1"/>
    </xf>
    <xf numFmtId="166" fontId="2" fillId="4" borderId="4" xfId="2" applyNumberFormat="1" applyFont="1" applyFill="1" applyBorder="1" applyAlignment="1">
      <alignment horizontal="left" vertical="center" wrapText="1"/>
    </xf>
    <xf numFmtId="166" fontId="2" fillId="4" borderId="3" xfId="2" applyNumberFormat="1" applyFont="1" applyFill="1" applyBorder="1" applyAlignment="1">
      <alignment horizontal="left" vertical="center" wrapText="1"/>
    </xf>
    <xf numFmtId="7" fontId="0" fillId="2" borderId="1" xfId="3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2" applyFont="1" applyFill="1" applyBorder="1" applyAlignment="1">
      <alignment horizontal="left" vertical="top"/>
    </xf>
    <xf numFmtId="166" fontId="0" fillId="4" borderId="2" xfId="2" applyNumberFormat="1" applyFont="1" applyFill="1" applyBorder="1" applyAlignment="1">
      <alignment horizontal="left" vertical="center" wrapText="1"/>
    </xf>
    <xf numFmtId="166" fontId="0" fillId="4" borderId="4" xfId="2" applyNumberFormat="1" applyFont="1" applyFill="1" applyBorder="1" applyAlignment="1">
      <alignment horizontal="left" vertical="center" wrapText="1"/>
    </xf>
    <xf numFmtId="166" fontId="0" fillId="4" borderId="3" xfId="2" applyNumberFormat="1" applyFont="1" applyFill="1" applyBorder="1" applyAlignment="1">
      <alignment horizontal="left" vertical="center" wrapText="1"/>
    </xf>
    <xf numFmtId="7" fontId="2" fillId="2" borderId="2" xfId="3" applyNumberFormat="1" applyFont="1" applyFill="1" applyBorder="1" applyAlignment="1">
      <alignment horizontal="right" vertical="center" wrapText="1"/>
    </xf>
    <xf numFmtId="7" fontId="2" fillId="2" borderId="4" xfId="3" applyNumberFormat="1" applyFont="1" applyFill="1" applyBorder="1" applyAlignment="1">
      <alignment horizontal="right" vertical="center" wrapText="1"/>
    </xf>
    <xf numFmtId="7" fontId="2" fillId="2" borderId="3" xfId="3" applyNumberFormat="1" applyFont="1" applyFill="1" applyBorder="1" applyAlignment="1">
      <alignment horizontal="right" vertical="center" wrapText="1"/>
    </xf>
    <xf numFmtId="5" fontId="2" fillId="2" borderId="2" xfId="3" applyNumberFormat="1" applyFont="1" applyFill="1" applyBorder="1" applyAlignment="1">
      <alignment horizontal="right" vertical="center" wrapText="1"/>
    </xf>
    <xf numFmtId="5" fontId="0" fillId="0" borderId="4" xfId="0" applyNumberFormat="1" applyBorder="1" applyAlignment="1">
      <alignment horizontal="right"/>
    </xf>
    <xf numFmtId="5" fontId="0" fillId="0" borderId="3" xfId="0" applyNumberFormat="1" applyBorder="1" applyAlignment="1">
      <alignment horizontal="right"/>
    </xf>
    <xf numFmtId="0" fontId="0" fillId="3" borderId="1" xfId="2" quotePrefix="1" applyFont="1" applyFill="1" applyBorder="1" applyAlignment="1">
      <alignment horizontal="left" vertical="top" wrapText="1"/>
    </xf>
    <xf numFmtId="0" fontId="0" fillId="3" borderId="1" xfId="2" applyFont="1" applyFill="1" applyBorder="1" applyAlignment="1">
      <alignment horizontal="left" vertical="top" wrapText="1"/>
    </xf>
    <xf numFmtId="0" fontId="2" fillId="7" borderId="1" xfId="2" applyFont="1" applyFill="1" applyBorder="1" applyAlignment="1">
      <alignment horizontal="left"/>
    </xf>
  </cellXfs>
  <cellStyles count="7">
    <cellStyle name="Komma" xfId="5" builtinId="3"/>
    <cellStyle name="Procent 2" xfId="4" xr:uid="{00000000-0005-0000-0000-000000000000}"/>
    <cellStyle name="Standaard" xfId="0" builtinId="0"/>
    <cellStyle name="Standaard 2" xfId="2" xr:uid="{00000000-0005-0000-0000-000002000000}"/>
    <cellStyle name="Standaard_Blad1" xfId="6" xr:uid="{9FD3B089-03AB-44F0-9B30-EE8F90386383}"/>
    <cellStyle name="Valuta" xfId="1" builtinId="4"/>
    <cellStyle name="Valuta 2" xfId="3" xr:uid="{00000000-0005-0000-0000-000004000000}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>
    <pageSetUpPr fitToPage="1"/>
  </sheetPr>
  <dimension ref="A1:J30"/>
  <sheetViews>
    <sheetView tabSelected="1" topLeftCell="A3" zoomScale="85" zoomScaleNormal="85" workbookViewId="0">
      <selection activeCell="C11" sqref="C11"/>
    </sheetView>
  </sheetViews>
  <sheetFormatPr defaultColWidth="8.85546875" defaultRowHeight="15" x14ac:dyDescent="0.25"/>
  <cols>
    <col min="1" max="1" width="46.42578125" bestFit="1" customWidth="1"/>
    <col min="2" max="7" width="21.85546875" customWidth="1"/>
    <col min="8" max="8" width="23.7109375" customWidth="1"/>
  </cols>
  <sheetData>
    <row r="1" spans="1:10" ht="21" customHeight="1" x14ac:dyDescent="0.25">
      <c r="A1" s="61" t="s">
        <v>43</v>
      </c>
      <c r="B1" s="61"/>
      <c r="C1" s="61"/>
      <c r="D1" s="61"/>
      <c r="E1" s="61"/>
      <c r="F1" s="61"/>
      <c r="G1" s="4"/>
      <c r="H1" s="4"/>
    </row>
    <row r="2" spans="1:10" ht="21" customHeight="1" x14ac:dyDescent="0.25">
      <c r="A2" s="74" t="s">
        <v>0</v>
      </c>
      <c r="B2" s="74"/>
      <c r="C2" s="74"/>
      <c r="D2" s="74"/>
      <c r="E2" s="74"/>
      <c r="F2" s="74"/>
      <c r="G2" s="74"/>
      <c r="H2" s="74"/>
    </row>
    <row r="3" spans="1:10" ht="128.25" customHeight="1" x14ac:dyDescent="0.25">
      <c r="A3" s="72" t="s">
        <v>1</v>
      </c>
      <c r="B3" s="73"/>
      <c r="C3" s="73"/>
      <c r="D3" s="73"/>
      <c r="E3" s="73"/>
      <c r="F3" s="73"/>
      <c r="G3" s="73"/>
      <c r="H3" s="73"/>
    </row>
    <row r="5" spans="1:10" s="8" customFormat="1" ht="75" x14ac:dyDescent="0.25">
      <c r="A5" s="5" t="s">
        <v>2</v>
      </c>
      <c r="B5" s="6" t="s">
        <v>3</v>
      </c>
      <c r="C5" s="7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</row>
    <row r="6" spans="1:10" s="8" customFormat="1" x14ac:dyDescent="0.25">
      <c r="A6" s="9" t="s">
        <v>10</v>
      </c>
      <c r="B6" s="10">
        <v>1.58</v>
      </c>
      <c r="C6" s="11">
        <v>200000</v>
      </c>
      <c r="D6" s="3"/>
      <c r="E6" s="12">
        <f>B6-D6</f>
        <v>1.58</v>
      </c>
      <c r="F6" s="12">
        <f>E6*C6</f>
        <v>316000</v>
      </c>
      <c r="G6" s="13">
        <f>SUM(B6-D6)*C6</f>
        <v>316000</v>
      </c>
      <c r="H6" s="14">
        <f>G6/1.21</f>
        <v>261157.02479338844</v>
      </c>
    </row>
    <row r="7" spans="1:10" s="8" customFormat="1" x14ac:dyDescent="0.25">
      <c r="A7" s="9" t="s">
        <v>11</v>
      </c>
      <c r="B7" s="10">
        <v>1.85</v>
      </c>
      <c r="C7" s="11">
        <v>5000</v>
      </c>
      <c r="D7" s="3"/>
      <c r="E7" s="12">
        <f t="shared" ref="E7:E17" si="0">B7-D7</f>
        <v>1.85</v>
      </c>
      <c r="F7" s="12">
        <f t="shared" ref="F7:F17" si="1">E7*C7</f>
        <v>9250</v>
      </c>
      <c r="G7" s="13">
        <f t="shared" ref="G7:G17" si="2">SUM(B7-D7)*C7</f>
        <v>9250</v>
      </c>
      <c r="H7" s="14">
        <f t="shared" ref="H7:H17" si="3">G7/1.21</f>
        <v>7644.6280991735539</v>
      </c>
    </row>
    <row r="8" spans="1:10" s="8" customFormat="1" x14ac:dyDescent="0.25">
      <c r="A8" s="9" t="s">
        <v>12</v>
      </c>
      <c r="B8" s="10">
        <v>1.85</v>
      </c>
      <c r="C8" s="11">
        <v>5000</v>
      </c>
      <c r="D8" s="3"/>
      <c r="E8" s="12">
        <f t="shared" si="0"/>
        <v>1.85</v>
      </c>
      <c r="F8" s="12">
        <f t="shared" si="1"/>
        <v>9250</v>
      </c>
      <c r="G8" s="13">
        <f t="shared" si="2"/>
        <v>9250</v>
      </c>
      <c r="H8" s="14">
        <f t="shared" si="3"/>
        <v>7644.6280991735539</v>
      </c>
    </row>
    <row r="9" spans="1:10" s="8" customFormat="1" x14ac:dyDescent="0.25">
      <c r="A9" s="9" t="s">
        <v>13</v>
      </c>
      <c r="B9" s="10">
        <v>1.9</v>
      </c>
      <c r="C9" s="11">
        <v>500</v>
      </c>
      <c r="D9" s="3"/>
      <c r="E9" s="12">
        <f t="shared" si="0"/>
        <v>1.9</v>
      </c>
      <c r="F9" s="12">
        <f t="shared" si="1"/>
        <v>950</v>
      </c>
      <c r="G9" s="13">
        <f t="shared" si="2"/>
        <v>950</v>
      </c>
      <c r="H9" s="14">
        <f t="shared" si="3"/>
        <v>785.12396694214874</v>
      </c>
    </row>
    <row r="10" spans="1:10" s="8" customFormat="1" x14ac:dyDescent="0.25">
      <c r="A10" s="9" t="s">
        <v>14</v>
      </c>
      <c r="B10" s="10">
        <v>0.99</v>
      </c>
      <c r="C10" s="11">
        <v>2000</v>
      </c>
      <c r="D10" s="3"/>
      <c r="E10" s="12">
        <f t="shared" si="0"/>
        <v>0.99</v>
      </c>
      <c r="F10" s="12">
        <f t="shared" si="1"/>
        <v>1980</v>
      </c>
      <c r="G10" s="13">
        <f t="shared" si="2"/>
        <v>1980</v>
      </c>
      <c r="H10" s="14">
        <f t="shared" si="3"/>
        <v>1636.3636363636365</v>
      </c>
    </row>
    <row r="11" spans="1:10" s="8" customFormat="1" x14ac:dyDescent="0.25">
      <c r="A11" s="9" t="s">
        <v>15</v>
      </c>
      <c r="B11" s="10">
        <v>1.85</v>
      </c>
      <c r="C11" s="11">
        <v>2850</v>
      </c>
      <c r="D11" s="3"/>
      <c r="E11" s="12">
        <f t="shared" si="0"/>
        <v>1.85</v>
      </c>
      <c r="F11" s="12">
        <f t="shared" si="1"/>
        <v>5272.5</v>
      </c>
      <c r="G11" s="13">
        <f t="shared" si="2"/>
        <v>5272.5</v>
      </c>
      <c r="H11" s="14">
        <f t="shared" si="3"/>
        <v>4357.4380165289258</v>
      </c>
      <c r="J11"/>
    </row>
    <row r="12" spans="1:10" s="8" customFormat="1" x14ac:dyDescent="0.25">
      <c r="A12" s="9" t="s">
        <v>16</v>
      </c>
      <c r="B12" s="10">
        <v>2.06</v>
      </c>
      <c r="C12" s="11">
        <v>150</v>
      </c>
      <c r="D12" s="3"/>
      <c r="E12" s="12">
        <f t="shared" si="0"/>
        <v>2.06</v>
      </c>
      <c r="F12" s="12">
        <f t="shared" si="1"/>
        <v>309</v>
      </c>
      <c r="G12" s="13">
        <f t="shared" si="2"/>
        <v>309</v>
      </c>
      <c r="H12" s="14">
        <f t="shared" si="3"/>
        <v>255.37190082644628</v>
      </c>
      <c r="J12"/>
    </row>
    <row r="13" spans="1:10" s="8" customFormat="1" x14ac:dyDescent="0.25">
      <c r="A13" s="9" t="s">
        <v>17</v>
      </c>
      <c r="B13" s="10">
        <v>1.01</v>
      </c>
      <c r="C13" s="11">
        <v>500</v>
      </c>
      <c r="D13" s="3"/>
      <c r="E13" s="12">
        <f t="shared" si="0"/>
        <v>1.01</v>
      </c>
      <c r="F13" s="12">
        <f t="shared" si="1"/>
        <v>505</v>
      </c>
      <c r="G13" s="13">
        <f t="shared" si="2"/>
        <v>505</v>
      </c>
      <c r="H13" s="14">
        <f t="shared" si="3"/>
        <v>417.35537190082647</v>
      </c>
    </row>
    <row r="14" spans="1:10" s="8" customFormat="1" x14ac:dyDescent="0.25">
      <c r="A14" s="9" t="s">
        <v>18</v>
      </c>
      <c r="B14" s="10">
        <v>1.64</v>
      </c>
      <c r="C14" s="11">
        <v>1500</v>
      </c>
      <c r="D14" s="3"/>
      <c r="E14" s="12">
        <f t="shared" si="0"/>
        <v>1.64</v>
      </c>
      <c r="F14" s="12">
        <f t="shared" si="1"/>
        <v>2460</v>
      </c>
      <c r="G14" s="13">
        <f t="shared" si="2"/>
        <v>2460</v>
      </c>
      <c r="H14" s="14">
        <f t="shared" si="3"/>
        <v>2033.0578512396694</v>
      </c>
    </row>
    <row r="15" spans="1:10" s="8" customFormat="1" x14ac:dyDescent="0.25">
      <c r="A15" s="9" t="s">
        <v>19</v>
      </c>
      <c r="B15" s="10">
        <v>20.87</v>
      </c>
      <c r="C15" s="11">
        <v>500</v>
      </c>
      <c r="D15" s="3"/>
      <c r="E15" s="12">
        <f t="shared" si="0"/>
        <v>20.87</v>
      </c>
      <c r="F15" s="12">
        <f t="shared" si="1"/>
        <v>10435</v>
      </c>
      <c r="G15" s="13">
        <f t="shared" si="2"/>
        <v>10435</v>
      </c>
      <c r="H15" s="14">
        <f t="shared" si="3"/>
        <v>8623.9669421487597</v>
      </c>
    </row>
    <row r="16" spans="1:10" s="8" customFormat="1" x14ac:dyDescent="0.25">
      <c r="A16" s="9" t="s">
        <v>20</v>
      </c>
      <c r="B16" s="10">
        <v>0.5</v>
      </c>
      <c r="C16" s="11">
        <v>20000</v>
      </c>
      <c r="D16" s="3"/>
      <c r="E16" s="12">
        <f t="shared" si="0"/>
        <v>0.5</v>
      </c>
      <c r="F16" s="12">
        <f t="shared" si="1"/>
        <v>10000</v>
      </c>
      <c r="G16" s="13">
        <f t="shared" si="2"/>
        <v>10000</v>
      </c>
      <c r="H16" s="14">
        <f t="shared" si="3"/>
        <v>8264.4628099173551</v>
      </c>
    </row>
    <row r="17" spans="1:9" s="8" customFormat="1" x14ac:dyDescent="0.25">
      <c r="A17" s="9" t="s">
        <v>21</v>
      </c>
      <c r="B17" s="10">
        <v>1.75</v>
      </c>
      <c r="C17" s="11">
        <v>1000</v>
      </c>
      <c r="D17" s="3"/>
      <c r="E17" s="12">
        <f t="shared" si="0"/>
        <v>1.75</v>
      </c>
      <c r="F17" s="12">
        <f t="shared" si="1"/>
        <v>1750</v>
      </c>
      <c r="G17" s="13">
        <f t="shared" si="2"/>
        <v>1750</v>
      </c>
      <c r="H17" s="14">
        <f t="shared" si="3"/>
        <v>1446.2809917355373</v>
      </c>
    </row>
    <row r="18" spans="1:9" x14ac:dyDescent="0.25">
      <c r="A18" s="69" t="s">
        <v>22</v>
      </c>
      <c r="B18" s="70"/>
      <c r="C18" s="70"/>
      <c r="D18" s="70"/>
      <c r="E18" s="70"/>
      <c r="F18" s="71"/>
      <c r="G18" s="15">
        <f>SUM(G6:G17)</f>
        <v>368161.5</v>
      </c>
      <c r="H18" s="13">
        <f>SUM(H6:H17)</f>
        <v>304265.7024793388</v>
      </c>
    </row>
    <row r="19" spans="1:9" ht="14.45" customHeight="1" x14ac:dyDescent="0.25"/>
    <row r="20" spans="1:9" s="8" customFormat="1" ht="30" x14ac:dyDescent="0.25">
      <c r="A20" s="62" t="s">
        <v>23</v>
      </c>
      <c r="B20" s="62"/>
      <c r="C20" s="7" t="s">
        <v>24</v>
      </c>
      <c r="D20" s="6" t="s">
        <v>25</v>
      </c>
      <c r="E20" s="16"/>
      <c r="F20" s="16"/>
      <c r="G20" s="17" t="s">
        <v>26</v>
      </c>
      <c r="H20" s="17" t="s">
        <v>27</v>
      </c>
    </row>
    <row r="21" spans="1:9" s="8" customFormat="1" x14ac:dyDescent="0.25">
      <c r="A21" s="60" t="s">
        <v>28</v>
      </c>
      <c r="B21" s="60"/>
      <c r="C21" s="11">
        <v>227</v>
      </c>
      <c r="D21" s="1"/>
      <c r="E21" s="18"/>
      <c r="F21" s="18"/>
      <c r="G21" s="19">
        <f>C21*D21</f>
        <v>0</v>
      </c>
      <c r="H21" s="20">
        <f>G21/1.21</f>
        <v>0</v>
      </c>
      <c r="I21" s="21"/>
    </row>
    <row r="22" spans="1:9" s="8" customFormat="1" x14ac:dyDescent="0.25">
      <c r="A22" s="60" t="s">
        <v>29</v>
      </c>
      <c r="B22" s="60"/>
      <c r="C22" s="11">
        <v>30</v>
      </c>
      <c r="D22" s="1"/>
      <c r="E22" s="18"/>
      <c r="F22" s="18"/>
      <c r="G22" s="19">
        <f t="shared" ref="G22:G25" si="4">C22*D22</f>
        <v>0</v>
      </c>
      <c r="H22" s="20">
        <f t="shared" ref="H22:H25" si="5">G22/1.21</f>
        <v>0</v>
      </c>
    </row>
    <row r="23" spans="1:9" s="8" customFormat="1" x14ac:dyDescent="0.25">
      <c r="A23" s="60" t="s">
        <v>30</v>
      </c>
      <c r="B23" s="60"/>
      <c r="C23" s="11">
        <v>30</v>
      </c>
      <c r="D23" s="1"/>
      <c r="E23" s="18"/>
      <c r="F23" s="18"/>
      <c r="G23" s="19">
        <f>C23*D23</f>
        <v>0</v>
      </c>
      <c r="H23" s="20">
        <f>G23/1.21</f>
        <v>0</v>
      </c>
      <c r="I23" s="21"/>
    </row>
    <row r="24" spans="1:9" s="8" customFormat="1" x14ac:dyDescent="0.25">
      <c r="A24" s="60" t="s">
        <v>31</v>
      </c>
      <c r="B24" s="60"/>
      <c r="C24" s="11">
        <v>5</v>
      </c>
      <c r="D24" s="1"/>
      <c r="E24" s="18"/>
      <c r="F24" s="18"/>
      <c r="G24" s="19">
        <f t="shared" ref="G24" si="6">C24*D24</f>
        <v>0</v>
      </c>
      <c r="H24" s="20">
        <f t="shared" ref="H24" si="7">G24/1.21</f>
        <v>0</v>
      </c>
    </row>
    <row r="25" spans="1:9" s="8" customFormat="1" ht="54" customHeight="1" x14ac:dyDescent="0.25">
      <c r="A25" s="60" t="s">
        <v>32</v>
      </c>
      <c r="B25" s="60"/>
      <c r="C25" s="11">
        <v>10</v>
      </c>
      <c r="D25" s="2"/>
      <c r="E25" s="18"/>
      <c r="F25" s="18"/>
      <c r="G25" s="22">
        <f t="shared" si="4"/>
        <v>0</v>
      </c>
      <c r="H25" s="23">
        <f t="shared" si="5"/>
        <v>0</v>
      </c>
    </row>
    <row r="26" spans="1:9" x14ac:dyDescent="0.25">
      <c r="A26" s="66" t="s">
        <v>22</v>
      </c>
      <c r="B26" s="67"/>
      <c r="C26" s="67"/>
      <c r="D26" s="67"/>
      <c r="E26" s="67"/>
      <c r="F26" s="68"/>
      <c r="G26" s="24">
        <f>SUM(G21:G25)</f>
        <v>0</v>
      </c>
      <c r="H26" s="24">
        <f>SUM(H21:H25)</f>
        <v>0</v>
      </c>
      <c r="I26" s="25"/>
    </row>
    <row r="27" spans="1:9" x14ac:dyDescent="0.25">
      <c r="A27" s="26"/>
      <c r="B27" s="26"/>
      <c r="C27" s="26"/>
      <c r="D27" s="27"/>
      <c r="E27" s="27"/>
      <c r="F27" s="27"/>
      <c r="G27" s="28"/>
      <c r="H27" s="28"/>
    </row>
    <row r="29" spans="1:9" s="8" customFormat="1" x14ac:dyDescent="0.25">
      <c r="A29" s="63" t="s">
        <v>33</v>
      </c>
      <c r="B29" s="64"/>
      <c r="C29" s="64"/>
      <c r="D29" s="64"/>
      <c r="E29" s="65"/>
      <c r="F29" s="29"/>
      <c r="G29" s="30">
        <f>G18+G26</f>
        <v>368161.5</v>
      </c>
      <c r="H29" s="30">
        <f>H18+H26</f>
        <v>304265.7024793388</v>
      </c>
    </row>
    <row r="30" spans="1:9" s="8" customFormat="1" ht="19.5" customHeight="1" x14ac:dyDescent="0.25">
      <c r="A30" s="57" t="s">
        <v>120</v>
      </c>
      <c r="B30" s="58"/>
      <c r="C30" s="58"/>
      <c r="D30" s="58"/>
      <c r="E30" s="59"/>
      <c r="F30" s="31"/>
      <c r="G30" s="32">
        <f>G29*5</f>
        <v>1840807.5</v>
      </c>
      <c r="H30" s="15">
        <f>G30/1.21</f>
        <v>1521328.5123966942</v>
      </c>
    </row>
  </sheetData>
  <mergeCells count="13">
    <mergeCell ref="A30:E30"/>
    <mergeCell ref="A23:B23"/>
    <mergeCell ref="A24:B24"/>
    <mergeCell ref="A1:F1"/>
    <mergeCell ref="A20:B20"/>
    <mergeCell ref="A21:B21"/>
    <mergeCell ref="A25:B25"/>
    <mergeCell ref="A29:E29"/>
    <mergeCell ref="A26:F26"/>
    <mergeCell ref="A18:F18"/>
    <mergeCell ref="A3:H3"/>
    <mergeCell ref="A22:B22"/>
    <mergeCell ref="A2:H2"/>
  </mergeCells>
  <conditionalFormatting sqref="B6:B17">
    <cfRule type="containsBlanks" dxfId="1" priority="1" stopIfTrue="1">
      <formula>LEN(TRIM(B6))=0</formula>
    </cfRule>
  </conditionalFormatting>
  <conditionalFormatting sqref="D6:D17">
    <cfRule type="containsBlanks" dxfId="0" priority="2" stopIfTrue="1">
      <formula>LEN(TRIM(D6))=0</formula>
    </cfRule>
  </conditionalFormatting>
  <pageMargins left="0.70866141732283472" right="0.70866141732283472" top="0.15748031496062992" bottom="0.15748031496062992" header="0.31496062992125984" footer="0.31496062992125984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2454-9AA6-4219-91A4-A1963451C12A}">
  <dimension ref="A1:E228"/>
  <sheetViews>
    <sheetView topLeftCell="A208" workbookViewId="0">
      <selection activeCell="C223" sqref="C223:C228"/>
    </sheetView>
  </sheetViews>
  <sheetFormatPr defaultRowHeight="15" x14ac:dyDescent="0.25"/>
  <cols>
    <col min="1" max="1" width="13.7109375" customWidth="1"/>
    <col min="2" max="2" width="40.28515625" customWidth="1"/>
    <col min="3" max="3" width="30" customWidth="1"/>
    <col min="5" max="5" width="30" customWidth="1"/>
  </cols>
  <sheetData>
    <row r="1" spans="1:3" x14ac:dyDescent="0.25">
      <c r="A1" s="33" t="s">
        <v>44</v>
      </c>
      <c r="B1" s="33" t="s">
        <v>45</v>
      </c>
      <c r="C1" s="33" t="s">
        <v>46</v>
      </c>
    </row>
    <row r="2" spans="1:3" x14ac:dyDescent="0.25">
      <c r="A2" s="34"/>
      <c r="B2" s="34"/>
      <c r="C2" s="34"/>
    </row>
    <row r="3" spans="1:3" x14ac:dyDescent="0.25">
      <c r="A3" s="34" t="s">
        <v>47</v>
      </c>
      <c r="B3" s="34" t="s">
        <v>48</v>
      </c>
      <c r="C3" s="34" t="s">
        <v>49</v>
      </c>
    </row>
    <row r="4" spans="1:3" x14ac:dyDescent="0.25">
      <c r="A4" s="34" t="s">
        <v>50</v>
      </c>
      <c r="B4" s="34" t="s">
        <v>48</v>
      </c>
      <c r="C4" s="34" t="s">
        <v>51</v>
      </c>
    </row>
    <row r="5" spans="1:3" x14ac:dyDescent="0.25">
      <c r="A5" s="34" t="s">
        <v>52</v>
      </c>
      <c r="B5" s="34" t="s">
        <v>53</v>
      </c>
      <c r="C5" s="34" t="s">
        <v>54</v>
      </c>
    </row>
    <row r="6" spans="1:3" x14ac:dyDescent="0.25">
      <c r="A6" s="34" t="s">
        <v>52</v>
      </c>
      <c r="B6" s="34" t="s">
        <v>53</v>
      </c>
      <c r="C6" s="34" t="s">
        <v>54</v>
      </c>
    </row>
    <row r="7" spans="1:3" x14ac:dyDescent="0.25">
      <c r="A7" s="34" t="s">
        <v>52</v>
      </c>
      <c r="B7" s="34" t="s">
        <v>53</v>
      </c>
      <c r="C7" s="34" t="s">
        <v>54</v>
      </c>
    </row>
    <row r="8" spans="1:3" x14ac:dyDescent="0.25">
      <c r="A8" s="34" t="s">
        <v>52</v>
      </c>
      <c r="B8" s="34" t="s">
        <v>53</v>
      </c>
      <c r="C8" s="34" t="s">
        <v>54</v>
      </c>
    </row>
    <row r="9" spans="1:3" x14ac:dyDescent="0.25">
      <c r="A9" s="34" t="s">
        <v>52</v>
      </c>
      <c r="B9" s="34" t="s">
        <v>53</v>
      </c>
      <c r="C9" s="34" t="s">
        <v>54</v>
      </c>
    </row>
    <row r="10" spans="1:3" x14ac:dyDescent="0.25">
      <c r="A10" s="34" t="s">
        <v>52</v>
      </c>
      <c r="B10" s="34" t="s">
        <v>53</v>
      </c>
      <c r="C10" s="34" t="s">
        <v>54</v>
      </c>
    </row>
    <row r="11" spans="1:3" x14ac:dyDescent="0.25">
      <c r="A11" s="34" t="s">
        <v>52</v>
      </c>
      <c r="B11" s="34" t="s">
        <v>53</v>
      </c>
      <c r="C11" s="34" t="s">
        <v>54</v>
      </c>
    </row>
    <row r="12" spans="1:3" x14ac:dyDescent="0.25">
      <c r="A12" s="34" t="s">
        <v>52</v>
      </c>
      <c r="B12" s="34" t="s">
        <v>53</v>
      </c>
      <c r="C12" s="34" t="s">
        <v>54</v>
      </c>
    </row>
    <row r="13" spans="1:3" x14ac:dyDescent="0.25">
      <c r="A13" s="34" t="s">
        <v>52</v>
      </c>
      <c r="B13" s="34" t="s">
        <v>53</v>
      </c>
      <c r="C13" s="34" t="s">
        <v>54</v>
      </c>
    </row>
    <row r="14" spans="1:3" x14ac:dyDescent="0.25">
      <c r="A14" s="34" t="s">
        <v>52</v>
      </c>
      <c r="B14" s="34" t="s">
        <v>53</v>
      </c>
      <c r="C14" s="34" t="s">
        <v>54</v>
      </c>
    </row>
    <row r="15" spans="1:3" x14ac:dyDescent="0.25">
      <c r="A15" s="34" t="s">
        <v>52</v>
      </c>
      <c r="B15" s="34" t="s">
        <v>53</v>
      </c>
      <c r="C15" s="34" t="s">
        <v>54</v>
      </c>
    </row>
    <row r="16" spans="1:3" x14ac:dyDescent="0.25">
      <c r="A16" s="34" t="s">
        <v>52</v>
      </c>
      <c r="B16" s="34" t="s">
        <v>53</v>
      </c>
      <c r="C16" s="34" t="s">
        <v>54</v>
      </c>
    </row>
    <row r="17" spans="1:3" x14ac:dyDescent="0.25">
      <c r="A17" s="34" t="s">
        <v>52</v>
      </c>
      <c r="B17" s="34" t="s">
        <v>53</v>
      </c>
      <c r="C17" s="34" t="s">
        <v>54</v>
      </c>
    </row>
    <row r="18" spans="1:3" x14ac:dyDescent="0.25">
      <c r="A18" s="34" t="s">
        <v>52</v>
      </c>
      <c r="B18" s="34" t="s">
        <v>53</v>
      </c>
      <c r="C18" s="34" t="s">
        <v>54</v>
      </c>
    </row>
    <row r="19" spans="1:3" x14ac:dyDescent="0.25">
      <c r="A19" s="34" t="s">
        <v>52</v>
      </c>
      <c r="B19" s="34" t="s">
        <v>53</v>
      </c>
      <c r="C19" s="34" t="s">
        <v>54</v>
      </c>
    </row>
    <row r="20" spans="1:3" x14ac:dyDescent="0.25">
      <c r="A20" s="34" t="s">
        <v>52</v>
      </c>
      <c r="B20" s="34" t="s">
        <v>53</v>
      </c>
      <c r="C20" s="34" t="s">
        <v>54</v>
      </c>
    </row>
    <row r="21" spans="1:3" x14ac:dyDescent="0.25">
      <c r="A21" s="34" t="s">
        <v>52</v>
      </c>
      <c r="B21" s="34" t="s">
        <v>55</v>
      </c>
      <c r="C21" s="34" t="s">
        <v>56</v>
      </c>
    </row>
    <row r="22" spans="1:3" x14ac:dyDescent="0.25">
      <c r="A22" s="34" t="s">
        <v>52</v>
      </c>
      <c r="B22" s="34" t="s">
        <v>57</v>
      </c>
      <c r="C22" s="34" t="s">
        <v>54</v>
      </c>
    </row>
    <row r="23" spans="1:3" x14ac:dyDescent="0.25">
      <c r="A23" s="34" t="s">
        <v>52</v>
      </c>
      <c r="B23" s="34" t="s">
        <v>58</v>
      </c>
      <c r="C23" s="34" t="s">
        <v>54</v>
      </c>
    </row>
    <row r="24" spans="1:3" x14ac:dyDescent="0.25">
      <c r="A24" s="34" t="s">
        <v>52</v>
      </c>
      <c r="B24" s="34" t="s">
        <v>59</v>
      </c>
      <c r="C24" s="34" t="s">
        <v>54</v>
      </c>
    </row>
    <row r="25" spans="1:3" x14ac:dyDescent="0.25">
      <c r="A25" s="34" t="s">
        <v>52</v>
      </c>
      <c r="B25" s="34" t="s">
        <v>48</v>
      </c>
      <c r="C25" s="34" t="s">
        <v>54</v>
      </c>
    </row>
    <row r="26" spans="1:3" x14ac:dyDescent="0.25">
      <c r="A26" s="34" t="s">
        <v>52</v>
      </c>
      <c r="B26" s="34" t="s">
        <v>48</v>
      </c>
      <c r="C26" s="34" t="s">
        <v>54</v>
      </c>
    </row>
    <row r="27" spans="1:3" x14ac:dyDescent="0.25">
      <c r="A27" s="34" t="s">
        <v>52</v>
      </c>
      <c r="B27" s="34" t="s">
        <v>48</v>
      </c>
      <c r="C27" s="34" t="s">
        <v>54</v>
      </c>
    </row>
    <row r="28" spans="1:3" x14ac:dyDescent="0.25">
      <c r="A28" s="34" t="s">
        <v>52</v>
      </c>
      <c r="B28" s="34" t="s">
        <v>48</v>
      </c>
      <c r="C28" s="34" t="s">
        <v>54</v>
      </c>
    </row>
    <row r="29" spans="1:3" x14ac:dyDescent="0.25">
      <c r="A29" s="34" t="s">
        <v>60</v>
      </c>
      <c r="B29" s="34" t="s">
        <v>53</v>
      </c>
      <c r="C29" s="34" t="s">
        <v>54</v>
      </c>
    </row>
    <row r="30" spans="1:3" x14ac:dyDescent="0.25">
      <c r="A30" s="34" t="s">
        <v>52</v>
      </c>
      <c r="B30" s="34" t="s">
        <v>61</v>
      </c>
      <c r="C30" s="34" t="s">
        <v>54</v>
      </c>
    </row>
    <row r="31" spans="1:3" x14ac:dyDescent="0.25">
      <c r="A31" s="34" t="s">
        <v>52</v>
      </c>
      <c r="B31" s="34" t="s">
        <v>53</v>
      </c>
      <c r="C31" s="34" t="s">
        <v>54</v>
      </c>
    </row>
    <row r="32" spans="1:3" x14ac:dyDescent="0.25">
      <c r="A32" s="34" t="s">
        <v>52</v>
      </c>
      <c r="B32" s="34" t="s">
        <v>53</v>
      </c>
      <c r="C32" s="34" t="s">
        <v>54</v>
      </c>
    </row>
    <row r="33" spans="1:3" x14ac:dyDescent="0.25">
      <c r="A33" s="34" t="s">
        <v>52</v>
      </c>
      <c r="B33" s="34" t="s">
        <v>53</v>
      </c>
      <c r="C33" s="34" t="s">
        <v>54</v>
      </c>
    </row>
    <row r="34" spans="1:3" x14ac:dyDescent="0.25">
      <c r="A34" s="34" t="s">
        <v>52</v>
      </c>
      <c r="B34" s="34" t="s">
        <v>53</v>
      </c>
      <c r="C34" s="34" t="s">
        <v>54</v>
      </c>
    </row>
    <row r="35" spans="1:3" x14ac:dyDescent="0.25">
      <c r="A35" s="34" t="s">
        <v>50</v>
      </c>
      <c r="B35" s="34" t="s">
        <v>48</v>
      </c>
      <c r="C35" s="34" t="s">
        <v>51</v>
      </c>
    </row>
    <row r="36" spans="1:3" x14ac:dyDescent="0.25">
      <c r="A36" s="34" t="s">
        <v>52</v>
      </c>
      <c r="B36" s="34" t="s">
        <v>62</v>
      </c>
      <c r="C36" s="34" t="s">
        <v>54</v>
      </c>
    </row>
    <row r="37" spans="1:3" x14ac:dyDescent="0.25">
      <c r="A37" s="34" t="s">
        <v>52</v>
      </c>
      <c r="B37" s="34" t="s">
        <v>48</v>
      </c>
      <c r="C37" s="34" t="s">
        <v>51</v>
      </c>
    </row>
    <row r="38" spans="1:3" x14ac:dyDescent="0.25">
      <c r="A38" s="34" t="s">
        <v>52</v>
      </c>
      <c r="B38" s="34" t="s">
        <v>48</v>
      </c>
      <c r="C38" s="34" t="s">
        <v>54</v>
      </c>
    </row>
    <row r="39" spans="1:3" x14ac:dyDescent="0.25">
      <c r="A39" s="34" t="s">
        <v>52</v>
      </c>
      <c r="B39" s="34" t="s">
        <v>48</v>
      </c>
      <c r="C39" s="34" t="s">
        <v>51</v>
      </c>
    </row>
    <row r="40" spans="1:3" x14ac:dyDescent="0.25">
      <c r="A40" s="34" t="s">
        <v>60</v>
      </c>
      <c r="B40" s="34" t="s">
        <v>48</v>
      </c>
      <c r="C40" s="34" t="s">
        <v>51</v>
      </c>
    </row>
    <row r="41" spans="1:3" x14ac:dyDescent="0.25">
      <c r="A41" s="34" t="s">
        <v>52</v>
      </c>
      <c r="B41" s="34" t="s">
        <v>63</v>
      </c>
      <c r="C41" s="34" t="s">
        <v>54</v>
      </c>
    </row>
    <row r="42" spans="1:3" x14ac:dyDescent="0.25">
      <c r="A42" s="34" t="s">
        <v>35</v>
      </c>
      <c r="B42" s="34" t="s">
        <v>64</v>
      </c>
      <c r="C42" s="34" t="s">
        <v>54</v>
      </c>
    </row>
    <row r="43" spans="1:3" x14ac:dyDescent="0.25">
      <c r="A43" s="34" t="s">
        <v>35</v>
      </c>
      <c r="B43" s="34" t="s">
        <v>55</v>
      </c>
      <c r="C43" s="34" t="s">
        <v>65</v>
      </c>
    </row>
    <row r="44" spans="1:3" x14ac:dyDescent="0.25">
      <c r="A44" s="34" t="s">
        <v>35</v>
      </c>
      <c r="B44" s="34" t="s">
        <v>48</v>
      </c>
      <c r="C44" s="34" t="s">
        <v>51</v>
      </c>
    </row>
    <row r="45" spans="1:3" x14ac:dyDescent="0.25">
      <c r="A45" s="34" t="s">
        <v>35</v>
      </c>
      <c r="B45" s="34" t="s">
        <v>48</v>
      </c>
      <c r="C45" s="34" t="s">
        <v>51</v>
      </c>
    </row>
    <row r="46" spans="1:3" x14ac:dyDescent="0.25">
      <c r="A46" s="34" t="s">
        <v>35</v>
      </c>
      <c r="B46" s="34" t="s">
        <v>48</v>
      </c>
      <c r="C46" s="34" t="s">
        <v>51</v>
      </c>
    </row>
    <row r="47" spans="1:3" x14ac:dyDescent="0.25">
      <c r="A47" s="34" t="s">
        <v>35</v>
      </c>
      <c r="B47" s="34" t="s">
        <v>48</v>
      </c>
      <c r="C47" s="34" t="s">
        <v>51</v>
      </c>
    </row>
    <row r="48" spans="1:3" x14ac:dyDescent="0.25">
      <c r="A48" s="34" t="s">
        <v>35</v>
      </c>
      <c r="B48" s="34" t="s">
        <v>48</v>
      </c>
      <c r="C48" s="34" t="s">
        <v>51</v>
      </c>
    </row>
    <row r="49" spans="1:3" x14ac:dyDescent="0.25">
      <c r="A49" s="34" t="s">
        <v>35</v>
      </c>
      <c r="B49" s="34" t="s">
        <v>48</v>
      </c>
      <c r="C49" s="34" t="s">
        <v>51</v>
      </c>
    </row>
    <row r="50" spans="1:3" x14ac:dyDescent="0.25">
      <c r="A50" s="34" t="s">
        <v>35</v>
      </c>
      <c r="B50" s="34" t="s">
        <v>48</v>
      </c>
      <c r="C50" s="34" t="s">
        <v>51</v>
      </c>
    </row>
    <row r="51" spans="1:3" x14ac:dyDescent="0.25">
      <c r="A51" s="34" t="s">
        <v>35</v>
      </c>
      <c r="B51" s="34" t="s">
        <v>48</v>
      </c>
      <c r="C51" s="34" t="s">
        <v>51</v>
      </c>
    </row>
    <row r="52" spans="1:3" x14ac:dyDescent="0.25">
      <c r="A52" s="34" t="s">
        <v>35</v>
      </c>
      <c r="B52" s="34" t="s">
        <v>48</v>
      </c>
      <c r="C52" s="34" t="s">
        <v>51</v>
      </c>
    </row>
    <row r="53" spans="1:3" x14ac:dyDescent="0.25">
      <c r="A53" s="34" t="s">
        <v>35</v>
      </c>
      <c r="B53" s="34" t="s">
        <v>66</v>
      </c>
      <c r="C53" s="34" t="s">
        <v>54</v>
      </c>
    </row>
    <row r="54" spans="1:3" x14ac:dyDescent="0.25">
      <c r="A54" s="34" t="s">
        <v>35</v>
      </c>
      <c r="B54" s="34" t="s">
        <v>59</v>
      </c>
      <c r="C54" s="34" t="s">
        <v>54</v>
      </c>
    </row>
    <row r="55" spans="1:3" x14ac:dyDescent="0.25">
      <c r="A55" s="34" t="s">
        <v>35</v>
      </c>
      <c r="B55" s="34" t="s">
        <v>67</v>
      </c>
      <c r="C55" s="34" t="s">
        <v>68</v>
      </c>
    </row>
    <row r="56" spans="1:3" x14ac:dyDescent="0.25">
      <c r="A56" s="34" t="s">
        <v>35</v>
      </c>
      <c r="B56" s="34" t="s">
        <v>67</v>
      </c>
      <c r="C56" s="34" t="s">
        <v>68</v>
      </c>
    </row>
    <row r="57" spans="1:3" x14ac:dyDescent="0.25">
      <c r="A57" s="34"/>
      <c r="B57" s="34"/>
      <c r="C57" s="34"/>
    </row>
    <row r="58" spans="1:3" x14ac:dyDescent="0.25">
      <c r="A58" s="34" t="s">
        <v>37</v>
      </c>
      <c r="B58" s="34" t="s">
        <v>106</v>
      </c>
      <c r="C58" s="34" t="s">
        <v>107</v>
      </c>
    </row>
    <row r="59" spans="1:3" x14ac:dyDescent="0.25">
      <c r="A59" s="34" t="s">
        <v>37</v>
      </c>
      <c r="B59" s="34" t="s">
        <v>106</v>
      </c>
      <c r="C59" s="34" t="s">
        <v>107</v>
      </c>
    </row>
    <row r="60" spans="1:3" x14ac:dyDescent="0.25">
      <c r="A60" s="34" t="s">
        <v>37</v>
      </c>
      <c r="B60" s="34" t="s">
        <v>108</v>
      </c>
      <c r="C60" s="34" t="s">
        <v>109</v>
      </c>
    </row>
    <row r="61" spans="1:3" x14ac:dyDescent="0.25">
      <c r="A61" s="34" t="s">
        <v>37</v>
      </c>
      <c r="B61" s="34" t="s">
        <v>110</v>
      </c>
      <c r="C61" s="34" t="s">
        <v>109</v>
      </c>
    </row>
    <row r="62" spans="1:3" x14ac:dyDescent="0.25">
      <c r="A62" s="34" t="s">
        <v>37</v>
      </c>
      <c r="B62" s="34" t="s">
        <v>106</v>
      </c>
      <c r="C62" s="34" t="s">
        <v>111</v>
      </c>
    </row>
    <row r="63" spans="1:3" x14ac:dyDescent="0.25">
      <c r="A63" s="34" t="s">
        <v>37</v>
      </c>
      <c r="B63" s="34" t="s">
        <v>106</v>
      </c>
      <c r="C63" s="34" t="s">
        <v>107</v>
      </c>
    </row>
    <row r="64" spans="1:3" x14ac:dyDescent="0.25">
      <c r="A64" s="34" t="s">
        <v>37</v>
      </c>
      <c r="B64" s="34" t="s">
        <v>106</v>
      </c>
      <c r="C64" s="34" t="s">
        <v>112</v>
      </c>
    </row>
    <row r="65" spans="1:3" x14ac:dyDescent="0.25">
      <c r="A65" s="34" t="s">
        <v>37</v>
      </c>
      <c r="B65" s="34" t="s">
        <v>108</v>
      </c>
      <c r="C65" s="34" t="s">
        <v>109</v>
      </c>
    </row>
    <row r="66" spans="1:3" x14ac:dyDescent="0.25">
      <c r="A66" s="34"/>
      <c r="B66" s="34"/>
      <c r="C66" s="34"/>
    </row>
    <row r="67" spans="1:3" x14ac:dyDescent="0.25">
      <c r="A67" s="35" t="s">
        <v>69</v>
      </c>
      <c r="B67" s="36" t="s">
        <v>70</v>
      </c>
      <c r="C67" s="37" t="s">
        <v>54</v>
      </c>
    </row>
    <row r="68" spans="1:3" x14ac:dyDescent="0.25">
      <c r="A68" s="35" t="s">
        <v>69</v>
      </c>
      <c r="B68" s="38" t="s">
        <v>70</v>
      </c>
      <c r="C68" s="39" t="s">
        <v>54</v>
      </c>
    </row>
    <row r="69" spans="1:3" x14ac:dyDescent="0.25">
      <c r="A69" s="35" t="s">
        <v>69</v>
      </c>
      <c r="B69" s="38" t="s">
        <v>70</v>
      </c>
      <c r="C69" s="39" t="s">
        <v>54</v>
      </c>
    </row>
    <row r="70" spans="1:3" x14ac:dyDescent="0.25">
      <c r="A70" s="35" t="s">
        <v>69</v>
      </c>
      <c r="B70" s="38" t="s">
        <v>70</v>
      </c>
      <c r="C70" s="39" t="s">
        <v>54</v>
      </c>
    </row>
    <row r="71" spans="1:3" x14ac:dyDescent="0.25">
      <c r="A71" s="35" t="s">
        <v>69</v>
      </c>
      <c r="B71" s="38" t="s">
        <v>70</v>
      </c>
      <c r="C71" s="39" t="s">
        <v>54</v>
      </c>
    </row>
    <row r="72" spans="1:3" x14ac:dyDescent="0.25">
      <c r="A72" s="35" t="s">
        <v>69</v>
      </c>
      <c r="B72" s="38" t="s">
        <v>70</v>
      </c>
      <c r="C72" s="39" t="s">
        <v>54</v>
      </c>
    </row>
    <row r="73" spans="1:3" x14ac:dyDescent="0.25">
      <c r="A73" s="35" t="s">
        <v>69</v>
      </c>
      <c r="B73" s="38" t="s">
        <v>70</v>
      </c>
      <c r="C73" s="39" t="s">
        <v>51</v>
      </c>
    </row>
    <row r="74" spans="1:3" x14ac:dyDescent="0.25">
      <c r="A74" s="35" t="s">
        <v>69</v>
      </c>
      <c r="B74" s="38" t="s">
        <v>70</v>
      </c>
      <c r="C74" s="39" t="s">
        <v>51</v>
      </c>
    </row>
    <row r="75" spans="1:3" x14ac:dyDescent="0.25">
      <c r="A75" s="35" t="s">
        <v>69</v>
      </c>
      <c r="B75" s="38" t="s">
        <v>39</v>
      </c>
      <c r="C75" s="39" t="s">
        <v>54</v>
      </c>
    </row>
    <row r="76" spans="1:3" x14ac:dyDescent="0.25">
      <c r="A76" s="35" t="s">
        <v>69</v>
      </c>
      <c r="B76" s="38" t="s">
        <v>39</v>
      </c>
      <c r="C76" s="39" t="s">
        <v>54</v>
      </c>
    </row>
    <row r="77" spans="1:3" x14ac:dyDescent="0.25">
      <c r="A77" s="35" t="s">
        <v>69</v>
      </c>
      <c r="B77" s="38" t="s">
        <v>39</v>
      </c>
      <c r="C77" s="39" t="s">
        <v>54</v>
      </c>
    </row>
    <row r="78" spans="1:3" x14ac:dyDescent="0.25">
      <c r="A78" s="35" t="s">
        <v>69</v>
      </c>
      <c r="B78" s="38" t="s">
        <v>39</v>
      </c>
      <c r="C78" s="39" t="s">
        <v>54</v>
      </c>
    </row>
    <row r="79" spans="1:3" x14ac:dyDescent="0.25">
      <c r="A79" s="35" t="s">
        <v>69</v>
      </c>
      <c r="B79" s="38" t="s">
        <v>39</v>
      </c>
      <c r="C79" s="39" t="s">
        <v>54</v>
      </c>
    </row>
    <row r="80" spans="1:3" x14ac:dyDescent="0.25">
      <c r="A80" s="35" t="s">
        <v>69</v>
      </c>
      <c r="B80" s="38" t="s">
        <v>39</v>
      </c>
      <c r="C80" s="39" t="s">
        <v>54</v>
      </c>
    </row>
    <row r="81" spans="1:3" x14ac:dyDescent="0.25">
      <c r="A81" s="35" t="s">
        <v>69</v>
      </c>
      <c r="B81" s="38" t="s">
        <v>39</v>
      </c>
      <c r="C81" s="39" t="s">
        <v>54</v>
      </c>
    </row>
    <row r="82" spans="1:3" x14ac:dyDescent="0.25">
      <c r="A82" s="35" t="s">
        <v>69</v>
      </c>
      <c r="B82" s="38" t="s">
        <v>39</v>
      </c>
      <c r="C82" s="39" t="s">
        <v>54</v>
      </c>
    </row>
    <row r="83" spans="1:3" x14ac:dyDescent="0.25">
      <c r="A83" s="35" t="s">
        <v>69</v>
      </c>
      <c r="B83" s="38" t="s">
        <v>39</v>
      </c>
      <c r="C83" s="39" t="s">
        <v>54</v>
      </c>
    </row>
    <row r="84" spans="1:3" x14ac:dyDescent="0.25">
      <c r="A84" s="35" t="s">
        <v>69</v>
      </c>
      <c r="B84" s="38" t="s">
        <v>39</v>
      </c>
      <c r="C84" s="39" t="s">
        <v>54</v>
      </c>
    </row>
    <row r="85" spans="1:3" x14ac:dyDescent="0.25">
      <c r="A85" s="35" t="s">
        <v>69</v>
      </c>
      <c r="B85" s="38" t="s">
        <v>39</v>
      </c>
      <c r="C85" s="39" t="s">
        <v>54</v>
      </c>
    </row>
    <row r="86" spans="1:3" x14ac:dyDescent="0.25">
      <c r="A86" s="35" t="s">
        <v>69</v>
      </c>
      <c r="B86" s="38" t="s">
        <v>39</v>
      </c>
      <c r="C86" s="39" t="s">
        <v>54</v>
      </c>
    </row>
    <row r="87" spans="1:3" x14ac:dyDescent="0.25">
      <c r="A87" s="35" t="s">
        <v>69</v>
      </c>
      <c r="B87" s="38" t="s">
        <v>39</v>
      </c>
      <c r="C87" s="39" t="s">
        <v>54</v>
      </c>
    </row>
    <row r="88" spans="1:3" x14ac:dyDescent="0.25">
      <c r="A88" s="35" t="s">
        <v>69</v>
      </c>
      <c r="B88" s="38" t="s">
        <v>39</v>
      </c>
      <c r="C88" s="39" t="s">
        <v>54</v>
      </c>
    </row>
    <row r="89" spans="1:3" x14ac:dyDescent="0.25">
      <c r="A89" s="35" t="s">
        <v>69</v>
      </c>
      <c r="B89" s="38" t="s">
        <v>39</v>
      </c>
      <c r="C89" s="39" t="s">
        <v>54</v>
      </c>
    </row>
    <row r="90" spans="1:3" x14ac:dyDescent="0.25">
      <c r="A90" s="35" t="s">
        <v>69</v>
      </c>
      <c r="B90" s="38" t="s">
        <v>39</v>
      </c>
      <c r="C90" s="39" t="s">
        <v>54</v>
      </c>
    </row>
    <row r="91" spans="1:3" x14ac:dyDescent="0.25">
      <c r="A91" s="35" t="s">
        <v>69</v>
      </c>
      <c r="B91" s="38" t="s">
        <v>39</v>
      </c>
      <c r="C91" s="39" t="s">
        <v>54</v>
      </c>
    </row>
    <row r="92" spans="1:3" x14ac:dyDescent="0.25">
      <c r="A92" s="35" t="s">
        <v>69</v>
      </c>
      <c r="B92" s="38" t="s">
        <v>39</v>
      </c>
      <c r="C92" s="39" t="s">
        <v>54</v>
      </c>
    </row>
    <row r="93" spans="1:3" x14ac:dyDescent="0.25">
      <c r="A93" s="35" t="s">
        <v>69</v>
      </c>
      <c r="B93" s="38" t="s">
        <v>39</v>
      </c>
      <c r="C93" s="39" t="s">
        <v>54</v>
      </c>
    </row>
    <row r="94" spans="1:3" x14ac:dyDescent="0.25">
      <c r="A94" s="35" t="s">
        <v>69</v>
      </c>
      <c r="B94" s="38" t="s">
        <v>39</v>
      </c>
      <c r="C94" s="39" t="s">
        <v>54</v>
      </c>
    </row>
    <row r="95" spans="1:3" x14ac:dyDescent="0.25">
      <c r="A95" s="35" t="s">
        <v>69</v>
      </c>
      <c r="B95" s="38" t="s">
        <v>39</v>
      </c>
      <c r="C95" s="39" t="s">
        <v>54</v>
      </c>
    </row>
    <row r="96" spans="1:3" x14ac:dyDescent="0.25">
      <c r="A96" s="35" t="s">
        <v>69</v>
      </c>
      <c r="B96" s="38" t="s">
        <v>39</v>
      </c>
      <c r="C96" s="39" t="s">
        <v>54</v>
      </c>
    </row>
    <row r="97" spans="1:3" x14ac:dyDescent="0.25">
      <c r="A97" s="35" t="s">
        <v>69</v>
      </c>
      <c r="B97" s="38" t="s">
        <v>71</v>
      </c>
      <c r="C97" s="39" t="s">
        <v>54</v>
      </c>
    </row>
    <row r="98" spans="1:3" x14ac:dyDescent="0.25">
      <c r="A98" s="35" t="s">
        <v>69</v>
      </c>
      <c r="B98" s="38" t="s">
        <v>42</v>
      </c>
      <c r="C98" s="39" t="s">
        <v>49</v>
      </c>
    </row>
    <row r="99" spans="1:3" x14ac:dyDescent="0.25">
      <c r="A99" s="35" t="s">
        <v>69</v>
      </c>
      <c r="B99" s="38" t="s">
        <v>42</v>
      </c>
      <c r="C99" s="39" t="s">
        <v>72</v>
      </c>
    </row>
    <row r="100" spans="1:3" x14ac:dyDescent="0.25">
      <c r="A100" s="35" t="s">
        <v>69</v>
      </c>
      <c r="B100" s="38" t="s">
        <v>42</v>
      </c>
      <c r="C100" s="39" t="s">
        <v>72</v>
      </c>
    </row>
    <row r="101" spans="1:3" x14ac:dyDescent="0.25">
      <c r="A101" s="35" t="s">
        <v>69</v>
      </c>
      <c r="B101" s="38" t="s">
        <v>42</v>
      </c>
      <c r="C101" s="39" t="s">
        <v>51</v>
      </c>
    </row>
    <row r="102" spans="1:3" x14ac:dyDescent="0.25">
      <c r="A102" s="35" t="s">
        <v>69</v>
      </c>
      <c r="B102" s="38" t="s">
        <v>42</v>
      </c>
      <c r="C102" s="39" t="s">
        <v>49</v>
      </c>
    </row>
    <row r="103" spans="1:3" x14ac:dyDescent="0.25">
      <c r="A103" s="35" t="s">
        <v>69</v>
      </c>
      <c r="B103" s="38" t="s">
        <v>42</v>
      </c>
      <c r="C103" s="40" t="s">
        <v>51</v>
      </c>
    </row>
    <row r="104" spans="1:3" x14ac:dyDescent="0.25">
      <c r="A104" s="35" t="s">
        <v>69</v>
      </c>
      <c r="B104" s="38" t="s">
        <v>36</v>
      </c>
      <c r="C104" s="39" t="s">
        <v>54</v>
      </c>
    </row>
    <row r="105" spans="1:3" x14ac:dyDescent="0.25">
      <c r="A105" s="35" t="s">
        <v>69</v>
      </c>
      <c r="B105" s="38" t="s">
        <v>36</v>
      </c>
      <c r="C105" s="39" t="s">
        <v>54</v>
      </c>
    </row>
    <row r="106" spans="1:3" x14ac:dyDescent="0.25">
      <c r="A106" s="35" t="s">
        <v>69</v>
      </c>
      <c r="B106" s="38" t="s">
        <v>36</v>
      </c>
      <c r="C106" s="39" t="s">
        <v>54</v>
      </c>
    </row>
    <row r="107" spans="1:3" x14ac:dyDescent="0.25">
      <c r="A107" s="35" t="s">
        <v>69</v>
      </c>
      <c r="B107" s="38" t="s">
        <v>36</v>
      </c>
      <c r="C107" s="39" t="s">
        <v>54</v>
      </c>
    </row>
    <row r="108" spans="1:3" x14ac:dyDescent="0.25">
      <c r="A108" s="35" t="s">
        <v>69</v>
      </c>
      <c r="B108" s="38" t="s">
        <v>36</v>
      </c>
      <c r="C108" s="39" t="s">
        <v>54</v>
      </c>
    </row>
    <row r="109" spans="1:3" x14ac:dyDescent="0.25">
      <c r="A109" s="35" t="s">
        <v>69</v>
      </c>
      <c r="B109" s="38" t="s">
        <v>41</v>
      </c>
      <c r="C109" s="39" t="s">
        <v>54</v>
      </c>
    </row>
    <row r="110" spans="1:3" x14ac:dyDescent="0.25">
      <c r="A110" s="35" t="s">
        <v>69</v>
      </c>
      <c r="B110" s="38" t="s">
        <v>41</v>
      </c>
      <c r="C110" s="39" t="s">
        <v>51</v>
      </c>
    </row>
    <row r="111" spans="1:3" x14ac:dyDescent="0.25">
      <c r="A111" s="35" t="s">
        <v>69</v>
      </c>
      <c r="B111" s="38" t="s">
        <v>73</v>
      </c>
      <c r="C111" s="39" t="s">
        <v>54</v>
      </c>
    </row>
    <row r="112" spans="1:3" x14ac:dyDescent="0.25">
      <c r="A112" s="35" t="s">
        <v>69</v>
      </c>
      <c r="B112" s="38" t="s">
        <v>73</v>
      </c>
      <c r="C112" s="39" t="s">
        <v>54</v>
      </c>
    </row>
    <row r="113" spans="1:3" x14ac:dyDescent="0.25">
      <c r="A113" s="35" t="s">
        <v>69</v>
      </c>
      <c r="B113" s="38" t="s">
        <v>74</v>
      </c>
      <c r="C113" s="39" t="s">
        <v>54</v>
      </c>
    </row>
    <row r="114" spans="1:3" x14ac:dyDescent="0.25">
      <c r="A114" s="35" t="s">
        <v>69</v>
      </c>
      <c r="B114" s="38" t="s">
        <v>74</v>
      </c>
      <c r="C114" s="39" t="s">
        <v>54</v>
      </c>
    </row>
    <row r="115" spans="1:3" x14ac:dyDescent="0.25">
      <c r="A115" s="35" t="s">
        <v>69</v>
      </c>
      <c r="B115" s="38" t="s">
        <v>75</v>
      </c>
      <c r="C115" s="39" t="s">
        <v>56</v>
      </c>
    </row>
    <row r="116" spans="1:3" x14ac:dyDescent="0.25">
      <c r="A116" s="35" t="s">
        <v>69</v>
      </c>
      <c r="B116" s="41" t="s">
        <v>76</v>
      </c>
      <c r="C116" s="42" t="s">
        <v>56</v>
      </c>
    </row>
    <row r="117" spans="1:3" x14ac:dyDescent="0.25">
      <c r="A117" s="34"/>
      <c r="B117" s="34"/>
      <c r="C117" s="34"/>
    </row>
    <row r="118" spans="1:3" x14ac:dyDescent="0.25">
      <c r="A118" s="34" t="s">
        <v>77</v>
      </c>
      <c r="B118" s="34" t="s">
        <v>78</v>
      </c>
      <c r="C118" s="34" t="s">
        <v>56</v>
      </c>
    </row>
    <row r="119" spans="1:3" x14ac:dyDescent="0.25">
      <c r="A119" s="34" t="s">
        <v>77</v>
      </c>
      <c r="B119" s="34" t="s">
        <v>79</v>
      </c>
      <c r="C119" s="34" t="s">
        <v>54</v>
      </c>
    </row>
    <row r="120" spans="1:3" x14ac:dyDescent="0.25">
      <c r="A120" s="34" t="s">
        <v>77</v>
      </c>
      <c r="B120" s="34" t="s">
        <v>78</v>
      </c>
      <c r="C120" s="34" t="s">
        <v>51</v>
      </c>
    </row>
    <row r="121" spans="1:3" x14ac:dyDescent="0.25">
      <c r="A121" s="34" t="s">
        <v>77</v>
      </c>
      <c r="B121" s="34" t="s">
        <v>78</v>
      </c>
      <c r="C121" s="34" t="s">
        <v>51</v>
      </c>
    </row>
    <row r="122" spans="1:3" x14ac:dyDescent="0.25">
      <c r="A122" s="34" t="s">
        <v>77</v>
      </c>
      <c r="B122" s="34" t="s">
        <v>78</v>
      </c>
      <c r="C122" s="34" t="s">
        <v>51</v>
      </c>
    </row>
    <row r="123" spans="1:3" x14ac:dyDescent="0.25">
      <c r="A123" s="34" t="s">
        <v>77</v>
      </c>
      <c r="B123" s="34" t="s">
        <v>80</v>
      </c>
      <c r="C123" s="34" t="s">
        <v>54</v>
      </c>
    </row>
    <row r="124" spans="1:3" x14ac:dyDescent="0.25">
      <c r="A124" s="34" t="s">
        <v>77</v>
      </c>
      <c r="B124" s="34" t="s">
        <v>81</v>
      </c>
      <c r="C124" s="34" t="s">
        <v>56</v>
      </c>
    </row>
    <row r="125" spans="1:3" x14ac:dyDescent="0.25">
      <c r="A125" s="34" t="s">
        <v>77</v>
      </c>
      <c r="B125" s="34" t="s">
        <v>81</v>
      </c>
      <c r="C125" s="34" t="s">
        <v>56</v>
      </c>
    </row>
    <row r="126" spans="1:3" x14ac:dyDescent="0.25">
      <c r="A126" s="34" t="s">
        <v>77</v>
      </c>
      <c r="B126" s="34" t="s">
        <v>80</v>
      </c>
      <c r="C126" s="34" t="s">
        <v>49</v>
      </c>
    </row>
    <row r="127" spans="1:3" x14ac:dyDescent="0.25">
      <c r="A127" s="34" t="s">
        <v>77</v>
      </c>
      <c r="B127" s="34" t="s">
        <v>82</v>
      </c>
      <c r="C127" s="34" t="s">
        <v>51</v>
      </c>
    </row>
    <row r="128" spans="1:3" x14ac:dyDescent="0.25">
      <c r="A128" s="34" t="s">
        <v>77</v>
      </c>
      <c r="B128" s="34" t="s">
        <v>78</v>
      </c>
      <c r="C128" s="34" t="s">
        <v>56</v>
      </c>
    </row>
    <row r="129" spans="1:5" x14ac:dyDescent="0.25">
      <c r="A129" s="34" t="s">
        <v>77</v>
      </c>
      <c r="B129" s="34" t="s">
        <v>78</v>
      </c>
      <c r="C129" s="34" t="s">
        <v>54</v>
      </c>
    </row>
    <row r="130" spans="1:5" x14ac:dyDescent="0.25">
      <c r="A130" s="34" t="s">
        <v>77</v>
      </c>
      <c r="B130" s="34" t="s">
        <v>83</v>
      </c>
      <c r="C130" s="34" t="s">
        <v>54</v>
      </c>
    </row>
    <row r="131" spans="1:5" x14ac:dyDescent="0.25">
      <c r="A131" s="34" t="s">
        <v>77</v>
      </c>
      <c r="B131" s="34" t="s">
        <v>84</v>
      </c>
      <c r="C131" s="34" t="s">
        <v>54</v>
      </c>
    </row>
    <row r="132" spans="1:5" x14ac:dyDescent="0.25">
      <c r="A132" s="34" t="s">
        <v>77</v>
      </c>
      <c r="B132" s="34" t="s">
        <v>85</v>
      </c>
      <c r="C132" s="34" t="s">
        <v>51</v>
      </c>
    </row>
    <row r="133" spans="1:5" x14ac:dyDescent="0.25">
      <c r="A133" s="34"/>
      <c r="B133" s="34"/>
      <c r="C133" s="34"/>
    </row>
    <row r="134" spans="1:5" x14ac:dyDescent="0.25">
      <c r="A134" s="34" t="s">
        <v>86</v>
      </c>
      <c r="B134" s="34" t="s">
        <v>48</v>
      </c>
      <c r="C134" s="34" t="s">
        <v>88</v>
      </c>
    </row>
    <row r="135" spans="1:5" x14ac:dyDescent="0.25">
      <c r="A135" s="34"/>
      <c r="B135" s="34"/>
      <c r="C135" s="34"/>
    </row>
    <row r="136" spans="1:5" x14ac:dyDescent="0.25">
      <c r="A136" s="34" t="s">
        <v>87</v>
      </c>
      <c r="B136" s="34" t="s">
        <v>82</v>
      </c>
      <c r="C136" s="34" t="s">
        <v>54</v>
      </c>
    </row>
    <row r="137" spans="1:5" x14ac:dyDescent="0.25">
      <c r="A137" s="34"/>
      <c r="B137" s="34"/>
      <c r="C137" s="34"/>
    </row>
    <row r="138" spans="1:5" x14ac:dyDescent="0.25">
      <c r="A138" s="34" t="s">
        <v>114</v>
      </c>
      <c r="B138" s="34" t="s">
        <v>78</v>
      </c>
      <c r="C138" s="34" t="s">
        <v>107</v>
      </c>
    </row>
    <row r="139" spans="1:5" x14ac:dyDescent="0.25">
      <c r="A139" s="34" t="s">
        <v>114</v>
      </c>
      <c r="B139" s="34" t="s">
        <v>78</v>
      </c>
      <c r="C139" s="34" t="s">
        <v>107</v>
      </c>
    </row>
    <row r="140" spans="1:5" x14ac:dyDescent="0.25">
      <c r="A140" s="34"/>
      <c r="B140" s="34"/>
      <c r="C140" s="34"/>
    </row>
    <row r="141" spans="1:5" x14ac:dyDescent="0.25">
      <c r="A141" s="48" t="s">
        <v>127</v>
      </c>
      <c r="B141" s="48" t="s">
        <v>121</v>
      </c>
      <c r="C141" s="48" t="s">
        <v>54</v>
      </c>
      <c r="D141" s="46"/>
      <c r="E141" s="46"/>
    </row>
    <row r="142" spans="1:5" x14ac:dyDescent="0.25">
      <c r="A142" s="48" t="s">
        <v>127</v>
      </c>
      <c r="B142" s="48" t="s">
        <v>123</v>
      </c>
      <c r="C142" s="48" t="s">
        <v>122</v>
      </c>
      <c r="D142" s="46"/>
      <c r="E142" s="46"/>
    </row>
    <row r="143" spans="1:5" x14ac:dyDescent="0.25">
      <c r="A143" s="48" t="s">
        <v>127</v>
      </c>
      <c r="B143" s="48" t="s">
        <v>121</v>
      </c>
      <c r="C143" s="48" t="s">
        <v>122</v>
      </c>
      <c r="D143" s="46"/>
      <c r="E143" s="46"/>
    </row>
    <row r="144" spans="1:5" x14ac:dyDescent="0.25">
      <c r="A144" s="48" t="s">
        <v>127</v>
      </c>
      <c r="B144" s="48" t="s">
        <v>121</v>
      </c>
      <c r="C144" s="48" t="s">
        <v>122</v>
      </c>
      <c r="D144" s="46"/>
      <c r="E144" s="46"/>
    </row>
    <row r="145" spans="1:5" x14ac:dyDescent="0.25">
      <c r="A145" s="48" t="s">
        <v>127</v>
      </c>
      <c r="B145" s="48" t="s">
        <v>121</v>
      </c>
      <c r="C145" s="48" t="s">
        <v>122</v>
      </c>
      <c r="D145" s="46"/>
      <c r="E145" s="46"/>
    </row>
    <row r="146" spans="1:5" x14ac:dyDescent="0.25">
      <c r="A146" s="48" t="s">
        <v>127</v>
      </c>
      <c r="B146" s="48" t="s">
        <v>121</v>
      </c>
      <c r="C146" s="48" t="s">
        <v>54</v>
      </c>
      <c r="D146" s="46"/>
      <c r="E146" s="46"/>
    </row>
    <row r="147" spans="1:5" x14ac:dyDescent="0.25">
      <c r="A147" s="48" t="s">
        <v>127</v>
      </c>
      <c r="B147" s="48" t="s">
        <v>121</v>
      </c>
      <c r="C147" s="48" t="s">
        <v>122</v>
      </c>
      <c r="D147" s="46"/>
      <c r="E147" s="46"/>
    </row>
    <row r="148" spans="1:5" x14ac:dyDescent="0.25">
      <c r="A148" s="48" t="s">
        <v>127</v>
      </c>
      <c r="B148" s="48" t="s">
        <v>124</v>
      </c>
      <c r="C148" s="48" t="s">
        <v>54</v>
      </c>
      <c r="D148" s="46"/>
      <c r="E148" s="46"/>
    </row>
    <row r="149" spans="1:5" x14ac:dyDescent="0.25">
      <c r="A149" s="48" t="s">
        <v>127</v>
      </c>
      <c r="B149" s="48" t="s">
        <v>121</v>
      </c>
      <c r="C149" s="48" t="s">
        <v>54</v>
      </c>
      <c r="D149" s="46"/>
      <c r="E149" s="46"/>
    </row>
    <row r="150" spans="1:5" x14ac:dyDescent="0.25">
      <c r="A150" s="48" t="s">
        <v>127</v>
      </c>
      <c r="B150" s="48" t="s">
        <v>121</v>
      </c>
      <c r="C150" s="48" t="s">
        <v>54</v>
      </c>
      <c r="D150" s="46"/>
      <c r="E150" s="46"/>
    </row>
    <row r="151" spans="1:5" x14ac:dyDescent="0.25">
      <c r="A151" s="48" t="s">
        <v>127</v>
      </c>
      <c r="B151" s="48" t="s">
        <v>121</v>
      </c>
      <c r="C151" s="48" t="s">
        <v>54</v>
      </c>
      <c r="D151" s="46"/>
      <c r="E151" s="46"/>
    </row>
    <row r="152" spans="1:5" x14ac:dyDescent="0.25">
      <c r="A152" s="48" t="s">
        <v>127</v>
      </c>
      <c r="B152" s="48" t="s">
        <v>121</v>
      </c>
      <c r="C152" s="48" t="s">
        <v>54</v>
      </c>
      <c r="D152" s="46"/>
      <c r="E152" s="46"/>
    </row>
    <row r="153" spans="1:5" x14ac:dyDescent="0.25">
      <c r="A153" s="48" t="s">
        <v>127</v>
      </c>
      <c r="B153" s="48" t="s">
        <v>121</v>
      </c>
      <c r="C153" s="48" t="s">
        <v>122</v>
      </c>
      <c r="D153" s="46"/>
      <c r="E153" s="46"/>
    </row>
    <row r="154" spans="1:5" x14ac:dyDescent="0.25">
      <c r="A154" s="48" t="s">
        <v>127</v>
      </c>
      <c r="B154" s="48" t="s">
        <v>121</v>
      </c>
      <c r="C154" s="48" t="s">
        <v>122</v>
      </c>
      <c r="D154" s="46"/>
      <c r="E154" s="46"/>
    </row>
    <row r="155" spans="1:5" x14ac:dyDescent="0.25">
      <c r="A155" s="48" t="s">
        <v>127</v>
      </c>
      <c r="B155" s="48" t="s">
        <v>121</v>
      </c>
      <c r="C155" s="48" t="s">
        <v>122</v>
      </c>
      <c r="D155" s="46"/>
      <c r="E155" s="46"/>
    </row>
    <row r="156" spans="1:5" x14ac:dyDescent="0.25">
      <c r="A156" s="48" t="s">
        <v>127</v>
      </c>
      <c r="B156" s="48" t="s">
        <v>121</v>
      </c>
      <c r="C156" s="48" t="s">
        <v>122</v>
      </c>
      <c r="D156" s="46"/>
      <c r="E156" s="46"/>
    </row>
    <row r="157" spans="1:5" x14ac:dyDescent="0.25">
      <c r="A157" s="48" t="s">
        <v>127</v>
      </c>
      <c r="B157" s="48" t="s">
        <v>121</v>
      </c>
      <c r="C157" s="48" t="s">
        <v>122</v>
      </c>
      <c r="D157" s="46"/>
      <c r="E157" s="46"/>
    </row>
    <row r="158" spans="1:5" x14ac:dyDescent="0.25">
      <c r="A158" s="48" t="s">
        <v>127</v>
      </c>
      <c r="B158" s="48" t="s">
        <v>121</v>
      </c>
      <c r="C158" s="48" t="s">
        <v>122</v>
      </c>
      <c r="D158" s="46"/>
      <c r="E158" s="46"/>
    </row>
    <row r="159" spans="1:5" x14ac:dyDescent="0.25">
      <c r="A159" s="48" t="s">
        <v>127</v>
      </c>
      <c r="B159" s="48" t="s">
        <v>121</v>
      </c>
      <c r="C159" s="48" t="s">
        <v>54</v>
      </c>
      <c r="D159" s="46"/>
      <c r="E159" s="46"/>
    </row>
    <row r="160" spans="1:5" x14ac:dyDescent="0.25">
      <c r="A160" s="48" t="s">
        <v>127</v>
      </c>
      <c r="B160" s="48" t="s">
        <v>121</v>
      </c>
      <c r="C160" s="48" t="s">
        <v>54</v>
      </c>
      <c r="D160" s="46"/>
      <c r="E160" s="46"/>
    </row>
    <row r="161" spans="1:5" x14ac:dyDescent="0.25">
      <c r="A161" s="48" t="s">
        <v>127</v>
      </c>
      <c r="B161" s="48" t="s">
        <v>121</v>
      </c>
      <c r="C161" s="48" t="s">
        <v>54</v>
      </c>
      <c r="D161" s="46"/>
      <c r="E161" s="46"/>
    </row>
    <row r="162" spans="1:5" x14ac:dyDescent="0.25">
      <c r="A162" s="48" t="s">
        <v>127</v>
      </c>
      <c r="B162" s="48" t="s">
        <v>121</v>
      </c>
      <c r="C162" s="48" t="s">
        <v>54</v>
      </c>
      <c r="D162" s="46"/>
      <c r="E162" s="46"/>
    </row>
    <row r="163" spans="1:5" x14ac:dyDescent="0.25">
      <c r="A163" s="48" t="s">
        <v>127</v>
      </c>
      <c r="B163" s="48" t="s">
        <v>121</v>
      </c>
      <c r="C163" s="49" t="s">
        <v>122</v>
      </c>
      <c r="D163" s="46"/>
      <c r="E163" s="46"/>
    </row>
    <row r="164" spans="1:5" x14ac:dyDescent="0.25">
      <c r="A164" s="48" t="s">
        <v>127</v>
      </c>
      <c r="B164" s="48" t="s">
        <v>121</v>
      </c>
      <c r="C164" s="49" t="s">
        <v>122</v>
      </c>
      <c r="D164" s="46"/>
      <c r="E164" s="46"/>
    </row>
    <row r="165" spans="1:5" x14ac:dyDescent="0.25">
      <c r="A165" s="48" t="s">
        <v>127</v>
      </c>
      <c r="B165" s="48" t="s">
        <v>121</v>
      </c>
      <c r="C165" s="48" t="s">
        <v>54</v>
      </c>
      <c r="D165" s="46"/>
      <c r="E165" s="46"/>
    </row>
    <row r="166" spans="1:5" x14ac:dyDescent="0.25">
      <c r="A166" s="48" t="s">
        <v>127</v>
      </c>
      <c r="B166" s="48" t="s">
        <v>121</v>
      </c>
      <c r="C166" s="48" t="s">
        <v>122</v>
      </c>
      <c r="D166" s="46"/>
      <c r="E166" s="46"/>
    </row>
    <row r="167" spans="1:5" x14ac:dyDescent="0.25">
      <c r="A167" s="48" t="s">
        <v>127</v>
      </c>
      <c r="B167" s="48" t="s">
        <v>121</v>
      </c>
      <c r="C167" s="48" t="s">
        <v>122</v>
      </c>
      <c r="D167" s="46"/>
      <c r="E167" s="46"/>
    </row>
    <row r="168" spans="1:5" x14ac:dyDescent="0.25">
      <c r="A168" s="48" t="s">
        <v>127</v>
      </c>
      <c r="B168" s="48" t="s">
        <v>121</v>
      </c>
      <c r="C168" s="48" t="s">
        <v>122</v>
      </c>
      <c r="D168" s="46"/>
      <c r="E168" s="46"/>
    </row>
    <row r="169" spans="1:5" x14ac:dyDescent="0.25">
      <c r="A169" s="48" t="s">
        <v>127</v>
      </c>
      <c r="B169" s="48" t="s">
        <v>121</v>
      </c>
      <c r="C169" s="48" t="s">
        <v>122</v>
      </c>
      <c r="D169" s="46"/>
      <c r="E169" s="46"/>
    </row>
    <row r="170" spans="1:5" x14ac:dyDescent="0.25">
      <c r="A170" s="48" t="s">
        <v>127</v>
      </c>
      <c r="B170" s="48" t="s">
        <v>121</v>
      </c>
      <c r="C170" s="48" t="s">
        <v>122</v>
      </c>
      <c r="D170" s="46"/>
      <c r="E170" s="46"/>
    </row>
    <row r="171" spans="1:5" x14ac:dyDescent="0.25">
      <c r="A171" s="48" t="s">
        <v>127</v>
      </c>
      <c r="B171" s="48" t="s">
        <v>121</v>
      </c>
      <c r="C171" s="48" t="s">
        <v>122</v>
      </c>
      <c r="D171" s="46"/>
      <c r="E171" s="46"/>
    </row>
    <row r="172" spans="1:5" x14ac:dyDescent="0.25">
      <c r="A172" s="48" t="s">
        <v>127</v>
      </c>
      <c r="B172" s="48" t="s">
        <v>121</v>
      </c>
      <c r="C172" s="48" t="s">
        <v>122</v>
      </c>
      <c r="D172" s="46"/>
      <c r="E172" s="46"/>
    </row>
    <row r="173" spans="1:5" x14ac:dyDescent="0.25">
      <c r="A173" s="48" t="s">
        <v>127</v>
      </c>
      <c r="B173" s="48" t="s">
        <v>121</v>
      </c>
      <c r="C173" s="48" t="s">
        <v>122</v>
      </c>
      <c r="D173" s="46"/>
      <c r="E173" s="46"/>
    </row>
    <row r="174" spans="1:5" x14ac:dyDescent="0.25">
      <c r="A174" s="48" t="s">
        <v>127</v>
      </c>
      <c r="B174" s="48" t="s">
        <v>121</v>
      </c>
      <c r="C174" s="48" t="s">
        <v>54</v>
      </c>
      <c r="D174" s="46"/>
      <c r="E174" s="46"/>
    </row>
    <row r="175" spans="1:5" x14ac:dyDescent="0.25">
      <c r="A175" s="48" t="s">
        <v>127</v>
      </c>
      <c r="B175" s="48" t="s">
        <v>125</v>
      </c>
      <c r="C175" s="48" t="s">
        <v>54</v>
      </c>
      <c r="D175" s="46"/>
      <c r="E175" s="46"/>
    </row>
    <row r="176" spans="1:5" x14ac:dyDescent="0.25">
      <c r="A176" s="48" t="s">
        <v>127</v>
      </c>
      <c r="B176" s="48" t="s">
        <v>123</v>
      </c>
      <c r="C176" s="48" t="s">
        <v>122</v>
      </c>
      <c r="D176" s="46"/>
      <c r="E176" s="46"/>
    </row>
    <row r="177" spans="1:5" x14ac:dyDescent="0.25">
      <c r="A177" s="48" t="s">
        <v>127</v>
      </c>
      <c r="B177" s="48" t="s">
        <v>121</v>
      </c>
      <c r="C177" s="48" t="s">
        <v>54</v>
      </c>
      <c r="D177" s="46"/>
      <c r="E177" s="46"/>
    </row>
    <row r="178" spans="1:5" x14ac:dyDescent="0.25">
      <c r="A178" s="48" t="s">
        <v>127</v>
      </c>
      <c r="B178" s="48" t="s">
        <v>121</v>
      </c>
      <c r="C178" s="48" t="s">
        <v>54</v>
      </c>
      <c r="D178" s="46"/>
      <c r="E178" s="46"/>
    </row>
    <row r="179" spans="1:5" x14ac:dyDescent="0.25">
      <c r="A179" s="48" t="s">
        <v>127</v>
      </c>
      <c r="B179" s="48" t="s">
        <v>121</v>
      </c>
      <c r="C179" s="48" t="s">
        <v>122</v>
      </c>
      <c r="D179" s="46"/>
      <c r="E179" s="46"/>
    </row>
    <row r="180" spans="1:5" x14ac:dyDescent="0.25">
      <c r="A180" s="48" t="s">
        <v>127</v>
      </c>
      <c r="B180" s="48" t="s">
        <v>121</v>
      </c>
      <c r="C180" s="48" t="s">
        <v>122</v>
      </c>
      <c r="D180" s="46"/>
      <c r="E180" s="46"/>
    </row>
    <row r="181" spans="1:5" x14ac:dyDescent="0.25">
      <c r="A181" s="48" t="s">
        <v>127</v>
      </c>
      <c r="B181" s="48" t="s">
        <v>121</v>
      </c>
      <c r="C181" s="48" t="s">
        <v>122</v>
      </c>
      <c r="D181" s="46"/>
      <c r="E181" s="46"/>
    </row>
    <row r="182" spans="1:5" x14ac:dyDescent="0.25">
      <c r="A182" s="48" t="s">
        <v>127</v>
      </c>
      <c r="B182" s="48" t="s">
        <v>121</v>
      </c>
      <c r="C182" s="48" t="s">
        <v>122</v>
      </c>
      <c r="D182" s="46"/>
      <c r="E182" s="46"/>
    </row>
    <row r="183" spans="1:5" x14ac:dyDescent="0.25">
      <c r="A183" s="48" t="s">
        <v>127</v>
      </c>
      <c r="B183" s="48" t="s">
        <v>121</v>
      </c>
      <c r="C183" s="48" t="s">
        <v>54</v>
      </c>
      <c r="D183" s="46"/>
      <c r="E183" s="46"/>
    </row>
    <row r="184" spans="1:5" x14ac:dyDescent="0.25">
      <c r="A184" s="48" t="s">
        <v>127</v>
      </c>
      <c r="B184" s="48" t="s">
        <v>121</v>
      </c>
      <c r="C184" s="48" t="s">
        <v>122</v>
      </c>
      <c r="D184" s="46"/>
      <c r="E184" s="46"/>
    </row>
    <row r="185" spans="1:5" x14ac:dyDescent="0.25">
      <c r="A185" s="48" t="s">
        <v>127</v>
      </c>
      <c r="B185" s="48" t="s">
        <v>121</v>
      </c>
      <c r="C185" s="48" t="s">
        <v>122</v>
      </c>
      <c r="D185" s="46"/>
      <c r="E185" s="46"/>
    </row>
    <row r="186" spans="1:5" x14ac:dyDescent="0.25">
      <c r="A186" s="48" t="s">
        <v>127</v>
      </c>
      <c r="B186" s="48" t="s">
        <v>121</v>
      </c>
      <c r="C186" s="48" t="s">
        <v>122</v>
      </c>
      <c r="D186" s="46"/>
      <c r="E186" s="46"/>
    </row>
    <row r="187" spans="1:5" x14ac:dyDescent="0.25">
      <c r="A187" s="48" t="s">
        <v>127</v>
      </c>
      <c r="B187" s="48" t="s">
        <v>121</v>
      </c>
      <c r="C187" s="48" t="s">
        <v>122</v>
      </c>
      <c r="D187" s="46"/>
      <c r="E187" s="46"/>
    </row>
    <row r="188" spans="1:5" x14ac:dyDescent="0.25">
      <c r="A188" s="48" t="s">
        <v>127</v>
      </c>
      <c r="B188" s="48" t="s">
        <v>121</v>
      </c>
      <c r="C188" s="48" t="s">
        <v>122</v>
      </c>
      <c r="D188" s="46"/>
      <c r="E188" s="46"/>
    </row>
    <row r="189" spans="1:5" x14ac:dyDescent="0.25">
      <c r="A189" s="48" t="s">
        <v>127</v>
      </c>
      <c r="B189" s="48" t="s">
        <v>121</v>
      </c>
      <c r="C189" s="48" t="s">
        <v>122</v>
      </c>
      <c r="D189" s="46"/>
      <c r="E189" s="46"/>
    </row>
    <row r="190" spans="1:5" x14ac:dyDescent="0.25">
      <c r="A190" s="48" t="s">
        <v>127</v>
      </c>
      <c r="B190" s="48" t="s">
        <v>121</v>
      </c>
      <c r="C190" s="48" t="s">
        <v>54</v>
      </c>
      <c r="D190" s="46"/>
      <c r="E190" s="46"/>
    </row>
    <row r="191" spans="1:5" x14ac:dyDescent="0.25">
      <c r="A191" s="48" t="s">
        <v>127</v>
      </c>
      <c r="B191" s="48" t="s">
        <v>121</v>
      </c>
      <c r="C191" s="48" t="s">
        <v>54</v>
      </c>
      <c r="D191" s="46"/>
      <c r="E191" s="46"/>
    </row>
    <row r="192" spans="1:5" x14ac:dyDescent="0.25">
      <c r="A192" s="48" t="s">
        <v>127</v>
      </c>
      <c r="B192" s="48" t="s">
        <v>121</v>
      </c>
      <c r="C192" s="48" t="s">
        <v>54</v>
      </c>
      <c r="D192" s="46"/>
      <c r="E192" s="46"/>
    </row>
    <row r="193" spans="1:5" x14ac:dyDescent="0.25">
      <c r="A193" s="48" t="s">
        <v>127</v>
      </c>
      <c r="B193" s="48" t="s">
        <v>121</v>
      </c>
      <c r="C193" s="48" t="s">
        <v>54</v>
      </c>
      <c r="D193" s="46"/>
      <c r="E193" s="46"/>
    </row>
    <row r="194" spans="1:5" x14ac:dyDescent="0.25">
      <c r="A194" s="48" t="s">
        <v>127</v>
      </c>
      <c r="B194" s="48" t="s">
        <v>125</v>
      </c>
      <c r="C194" s="48" t="s">
        <v>54</v>
      </c>
      <c r="D194" s="46"/>
      <c r="E194" s="46"/>
    </row>
    <row r="195" spans="1:5" x14ac:dyDescent="0.25">
      <c r="A195" s="48" t="s">
        <v>127</v>
      </c>
      <c r="B195" s="48" t="s">
        <v>121</v>
      </c>
      <c r="C195" s="48" t="s">
        <v>54</v>
      </c>
      <c r="D195" s="46"/>
      <c r="E195" s="46"/>
    </row>
    <row r="196" spans="1:5" x14ac:dyDescent="0.25">
      <c r="A196" s="48" t="s">
        <v>127</v>
      </c>
      <c r="B196" s="48" t="s">
        <v>121</v>
      </c>
      <c r="C196" s="50" t="s">
        <v>126</v>
      </c>
      <c r="D196" s="46"/>
      <c r="E196" s="46"/>
    </row>
    <row r="197" spans="1:5" x14ac:dyDescent="0.25">
      <c r="A197" s="48" t="s">
        <v>127</v>
      </c>
      <c r="B197" s="48" t="s">
        <v>121</v>
      </c>
      <c r="C197" s="50" t="s">
        <v>126</v>
      </c>
      <c r="D197" s="46"/>
      <c r="E197" s="46"/>
    </row>
    <row r="198" spans="1:5" x14ac:dyDescent="0.25">
      <c r="A198" s="48" t="s">
        <v>127</v>
      </c>
      <c r="B198" s="48" t="s">
        <v>121</v>
      </c>
      <c r="C198" s="48" t="s">
        <v>54</v>
      </c>
      <c r="D198" s="46"/>
      <c r="E198" s="46"/>
    </row>
    <row r="199" spans="1:5" x14ac:dyDescent="0.25">
      <c r="A199" s="48" t="s">
        <v>127</v>
      </c>
      <c r="B199" s="48" t="s">
        <v>121</v>
      </c>
      <c r="C199" s="48" t="s">
        <v>54</v>
      </c>
      <c r="D199" s="46"/>
      <c r="E199" s="46"/>
    </row>
    <row r="200" spans="1:5" x14ac:dyDescent="0.25">
      <c r="A200" s="48" t="s">
        <v>127</v>
      </c>
      <c r="B200" s="48" t="s">
        <v>121</v>
      </c>
      <c r="C200" s="48" t="s">
        <v>122</v>
      </c>
      <c r="D200" s="46"/>
      <c r="E200" s="46"/>
    </row>
    <row r="201" spans="1:5" x14ac:dyDescent="0.25">
      <c r="A201" s="48" t="s">
        <v>127</v>
      </c>
      <c r="B201" s="48" t="s">
        <v>121</v>
      </c>
      <c r="C201" s="48" t="s">
        <v>122</v>
      </c>
      <c r="D201" s="46"/>
      <c r="E201" s="46"/>
    </row>
    <row r="202" spans="1:5" x14ac:dyDescent="0.25">
      <c r="A202" s="48" t="s">
        <v>127</v>
      </c>
      <c r="B202" s="48" t="s">
        <v>121</v>
      </c>
      <c r="C202" s="48" t="s">
        <v>122</v>
      </c>
      <c r="D202" s="46"/>
      <c r="E202" s="46"/>
    </row>
    <row r="203" spans="1:5" x14ac:dyDescent="0.25">
      <c r="A203" s="48" t="s">
        <v>127</v>
      </c>
      <c r="B203" s="48" t="s">
        <v>121</v>
      </c>
      <c r="C203" s="51" t="s">
        <v>54</v>
      </c>
      <c r="D203" s="47"/>
      <c r="E203" s="46"/>
    </row>
    <row r="204" spans="1:5" x14ac:dyDescent="0.25">
      <c r="A204" s="48" t="s">
        <v>127</v>
      </c>
      <c r="B204" s="48" t="s">
        <v>121</v>
      </c>
      <c r="C204" s="48" t="s">
        <v>54</v>
      </c>
      <c r="D204" s="46"/>
      <c r="E204" s="46"/>
    </row>
    <row r="205" spans="1:5" x14ac:dyDescent="0.25">
      <c r="A205" s="48" t="s">
        <v>127</v>
      </c>
      <c r="B205" s="48" t="s">
        <v>125</v>
      </c>
      <c r="C205" s="51" t="s">
        <v>54</v>
      </c>
      <c r="D205" s="47"/>
      <c r="E205" s="46"/>
    </row>
    <row r="206" spans="1:5" x14ac:dyDescent="0.25">
      <c r="A206" s="48" t="s">
        <v>127</v>
      </c>
      <c r="B206" s="48" t="s">
        <v>121</v>
      </c>
      <c r="C206" s="48" t="s">
        <v>54</v>
      </c>
      <c r="D206" s="46"/>
      <c r="E206" s="46"/>
    </row>
    <row r="207" spans="1:5" x14ac:dyDescent="0.25">
      <c r="A207" s="48" t="s">
        <v>127</v>
      </c>
      <c r="B207" s="48" t="s">
        <v>121</v>
      </c>
      <c r="C207" s="48" t="s">
        <v>54</v>
      </c>
      <c r="D207" s="46"/>
      <c r="E207" s="46"/>
    </row>
    <row r="208" spans="1:5" x14ac:dyDescent="0.25">
      <c r="A208" s="48" t="s">
        <v>127</v>
      </c>
      <c r="B208" s="48" t="s">
        <v>121</v>
      </c>
      <c r="C208" s="48" t="s">
        <v>54</v>
      </c>
      <c r="D208" s="46"/>
      <c r="E208" s="46"/>
    </row>
    <row r="209" spans="1:5" x14ac:dyDescent="0.25">
      <c r="A209" s="48" t="s">
        <v>127</v>
      </c>
      <c r="B209" s="48" t="s">
        <v>121</v>
      </c>
      <c r="C209" s="48" t="s">
        <v>54</v>
      </c>
      <c r="D209" s="46"/>
      <c r="E209" s="46"/>
    </row>
    <row r="210" spans="1:5" x14ac:dyDescent="0.25">
      <c r="A210" s="48" t="s">
        <v>127</v>
      </c>
      <c r="B210" s="48" t="s">
        <v>121</v>
      </c>
      <c r="C210" s="48" t="s">
        <v>54</v>
      </c>
      <c r="D210" s="46"/>
      <c r="E210" s="46"/>
    </row>
    <row r="211" spans="1:5" x14ac:dyDescent="0.25">
      <c r="A211" s="48" t="s">
        <v>127</v>
      </c>
      <c r="B211" s="48" t="s">
        <v>121</v>
      </c>
      <c r="C211" s="48" t="s">
        <v>54</v>
      </c>
      <c r="D211" s="46"/>
      <c r="E211" s="46"/>
    </row>
    <row r="212" spans="1:5" x14ac:dyDescent="0.25">
      <c r="A212" s="48" t="s">
        <v>127</v>
      </c>
      <c r="B212" s="48" t="s">
        <v>121</v>
      </c>
      <c r="C212" s="48" t="s">
        <v>54</v>
      </c>
      <c r="D212" s="46"/>
      <c r="E212" s="46"/>
    </row>
    <row r="213" spans="1:5" x14ac:dyDescent="0.25">
      <c r="A213" s="48" t="s">
        <v>127</v>
      </c>
      <c r="B213" s="48" t="s">
        <v>121</v>
      </c>
      <c r="C213" s="48" t="s">
        <v>126</v>
      </c>
      <c r="D213" s="46"/>
      <c r="E213" s="46"/>
    </row>
    <row r="214" spans="1:5" x14ac:dyDescent="0.25">
      <c r="A214" s="48" t="s">
        <v>127</v>
      </c>
      <c r="B214" s="48" t="s">
        <v>121</v>
      </c>
      <c r="C214" s="48" t="s">
        <v>54</v>
      </c>
      <c r="D214" s="46"/>
      <c r="E214" s="46"/>
    </row>
    <row r="215" spans="1:5" x14ac:dyDescent="0.25">
      <c r="A215" s="48" t="s">
        <v>127</v>
      </c>
      <c r="B215" s="48" t="s">
        <v>121</v>
      </c>
      <c r="C215" s="48" t="s">
        <v>54</v>
      </c>
      <c r="D215" s="46"/>
      <c r="E215" s="46"/>
    </row>
    <row r="216" spans="1:5" x14ac:dyDescent="0.25">
      <c r="A216" s="48" t="s">
        <v>127</v>
      </c>
      <c r="B216" s="48" t="s">
        <v>121</v>
      </c>
      <c r="C216" s="48" t="s">
        <v>54</v>
      </c>
      <c r="D216" s="46"/>
      <c r="E216" s="46"/>
    </row>
    <row r="217" spans="1:5" x14ac:dyDescent="0.25">
      <c r="A217" s="48" t="s">
        <v>127</v>
      </c>
      <c r="B217" s="48" t="s">
        <v>121</v>
      </c>
      <c r="C217" s="48" t="s">
        <v>54</v>
      </c>
      <c r="D217" s="46"/>
      <c r="E217" s="46"/>
    </row>
    <row r="218" spans="1:5" x14ac:dyDescent="0.25">
      <c r="A218" s="48" t="s">
        <v>127</v>
      </c>
      <c r="B218" s="48" t="s">
        <v>121</v>
      </c>
      <c r="C218" s="52" t="s">
        <v>54</v>
      </c>
      <c r="D218" s="46"/>
      <c r="E218" s="46"/>
    </row>
    <row r="219" spans="1:5" x14ac:dyDescent="0.25">
      <c r="A219" s="48" t="s">
        <v>127</v>
      </c>
      <c r="B219" s="48" t="s">
        <v>124</v>
      </c>
      <c r="C219" s="48" t="s">
        <v>54</v>
      </c>
      <c r="D219" s="46"/>
      <c r="E219" s="46"/>
    </row>
    <row r="220" spans="1:5" x14ac:dyDescent="0.25">
      <c r="A220" s="34"/>
      <c r="B220" s="34"/>
      <c r="C220" s="34"/>
    </row>
    <row r="221" spans="1:5" x14ac:dyDescent="0.25">
      <c r="A221" s="34" t="s">
        <v>89</v>
      </c>
      <c r="B221" s="34" t="s">
        <v>90</v>
      </c>
      <c r="C221" s="34" t="s">
        <v>91</v>
      </c>
    </row>
    <row r="222" spans="1:5" x14ac:dyDescent="0.25">
      <c r="A222" s="34"/>
      <c r="B222" s="34"/>
      <c r="C222" s="34"/>
    </row>
    <row r="223" spans="1:5" x14ac:dyDescent="0.25">
      <c r="A223" s="33" t="s">
        <v>40</v>
      </c>
      <c r="B223" s="45" t="s">
        <v>113</v>
      </c>
      <c r="C223" s="45"/>
    </row>
    <row r="224" spans="1:5" x14ac:dyDescent="0.25">
      <c r="A224" s="34"/>
      <c r="B224" s="45" t="s">
        <v>92</v>
      </c>
      <c r="C224" s="45" t="s">
        <v>128</v>
      </c>
    </row>
    <row r="225" spans="1:3" x14ac:dyDescent="0.25">
      <c r="A225" s="34"/>
      <c r="B225" s="45"/>
      <c r="C225" s="45" t="s">
        <v>93</v>
      </c>
    </row>
    <row r="226" spans="1:3" x14ac:dyDescent="0.25">
      <c r="A226" s="34"/>
      <c r="B226" s="45"/>
      <c r="C226" s="45" t="s">
        <v>94</v>
      </c>
    </row>
    <row r="227" spans="1:3" x14ac:dyDescent="0.25">
      <c r="A227" s="34"/>
      <c r="B227" s="45"/>
      <c r="C227" s="45" t="s">
        <v>129</v>
      </c>
    </row>
    <row r="228" spans="1:3" x14ac:dyDescent="0.25">
      <c r="A228" s="34"/>
      <c r="B228" s="45"/>
      <c r="C228" s="45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6DB1E-83E7-4675-A6B4-ADA2E03EEEE6}">
  <dimension ref="A1:G14"/>
  <sheetViews>
    <sheetView workbookViewId="0">
      <selection activeCell="I14" sqref="I14"/>
    </sheetView>
  </sheetViews>
  <sheetFormatPr defaultRowHeight="15" x14ac:dyDescent="0.25"/>
  <cols>
    <col min="1" max="1" width="37.140625" customWidth="1"/>
    <col min="2" max="2" width="16.42578125" customWidth="1"/>
    <col min="3" max="3" width="22.140625" customWidth="1"/>
    <col min="4" max="4" width="16.42578125" customWidth="1"/>
    <col min="5" max="5" width="10.140625" bestFit="1" customWidth="1"/>
    <col min="6" max="6" width="18.42578125" customWidth="1"/>
    <col min="7" max="7" width="14.7109375" customWidth="1"/>
  </cols>
  <sheetData>
    <row r="1" spans="1:7" x14ac:dyDescent="0.25">
      <c r="A1" s="43" t="s">
        <v>105</v>
      </c>
      <c r="B1" s="44"/>
      <c r="C1" s="44"/>
      <c r="D1" s="44"/>
      <c r="E1" s="44"/>
      <c r="F1" s="44"/>
      <c r="G1" s="44"/>
    </row>
    <row r="2" spans="1:7" x14ac:dyDescent="0.25">
      <c r="A2" s="43" t="s">
        <v>104</v>
      </c>
      <c r="B2" s="43" t="s">
        <v>119</v>
      </c>
      <c r="C2" s="43" t="s">
        <v>103</v>
      </c>
      <c r="D2" s="43" t="s">
        <v>102</v>
      </c>
      <c r="E2" s="43" t="s">
        <v>101</v>
      </c>
      <c r="F2" s="43" t="s">
        <v>20</v>
      </c>
      <c r="G2" s="43" t="s">
        <v>118</v>
      </c>
    </row>
    <row r="3" spans="1:7" x14ac:dyDescent="0.25">
      <c r="A3" s="53" t="s">
        <v>100</v>
      </c>
      <c r="B3" s="54"/>
      <c r="C3" s="54"/>
      <c r="D3" s="54"/>
      <c r="E3" s="54"/>
      <c r="F3" s="54"/>
      <c r="G3" s="54"/>
    </row>
    <row r="4" spans="1:7" x14ac:dyDescent="0.25">
      <c r="A4" s="54" t="s">
        <v>35</v>
      </c>
      <c r="B4" s="55">
        <v>73000</v>
      </c>
      <c r="C4" s="55"/>
      <c r="D4" s="55"/>
      <c r="E4" s="55"/>
      <c r="F4" s="55">
        <v>2700</v>
      </c>
      <c r="G4" s="55"/>
    </row>
    <row r="5" spans="1:7" x14ac:dyDescent="0.25">
      <c r="A5" s="54" t="s">
        <v>38</v>
      </c>
      <c r="B5" s="55">
        <v>700</v>
      </c>
      <c r="C5" s="55"/>
      <c r="D5" s="55"/>
      <c r="E5" s="55"/>
      <c r="F5" s="55"/>
      <c r="G5" s="55"/>
    </row>
    <row r="6" spans="1:7" x14ac:dyDescent="0.25">
      <c r="A6" s="54" t="s">
        <v>99</v>
      </c>
      <c r="B6" s="55"/>
      <c r="C6" s="55"/>
      <c r="D6" s="55"/>
      <c r="E6" s="55"/>
      <c r="F6" s="55">
        <v>2000</v>
      </c>
      <c r="G6" s="55"/>
    </row>
    <row r="7" spans="1:7" x14ac:dyDescent="0.25">
      <c r="A7" s="54" t="s">
        <v>116</v>
      </c>
      <c r="B7" s="55">
        <v>4000</v>
      </c>
      <c r="C7" s="55">
        <v>500</v>
      </c>
      <c r="D7" s="55"/>
      <c r="E7" s="55"/>
      <c r="F7" s="55">
        <v>2000</v>
      </c>
      <c r="G7" s="55"/>
    </row>
    <row r="8" spans="1:7" x14ac:dyDescent="0.25">
      <c r="A8" s="54" t="s">
        <v>98</v>
      </c>
      <c r="B8" s="55">
        <v>5500</v>
      </c>
      <c r="C8" s="55"/>
      <c r="D8" s="55"/>
      <c r="E8" s="55"/>
      <c r="F8" s="55">
        <v>200</v>
      </c>
      <c r="G8" s="55"/>
    </row>
    <row r="9" spans="1:7" x14ac:dyDescent="0.25">
      <c r="A9" s="54" t="s">
        <v>34</v>
      </c>
      <c r="B9" s="55">
        <v>62000</v>
      </c>
      <c r="C9" s="55"/>
      <c r="D9" s="55"/>
      <c r="E9" s="55"/>
      <c r="F9" s="55"/>
      <c r="G9" s="55">
        <v>1000</v>
      </c>
    </row>
    <row r="10" spans="1:7" x14ac:dyDescent="0.25">
      <c r="A10" s="54" t="s">
        <v>115</v>
      </c>
      <c r="B10" s="55"/>
      <c r="C10" s="55"/>
      <c r="D10" s="55">
        <v>450</v>
      </c>
      <c r="E10" s="55"/>
      <c r="F10" s="55"/>
      <c r="G10" s="55"/>
    </row>
    <row r="11" spans="1:7" x14ac:dyDescent="0.25">
      <c r="A11" s="54" t="s">
        <v>97</v>
      </c>
      <c r="B11" s="55">
        <v>70000</v>
      </c>
      <c r="C11" s="55"/>
      <c r="D11" s="55">
        <v>450</v>
      </c>
      <c r="E11" s="55"/>
      <c r="F11" s="55">
        <v>2000</v>
      </c>
      <c r="G11" s="55"/>
    </row>
    <row r="12" spans="1:7" x14ac:dyDescent="0.25">
      <c r="A12" s="53" t="s">
        <v>96</v>
      </c>
      <c r="B12" s="55">
        <v>88500</v>
      </c>
      <c r="C12" s="55">
        <v>2350</v>
      </c>
      <c r="D12" s="55"/>
      <c r="E12" s="55">
        <v>2300</v>
      </c>
      <c r="F12" s="55">
        <v>4100</v>
      </c>
      <c r="G12" s="55"/>
    </row>
    <row r="13" spans="1:7" x14ac:dyDescent="0.25">
      <c r="A13" s="54"/>
      <c r="B13" s="54"/>
      <c r="C13" s="54"/>
      <c r="D13" s="54"/>
      <c r="E13" s="54"/>
      <c r="F13" s="54"/>
      <c r="G13" s="54"/>
    </row>
    <row r="14" spans="1:7" x14ac:dyDescent="0.25">
      <c r="A14" s="53" t="s">
        <v>117</v>
      </c>
      <c r="B14" s="56">
        <f t="shared" ref="B14:G14" si="0">SUM(B4:B13)</f>
        <v>303700</v>
      </c>
      <c r="C14" s="56">
        <f t="shared" si="0"/>
        <v>2850</v>
      </c>
      <c r="D14" s="56">
        <f t="shared" si="0"/>
        <v>900</v>
      </c>
      <c r="E14" s="56">
        <f t="shared" si="0"/>
        <v>2300</v>
      </c>
      <c r="F14" s="56">
        <f t="shared" si="0"/>
        <v>13000</v>
      </c>
      <c r="G14" s="56">
        <f t="shared" si="0"/>
        <v>1000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706CDA4A2D3E4DBB7D42785F5446EE" ma:contentTypeVersion="8" ma:contentTypeDescription="Een nieuw document maken." ma:contentTypeScope="" ma:versionID="e65fb182d23ee4d2db1c4c89df093f96">
  <xsd:schema xmlns:xsd="http://www.w3.org/2001/XMLSchema" xmlns:xs="http://www.w3.org/2001/XMLSchema" xmlns:p="http://schemas.microsoft.com/office/2006/metadata/properties" xmlns:ns2="31f9d591-c61b-4489-b9a8-400d8e647aef" xmlns:ns3="20ede93e-ff19-4223-8039-d81486afbad9" targetNamespace="http://schemas.microsoft.com/office/2006/metadata/properties" ma:root="true" ma:fieldsID="b01f01166c441ce24e17b37153ca64b9" ns2:_="" ns3:_="">
    <xsd:import namespace="31f9d591-c61b-4489-b9a8-400d8e647aef"/>
    <xsd:import namespace="20ede93e-ff19-4223-8039-d81486afba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f9d591-c61b-4489-b9a8-400d8e647a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ede93e-ff19-4223-8039-d81486afba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5E6430-7361-47B2-850D-DA1E715A19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4FDF61-507D-4C0A-8FDE-450D3CD8BB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f9d591-c61b-4489-b9a8-400d8e647aef"/>
    <ds:schemaRef ds:uri="20ede93e-ff19-4223-8039-d81486afb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B156E8-FDA2-4145-B113-C315CC1F1A5D}">
  <ds:schemaRefs>
    <ds:schemaRef ds:uri="http://purl.org/dc/terms/"/>
    <ds:schemaRef ds:uri="http://schemas.microsoft.com/office/2006/documentManagement/types"/>
    <ds:schemaRef ds:uri="http://purl.org/dc/elements/1.1/"/>
    <ds:schemaRef ds:uri="20ede93e-ff19-4223-8039-d81486afbad9"/>
    <ds:schemaRef ds:uri="http://schemas.microsoft.com/office/2006/metadata/properti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31f9d591-c61b-4489-b9a8-400d8e647a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Prijsopgave tankpas</vt:lpstr>
      <vt:lpstr>voertuigen</vt:lpstr>
      <vt:lpstr>totalen per jaar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Dirk van Heijkoop (Het NIC)</dc:creator>
  <cp:keywords/>
  <dc:description/>
  <cp:lastModifiedBy>Xiu Wang</cp:lastModifiedBy>
  <cp:revision/>
  <dcterms:created xsi:type="dcterms:W3CDTF">2017-10-25T07:44:50Z</dcterms:created>
  <dcterms:modified xsi:type="dcterms:W3CDTF">2024-10-15T09:44:19Z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0x01010067706CDA4A2D3E4DBB7D42785F5446EE</vt:lpwstr>
  </property>
  <property fmtid="{D5CDD505-2E9C-101B-9397-08002B2CF9AE}" pid="3" name="gshProjectfase">
    <vt:lpwstr/>
  </property>
  <property fmtid="{D5CDD505-2E9C-101B-9397-08002B2CF9AE}" pid="4" name="gshDocumentSoort">
    <vt:lpwstr/>
  </property>
  <property fmtid="{D5CDD505-2E9C-101B-9397-08002B2CF9AE}" pid="5" name="DocumentSetDescription">
    <vt:lpwstr/>
  </property>
</Properties>
</file>