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DB\JZI\INK\Dossiers 2024\IP&amp;A\Hardware\Publicatie documenten aanbesteding\"/>
    </mc:Choice>
  </mc:AlternateContent>
  <bookViews>
    <workbookView xWindow="-120" yWindow="-120" windowWidth="29040" windowHeight="17640"/>
  </bookViews>
  <sheets>
    <sheet name="Invulinstructie" sheetId="3" r:id="rId1"/>
    <sheet name="Prijzenblad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2" l="1"/>
  <c r="E36" i="2"/>
  <c r="E48" i="2"/>
  <c r="E49" i="2" s="1"/>
  <c r="C30" i="2"/>
  <c r="C29" i="2"/>
  <c r="C26" i="2"/>
  <c r="C28" i="2"/>
  <c r="C27" i="2"/>
  <c r="C25" i="2"/>
  <c r="C24" i="2"/>
  <c r="C23" i="2"/>
  <c r="C22" i="2"/>
  <c r="E23" i="2"/>
  <c r="E35" i="2"/>
  <c r="D15" i="2"/>
  <c r="D14" i="2"/>
  <c r="D13" i="2"/>
  <c r="D12" i="2"/>
  <c r="D11" i="2"/>
  <c r="D10" i="2"/>
  <c r="D9" i="2"/>
  <c r="E43" i="2"/>
  <c r="E42" i="2"/>
  <c r="E41" i="2"/>
  <c r="E44" i="2" s="1"/>
  <c r="E24" i="2"/>
  <c r="E25" i="2"/>
  <c r="E30" i="2"/>
  <c r="E29" i="2"/>
  <c r="E28" i="2"/>
  <c r="E27" i="2"/>
  <c r="E26" i="2"/>
  <c r="E22" i="2"/>
  <c r="E31" i="2" s="1"/>
  <c r="E37" i="2" l="1"/>
  <c r="E51" i="2" s="1"/>
  <c r="D16" i="2"/>
</calcChain>
</file>

<file path=xl/sharedStrings.xml><?xml version="1.0" encoding="utf-8"?>
<sst xmlns="http://schemas.openxmlformats.org/spreadsheetml/2006/main" count="99" uniqueCount="89">
  <si>
    <t>Invulinstructie prijzenblad Raamovereenkomst IT Hardware</t>
  </si>
  <si>
    <t>Bedrijfsnaam:</t>
  </si>
  <si>
    <t>Naam:</t>
  </si>
  <si>
    <t>Functie:</t>
  </si>
  <si>
    <t>Rechtsgeldige ondertekening:</t>
  </si>
  <si>
    <t>Datum:</t>
  </si>
  <si>
    <t>Voorwaarden</t>
  </si>
  <si>
    <t xml:space="preserve">Het verkeerd interpreteren van dit prijzenblad is de verantwoordelijkheid van de inschrijver. </t>
  </si>
  <si>
    <t xml:space="preserve">Vragen omtrent dit prijzenblad kunnen gesteld worden conform de mogelijkheid die beschreven is in de aanbestedingsleidraad. </t>
  </si>
  <si>
    <t>Uw inschrijfprijs is op basis van de gestelde eisen en de door u beantwoorde wensen in de aanbestedingsleidraad. Het doorrekenen van additionele kosten, anders daar waar specifiek aangegeven, is niet toegestaan.</t>
  </si>
  <si>
    <t xml:space="preserve">Alle prijzen zijn inclusief alle geldende toeslagen en exclusief BTW. </t>
  </si>
  <si>
    <t xml:space="preserve">In het tabblad prijzenblad dient Inschrijver enkel de lichtblauw gearceerde cellen in te vullen. </t>
  </si>
  <si>
    <t>Indien inschrijver bij prijscriterium 2 niets heeft ingevuld wordt die gezien als € 0,00</t>
  </si>
  <si>
    <t xml:space="preserve">De in het tabblad prijzenblad paars gearceerde cellen worden beoordeeld conform paragraaf 8.5 van de aanbestedingsleidraad. </t>
  </si>
  <si>
    <t>Bij prijscriterium 1 geldt een minimaal opslagpercentage van 1,0%. Bij een percentage lager dan 1,0% wordt uw inschrijving uitgesloten van de aanbesteding.</t>
  </si>
  <si>
    <t>Bij prijscriterium 1 geldt een maximaal opslagpercentage van 6,0%. Bij een percentage hoger dan 6,0% wordt uw inschrijving uitgesloten van de aanbesteding.</t>
  </si>
  <si>
    <t>Aantallen bij prijscriterium 2 zijn gebaseerd op fictieve aantallen zoals beschreven in paragraaf 8.5.2 van de aanbestedingsleidraad.</t>
  </si>
  <si>
    <t>Het niet voldoen aan een van bovenstaande punten kan leiden tot een ongeldigverklaring van uw inschrijving en derhalve een uitsluiting, zulks ter beoordeling van de gemeente Lansingerland.</t>
  </si>
  <si>
    <t>Prijzenblad Raamovereenkomst IT Hardware</t>
  </si>
  <si>
    <t>Prijscriterium 1 Opslagpercentage</t>
  </si>
  <si>
    <t>Er geldt een minimaal opslagpercentage van 1,0%. Bij een percentage lager dan 1,0% wordt uw inschrijving uitgesloten van de aanbesteding.</t>
  </si>
  <si>
    <t>Er geldt een maximaal opslagpercentage van 6,0%. Bij een percentage hoger dan 6,0% wordt uw inschrijving uitgesloten van de aanbesteding.</t>
  </si>
  <si>
    <t>Categorie</t>
  </si>
  <si>
    <t>Aangeboden opslagpercentage</t>
  </si>
  <si>
    <t>Gewicht</t>
  </si>
  <si>
    <t>Gewogen percentage</t>
  </si>
  <si>
    <t>Minimum</t>
  </si>
  <si>
    <t>Maximum</t>
  </si>
  <si>
    <t>Smartphones</t>
  </si>
  <si>
    <t>Tablets</t>
  </si>
  <si>
    <t>Desktops &amp; Thin Clients</t>
  </si>
  <si>
    <t>Laptops</t>
  </si>
  <si>
    <t>Beeldschermen</t>
  </si>
  <si>
    <t>Accesoires (t.b.v. laptops, desktops, smartphones, etc.)</t>
  </si>
  <si>
    <t>Servers &amp; Netwerkapparatuur</t>
  </si>
  <si>
    <t>Licenties t.b.v. Hardware</t>
  </si>
  <si>
    <t>Dit is het opslagpercentage dat wordt beoordeeld voor prijscriterium 1</t>
  </si>
  <si>
    <t xml:space="preserve">Prijscriterium 2 Dienstverlening </t>
  </si>
  <si>
    <t xml:space="preserve">Omschrijving (bijbehorende) dienstverlening  </t>
  </si>
  <si>
    <t>Aantal*</t>
  </si>
  <si>
    <t>Uw prijs per stuk/uur</t>
  </si>
  <si>
    <t>Totaal prijs</t>
  </si>
  <si>
    <t>Uitleveren hardware</t>
  </si>
  <si>
    <t>Uitgepakt leveren monitor en los leveren bijhorende kabels</t>
  </si>
  <si>
    <t>Uitgepakt leveren Laptop</t>
  </si>
  <si>
    <t>Uitgepakt leveren keyboard</t>
  </si>
  <si>
    <t>Uitgepakt leveren muis</t>
  </si>
  <si>
    <t>Asset Tag Label aanbrengen op hardware</t>
  </si>
  <si>
    <t>Levering hardware met volle accu</t>
  </si>
  <si>
    <t>Bios configureren + Asset Tag opnemen in het Bios</t>
  </si>
  <si>
    <t>Opstellen CMDB lijst met devices</t>
  </si>
  <si>
    <t>Levering op thuisadres van medewerker (optioneel)</t>
  </si>
  <si>
    <t>Subtotaal</t>
  </si>
  <si>
    <t>OPTIE: Omschrijving kosten digitale bestelomgeving</t>
  </si>
  <si>
    <t>Aantal</t>
  </si>
  <si>
    <t>Implementatiekosten digitale bestelomgeving (eenmalig)</t>
  </si>
  <si>
    <t>Jaarlijkse kostendigitale bestelomgeving</t>
  </si>
  <si>
    <t xml:space="preserve">Uurtarief additionele dienstverlening </t>
  </si>
  <si>
    <t>Inzet Operationeel Projectleider (kosten per uur - all inclusief)</t>
  </si>
  <si>
    <t>Inzet Projectmedewerker t.b.v. uitrol (kosten per uur - all inclusief)</t>
  </si>
  <si>
    <t>Inzet floorwalker (kosten per uur - all inclusief)</t>
  </si>
  <si>
    <t>Jaartarief grijpvoorraad</t>
  </si>
  <si>
    <t>Uw prijs per jaar</t>
  </si>
  <si>
    <t>Jaarlijkse kosten grijpvoorraad voor o.a. opslag</t>
  </si>
  <si>
    <t xml:space="preserve">Dit is de totale (fictieve) inschrijfprijs dat wordt beoordeeld voor prijscriterium 2 </t>
  </si>
  <si>
    <t xml:space="preserve">* aan dit fictieve aantal kunnen geen rechten worden ontleend. </t>
  </si>
  <si>
    <t>Bijlage</t>
  </si>
  <si>
    <r>
      <t>Hardware</t>
    </r>
    <r>
      <rPr>
        <sz val="10"/>
        <rFont val="Calibri"/>
      </rPr>
      <t> </t>
    </r>
  </si>
  <si>
    <r>
      <t>Aanschaf tijdens contractduur</t>
    </r>
    <r>
      <rPr>
        <sz val="10"/>
        <rFont val="Calibri"/>
      </rPr>
      <t> </t>
    </r>
  </si>
  <si>
    <t>Smartphones  </t>
  </si>
  <si>
    <t>Tablets  </t>
  </si>
  <si>
    <t>Desktops  </t>
  </si>
  <si>
    <t>Laptops (mogelijk ook in bulkafname) </t>
  </si>
  <si>
    <t>Docking stations  </t>
  </si>
  <si>
    <t>Beeldschermen kantoor </t>
  </si>
  <si>
    <t>Beeldschermen thuiswerkplek </t>
  </si>
  <si>
    <t>Toetsenborden kantoor </t>
  </si>
  <si>
    <t>Toetsenborden thuiswerkplek </t>
  </si>
  <si>
    <t>Muizen kantoor </t>
  </si>
  <si>
    <t>Muizen thuiswerkplek </t>
  </si>
  <si>
    <t>Smartphone accessoires  </t>
  </si>
  <si>
    <t>Tablet accessoires  </t>
  </si>
  <si>
    <t>Laptop accessoires  </t>
  </si>
  <si>
    <t>Monitor Armen  </t>
  </si>
  <si>
    <t>Laptoptassen (waaronder rug- en schoudertassen en/of sleeves)  </t>
  </si>
  <si>
    <t>Opbouw stekkerblokken  </t>
  </si>
  <si>
    <t>Headsets  </t>
  </si>
  <si>
    <t>Servers  </t>
  </si>
  <si>
    <t>Authenticatiemiddelen (FIDO2 Sleutels)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</si>
</sst>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€&quot;* #,##0.00_);_(&quot;€&quot;* \(#,##0.00\);_(&quot;€&quot;* &quot;-&quot;??_);_(@_)"/>
    <numFmt numFmtId="165" formatCode="0.0%"/>
    <numFmt numFmtId="166" formatCode="&quot;€&quot;\ #,##0.00"/>
  </numFmts>
  <fonts count="26">
    <font>
      <sz val="11"/>
      <color theme="1"/>
      <name val="Aptos Narrow"/>
      <family val="2"/>
      <scheme val="minor"/>
    </font>
    <font>
      <sz val="11"/>
      <color theme="1"/>
      <name val="Trebuchet MS"/>
    </font>
    <font>
      <b/>
      <sz val="11"/>
      <color rgb="FFFFFFFF"/>
      <name val="Trebuchet MS"/>
    </font>
    <font>
      <sz val="11"/>
      <color rgb="FFFFFFFF"/>
      <name val="Trebuchet MS"/>
    </font>
    <font>
      <sz val="11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10"/>
      <color rgb="FF000000"/>
      <name val="Calibri"/>
      <charset val="1"/>
    </font>
    <font>
      <b/>
      <sz val="10"/>
      <color rgb="FFF2F2F2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name val="Calibri"/>
    </font>
    <font>
      <b/>
      <sz val="14"/>
      <color theme="0"/>
      <name val="Trebuchet MS"/>
    </font>
    <font>
      <b/>
      <sz val="12"/>
      <color theme="0"/>
      <name val="Trebuchet MS"/>
    </font>
    <font>
      <sz val="10"/>
      <color theme="1"/>
      <name val="Calibri"/>
    </font>
    <font>
      <b/>
      <sz val="10"/>
      <name val="Calibri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.5"/>
      <color theme="0"/>
      <name val="Trebuchet MS"/>
      <family val="2"/>
    </font>
    <font>
      <sz val="9.5"/>
      <color theme="3" tint="0.249977111117893"/>
      <name val="Trebuchet MS"/>
      <family val="2"/>
    </font>
    <font>
      <sz val="10"/>
      <color rgb="FF00000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rgb="FF000000"/>
      <name val="Calibri"/>
    </font>
    <font>
      <sz val="11"/>
      <color rgb="FF000000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rgb="FFBFBFBF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6" fontId="1" fillId="0" borderId="0" xfId="0" applyNumberFormat="1" applyFont="1"/>
    <xf numFmtId="165" fontId="1" fillId="0" borderId="0" xfId="0" applyNumberFormat="1" applyFont="1"/>
    <xf numFmtId="0" fontId="5" fillId="2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/>
    </xf>
    <xf numFmtId="0" fontId="7" fillId="3" borderId="5" xfId="0" applyFont="1" applyFill="1" applyBorder="1"/>
    <xf numFmtId="0" fontId="7" fillId="3" borderId="3" xfId="0" applyFont="1" applyFill="1" applyBorder="1"/>
    <xf numFmtId="0" fontId="7" fillId="4" borderId="4" xfId="0" applyFont="1" applyFill="1" applyBorder="1" applyAlignment="1">
      <alignment horizontal="center" vertical="center"/>
    </xf>
    <xf numFmtId="166" fontId="8" fillId="5" borderId="4" xfId="1" applyNumberFormat="1" applyFont="1" applyFill="1" applyBorder="1" applyAlignment="1" applyProtection="1">
      <alignment horizontal="center" vertical="center"/>
      <protection locked="0"/>
    </xf>
    <xf numFmtId="166" fontId="7" fillId="6" borderId="4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left" vertical="center"/>
    </xf>
    <xf numFmtId="166" fontId="6" fillId="6" borderId="4" xfId="0" applyNumberFormat="1" applyFont="1" applyFill="1" applyBorder="1" applyAlignment="1">
      <alignment horizontal="center"/>
    </xf>
    <xf numFmtId="166" fontId="5" fillId="8" borderId="4" xfId="0" applyNumberFormat="1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 vertical="center"/>
    </xf>
    <xf numFmtId="166" fontId="8" fillId="5" borderId="7" xfId="1" applyNumberFormat="1" applyFont="1" applyFill="1" applyBorder="1" applyAlignment="1" applyProtection="1">
      <alignment horizontal="center" vertical="center"/>
      <protection locked="0"/>
    </xf>
    <xf numFmtId="0" fontId="14" fillId="4" borderId="2" xfId="0" applyFont="1" applyFill="1" applyBorder="1" applyAlignment="1">
      <alignment horizontal="left" vertical="center"/>
    </xf>
    <xf numFmtId="0" fontId="14" fillId="4" borderId="3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0" xfId="0" applyFont="1" applyFill="1" applyAlignment="1">
      <alignment horizontal="left" vertical="center"/>
    </xf>
    <xf numFmtId="0" fontId="0" fillId="4" borderId="0" xfId="0" applyFill="1"/>
    <xf numFmtId="0" fontId="5" fillId="2" borderId="3" xfId="0" applyFont="1" applyFill="1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" fillId="0" borderId="0" xfId="0" applyFont="1"/>
    <xf numFmtId="165" fontId="3" fillId="0" borderId="0" xfId="0" applyNumberFormat="1" applyFont="1" applyAlignment="1">
      <alignment horizontal="center" vertical="top"/>
    </xf>
    <xf numFmtId="165" fontId="3" fillId="0" borderId="0" xfId="0" applyNumberFormat="1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7" fillId="4" borderId="0" xfId="0" applyFont="1" applyFill="1" applyAlignment="1">
      <alignment horizontal="left" vertical="center"/>
    </xf>
    <xf numFmtId="0" fontId="16" fillId="0" borderId="0" xfId="0" applyFont="1" applyAlignment="1">
      <alignment vertical="top" wrapText="1"/>
    </xf>
    <xf numFmtId="0" fontId="7" fillId="4" borderId="11" xfId="0" applyFont="1" applyFill="1" applyBorder="1" applyAlignment="1">
      <alignment horizontal="left" vertical="center"/>
    </xf>
    <xf numFmtId="165" fontId="16" fillId="0" borderId="1" xfId="0" applyNumberFormat="1" applyFont="1" applyBorder="1" applyAlignment="1">
      <alignment horizontal="center"/>
    </xf>
    <xf numFmtId="0" fontId="10" fillId="4" borderId="2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/>
    </xf>
    <xf numFmtId="166" fontId="7" fillId="6" borderId="13" xfId="0" applyNumberFormat="1" applyFont="1" applyFill="1" applyBorder="1" applyAlignment="1">
      <alignment horizontal="center"/>
    </xf>
    <xf numFmtId="166" fontId="6" fillId="6" borderId="13" xfId="0" applyNumberFormat="1" applyFont="1" applyFill="1" applyBorder="1" applyAlignment="1">
      <alignment horizontal="center"/>
    </xf>
    <xf numFmtId="0" fontId="7" fillId="4" borderId="15" xfId="0" applyFont="1" applyFill="1" applyBorder="1" applyAlignment="1">
      <alignment horizontal="left" vertical="center"/>
    </xf>
    <xf numFmtId="0" fontId="7" fillId="4" borderId="16" xfId="0" applyFont="1" applyFill="1" applyBorder="1" applyAlignment="1">
      <alignment horizontal="center" vertical="center"/>
    </xf>
    <xf numFmtId="166" fontId="8" fillId="5" borderId="17" xfId="1" applyNumberFormat="1" applyFont="1" applyFill="1" applyBorder="1" applyAlignment="1" applyProtection="1">
      <alignment horizontal="center" vertical="center"/>
      <protection locked="0"/>
    </xf>
    <xf numFmtId="166" fontId="6" fillId="6" borderId="3" xfId="0" applyNumberFormat="1" applyFont="1" applyFill="1" applyBorder="1" applyAlignment="1">
      <alignment horizontal="center"/>
    </xf>
    <xf numFmtId="0" fontId="13" fillId="4" borderId="5" xfId="0" applyFont="1" applyFill="1" applyBorder="1" applyAlignment="1">
      <alignment horizontal="left" vertical="center"/>
    </xf>
    <xf numFmtId="166" fontId="8" fillId="5" borderId="3" xfId="1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>
      <alignment horizontal="center" vertical="center"/>
    </xf>
    <xf numFmtId="0" fontId="17" fillId="11" borderId="18" xfId="0" applyFont="1" applyFill="1" applyBorder="1" applyAlignment="1">
      <alignment wrapText="1"/>
    </xf>
    <xf numFmtId="0" fontId="17" fillId="11" borderId="21" xfId="0" applyFont="1" applyFill="1" applyBorder="1" applyAlignment="1">
      <alignment wrapText="1"/>
    </xf>
    <xf numFmtId="0" fontId="13" fillId="0" borderId="19" xfId="0" applyFont="1" applyBorder="1" applyAlignment="1">
      <alignment wrapText="1"/>
    </xf>
    <xf numFmtId="0" fontId="16" fillId="0" borderId="1" xfId="0" applyFont="1" applyBorder="1"/>
    <xf numFmtId="0" fontId="13" fillId="0" borderId="20" xfId="0" applyFont="1" applyBorder="1" applyAlignment="1">
      <alignment wrapText="1"/>
    </xf>
    <xf numFmtId="0" fontId="12" fillId="4" borderId="0" xfId="0" applyFont="1" applyFill="1" applyAlignment="1">
      <alignment horizontal="left" vertical="center"/>
    </xf>
    <xf numFmtId="166" fontId="5" fillId="4" borderId="0" xfId="0" applyNumberFormat="1" applyFont="1" applyFill="1" applyAlignment="1">
      <alignment horizontal="center"/>
    </xf>
    <xf numFmtId="165" fontId="5" fillId="8" borderId="4" xfId="0" applyNumberFormat="1" applyFont="1" applyFill="1" applyBorder="1" applyAlignment="1">
      <alignment horizontal="center"/>
    </xf>
    <xf numFmtId="165" fontId="8" fillId="5" borderId="1" xfId="1" applyNumberFormat="1" applyFont="1" applyFill="1" applyBorder="1" applyAlignment="1" applyProtection="1">
      <alignment horizontal="center" vertical="center"/>
      <protection locked="0"/>
    </xf>
    <xf numFmtId="0" fontId="7" fillId="4" borderId="17" xfId="0" applyFont="1" applyFill="1" applyBorder="1" applyAlignment="1">
      <alignment horizontal="center" vertical="center"/>
    </xf>
    <xf numFmtId="0" fontId="7" fillId="3" borderId="15" xfId="0" applyFont="1" applyFill="1" applyBorder="1"/>
    <xf numFmtId="0" fontId="18" fillId="0" borderId="0" xfId="0" applyFont="1" applyAlignment="1" applyProtection="1">
      <alignment horizontal="left" vertical="top" wrapText="1"/>
      <protection locked="0"/>
    </xf>
    <xf numFmtId="0" fontId="18" fillId="4" borderId="0" xfId="0" applyFont="1" applyFill="1" applyAlignment="1" applyProtection="1">
      <alignment horizontal="left" vertical="top" wrapText="1"/>
      <protection locked="0"/>
    </xf>
    <xf numFmtId="0" fontId="19" fillId="4" borderId="0" xfId="0" applyFont="1" applyFill="1" applyAlignment="1">
      <alignment vertical="center" wrapText="1"/>
    </xf>
    <xf numFmtId="0" fontId="18" fillId="4" borderId="0" xfId="0" applyFont="1" applyFill="1" applyAlignment="1" applyProtection="1">
      <alignment vertical="top" wrapText="1"/>
      <protection locked="0"/>
    </xf>
    <xf numFmtId="0" fontId="8" fillId="4" borderId="0" xfId="0" applyFont="1" applyFill="1"/>
    <xf numFmtId="0" fontId="8" fillId="4" borderId="0" xfId="0" applyFont="1" applyFill="1" applyAlignment="1">
      <alignment wrapText="1"/>
    </xf>
    <xf numFmtId="0" fontId="1" fillId="4" borderId="0" xfId="0" applyFont="1" applyFill="1" applyAlignment="1">
      <alignment horizontal="center"/>
    </xf>
    <xf numFmtId="0" fontId="1" fillId="4" borderId="0" xfId="0" applyFont="1" applyFill="1"/>
    <xf numFmtId="165" fontId="0" fillId="4" borderId="0" xfId="0" applyNumberFormat="1" applyFill="1"/>
    <xf numFmtId="165" fontId="1" fillId="4" borderId="0" xfId="0" applyNumberFormat="1" applyFont="1" applyFill="1"/>
    <xf numFmtId="0" fontId="16" fillId="4" borderId="0" xfId="0" applyFont="1" applyFill="1" applyAlignment="1">
      <alignment vertical="top" wrapText="1"/>
    </xf>
    <xf numFmtId="0" fontId="16" fillId="0" borderId="0" xfId="0" applyFont="1" applyAlignment="1">
      <alignment horizontal="left" vertical="top" wrapText="1"/>
    </xf>
    <xf numFmtId="0" fontId="21" fillId="4" borderId="29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left" vertical="center" wrapText="1"/>
    </xf>
    <xf numFmtId="0" fontId="21" fillId="4" borderId="13" xfId="0" applyFont="1" applyFill="1" applyBorder="1" applyAlignment="1">
      <alignment horizontal="left" vertical="center" wrapText="1"/>
    </xf>
    <xf numFmtId="0" fontId="21" fillId="4" borderId="0" xfId="0" applyFont="1" applyFill="1" applyAlignment="1">
      <alignment horizontal="left" vertical="center" wrapText="1"/>
    </xf>
    <xf numFmtId="0" fontId="21" fillId="4" borderId="28" xfId="0" applyFont="1" applyFill="1" applyBorder="1" applyAlignment="1">
      <alignment horizontal="left" vertical="center" wrapText="1"/>
    </xf>
    <xf numFmtId="0" fontId="21" fillId="4" borderId="8" xfId="0" applyFont="1" applyFill="1" applyBorder="1" applyAlignment="1">
      <alignment horizontal="left" vertical="center"/>
    </xf>
    <xf numFmtId="0" fontId="21" fillId="0" borderId="8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13" xfId="0" applyFont="1" applyBorder="1" applyAlignment="1">
      <alignment horizontal="left" vertical="center"/>
    </xf>
    <xf numFmtId="0" fontId="23" fillId="2" borderId="9" xfId="0" applyFont="1" applyFill="1" applyBorder="1" applyAlignment="1">
      <alignment vertical="center"/>
    </xf>
    <xf numFmtId="165" fontId="24" fillId="0" borderId="1" xfId="0" applyNumberFormat="1" applyFont="1" applyBorder="1" applyAlignment="1">
      <alignment horizontal="center"/>
    </xf>
    <xf numFmtId="0" fontId="23" fillId="3" borderId="15" xfId="0" applyFont="1" applyFill="1" applyBorder="1" applyAlignment="1">
      <alignment horizontal="left"/>
    </xf>
    <xf numFmtId="0" fontId="25" fillId="0" borderId="0" xfId="0" applyFont="1"/>
    <xf numFmtId="0" fontId="20" fillId="10" borderId="4" xfId="0" applyFont="1" applyFill="1" applyBorder="1" applyAlignment="1">
      <alignment horizontal="left" vertical="top" wrapText="1"/>
    </xf>
    <xf numFmtId="0" fontId="21" fillId="0" borderId="4" xfId="0" applyFont="1" applyBorder="1" applyAlignment="1">
      <alignment horizontal="left" vertical="center" wrapText="1"/>
    </xf>
    <xf numFmtId="0" fontId="14" fillId="10" borderId="10" xfId="0" applyFont="1" applyFill="1" applyBorder="1" applyAlignment="1">
      <alignment horizontal="left" vertical="center"/>
    </xf>
    <xf numFmtId="0" fontId="14" fillId="10" borderId="0" xfId="0" applyFont="1" applyFill="1" applyAlignment="1">
      <alignment horizontal="left" vertical="center"/>
    </xf>
    <xf numFmtId="0" fontId="18" fillId="0" borderId="24" xfId="0" applyFont="1" applyBorder="1" applyAlignment="1" applyProtection="1">
      <alignment horizontal="left" vertical="top" wrapText="1"/>
      <protection locked="0"/>
    </xf>
    <xf numFmtId="0" fontId="18" fillId="0" borderId="25" xfId="0" applyFont="1" applyBorder="1" applyAlignment="1" applyProtection="1">
      <alignment horizontal="left" vertical="top" wrapText="1"/>
      <protection locked="0"/>
    </xf>
    <xf numFmtId="0" fontId="18" fillId="0" borderId="26" xfId="0" applyFont="1" applyBorder="1" applyAlignment="1" applyProtection="1">
      <alignment horizontal="left" vertical="top" wrapText="1"/>
      <protection locked="0"/>
    </xf>
    <xf numFmtId="0" fontId="21" fillId="0" borderId="7" xfId="0" applyFont="1" applyBorder="1" applyAlignment="1">
      <alignment horizontal="left" vertical="center" wrapText="1"/>
    </xf>
    <xf numFmtId="0" fontId="21" fillId="0" borderId="30" xfId="0" applyFont="1" applyBorder="1" applyAlignment="1">
      <alignment horizontal="left" vertical="center" wrapText="1"/>
    </xf>
    <xf numFmtId="0" fontId="21" fillId="0" borderId="31" xfId="0" applyFont="1" applyBorder="1" applyAlignment="1">
      <alignment horizontal="left" vertical="center" wrapText="1"/>
    </xf>
    <xf numFmtId="0" fontId="21" fillId="0" borderId="32" xfId="0" applyFont="1" applyBorder="1" applyAlignment="1">
      <alignment horizontal="left" vertical="center" wrapText="1"/>
    </xf>
    <xf numFmtId="0" fontId="21" fillId="0" borderId="33" xfId="0" applyFont="1" applyBorder="1" applyAlignment="1">
      <alignment horizontal="left" vertical="center" wrapText="1"/>
    </xf>
    <xf numFmtId="0" fontId="21" fillId="4" borderId="4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166" fontId="6" fillId="6" borderId="2" xfId="0" applyNumberFormat="1" applyFont="1" applyFill="1" applyBorder="1" applyAlignment="1">
      <alignment horizontal="left"/>
    </xf>
    <xf numFmtId="166" fontId="6" fillId="6" borderId="5" xfId="0" applyNumberFormat="1" applyFont="1" applyFill="1" applyBorder="1" applyAlignment="1">
      <alignment horizontal="left"/>
    </xf>
    <xf numFmtId="166" fontId="6" fillId="6" borderId="6" xfId="0" applyNumberFormat="1" applyFont="1" applyFill="1" applyBorder="1" applyAlignment="1">
      <alignment horizontal="left"/>
    </xf>
    <xf numFmtId="166" fontId="6" fillId="6" borderId="3" xfId="0" applyNumberFormat="1" applyFont="1" applyFill="1" applyBorder="1" applyAlignment="1">
      <alignment horizontal="left"/>
    </xf>
    <xf numFmtId="166" fontId="6" fillId="6" borderId="8" xfId="0" applyNumberFormat="1" applyFont="1" applyFill="1" applyBorder="1" applyAlignment="1">
      <alignment horizontal="left"/>
    </xf>
    <xf numFmtId="166" fontId="6" fillId="6" borderId="14" xfId="0" applyNumberFormat="1" applyFont="1" applyFill="1" applyBorder="1" applyAlignment="1">
      <alignment horizontal="left"/>
    </xf>
    <xf numFmtId="166" fontId="6" fillId="6" borderId="13" xfId="0" applyNumberFormat="1" applyFont="1" applyFill="1" applyBorder="1" applyAlignment="1">
      <alignment horizontal="left"/>
    </xf>
    <xf numFmtId="0" fontId="22" fillId="4" borderId="27" xfId="0" applyFont="1" applyFill="1" applyBorder="1" applyAlignment="1">
      <alignment horizontal="left" vertical="center"/>
    </xf>
    <xf numFmtId="0" fontId="22" fillId="4" borderId="0" xfId="0" applyFont="1" applyFill="1" applyAlignment="1">
      <alignment horizontal="left" vertical="center"/>
    </xf>
    <xf numFmtId="166" fontId="11" fillId="7" borderId="2" xfId="0" applyNumberFormat="1" applyFont="1" applyFill="1" applyBorder="1" applyAlignment="1">
      <alignment horizontal="center"/>
    </xf>
    <xf numFmtId="166" fontId="11" fillId="7" borderId="5" xfId="0" applyNumberFormat="1" applyFont="1" applyFill="1" applyBorder="1" applyAlignment="1">
      <alignment horizontal="center"/>
    </xf>
    <xf numFmtId="166" fontId="11" fillId="7" borderId="3" xfId="0" applyNumberFormat="1" applyFont="1" applyFill="1" applyBorder="1" applyAlignment="1">
      <alignment horizontal="center"/>
    </xf>
    <xf numFmtId="0" fontId="12" fillId="6" borderId="2" xfId="0" applyFont="1" applyFill="1" applyBorder="1" applyAlignment="1">
      <alignment horizontal="left" vertical="center"/>
    </xf>
    <xf numFmtId="0" fontId="12" fillId="6" borderId="5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0" fontId="23" fillId="2" borderId="2" xfId="0" applyFont="1" applyFill="1" applyBorder="1" applyAlignment="1">
      <alignment horizontal="left" vertical="center"/>
    </xf>
    <xf numFmtId="0" fontId="23" fillId="2" borderId="3" xfId="0" applyFont="1" applyFill="1" applyBorder="1" applyAlignment="1">
      <alignment horizontal="left" vertical="center"/>
    </xf>
    <xf numFmtId="166" fontId="6" fillId="6" borderId="22" xfId="0" applyNumberFormat="1" applyFont="1" applyFill="1" applyBorder="1" applyAlignment="1">
      <alignment horizontal="left"/>
    </xf>
    <xf numFmtId="166" fontId="6" fillId="6" borderId="23" xfId="0" applyNumberFormat="1" applyFont="1" applyFill="1" applyBorder="1" applyAlignment="1">
      <alignment horizontal="left"/>
    </xf>
    <xf numFmtId="0" fontId="13" fillId="4" borderId="2" xfId="0" applyFont="1" applyFill="1" applyBorder="1" applyAlignment="1">
      <alignment horizontal="left" vertical="center"/>
    </xf>
    <xf numFmtId="0" fontId="13" fillId="4" borderId="3" xfId="0" applyFont="1" applyFill="1" applyBorder="1" applyAlignment="1">
      <alignment horizontal="left" vertical="center"/>
    </xf>
    <xf numFmtId="0" fontId="7" fillId="4" borderId="8" xfId="0" applyFont="1" applyFill="1" applyBorder="1" applyAlignment="1">
      <alignment horizontal="left" vertical="center"/>
    </xf>
    <xf numFmtId="0" fontId="7" fillId="4" borderId="13" xfId="0" applyFont="1" applyFill="1" applyBorder="1" applyAlignment="1">
      <alignment horizontal="left" vertical="center"/>
    </xf>
    <xf numFmtId="0" fontId="14" fillId="10" borderId="4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15" fillId="9" borderId="10" xfId="0" applyFont="1" applyFill="1" applyBorder="1" applyAlignment="1">
      <alignment horizontal="left" vertical="center"/>
    </xf>
    <xf numFmtId="0" fontId="15" fillId="9" borderId="0" xfId="0" applyFont="1" applyFill="1" applyAlignment="1">
      <alignment horizontal="left" vertical="center"/>
    </xf>
    <xf numFmtId="166" fontId="6" fillId="6" borderId="1" xfId="0" applyNumberFormat="1" applyFont="1" applyFill="1" applyBorder="1" applyAlignment="1">
      <alignment horizontal="left"/>
    </xf>
    <xf numFmtId="166" fontId="6" fillId="6" borderId="12" xfId="0" applyNumberFormat="1" applyFont="1" applyFill="1" applyBorder="1" applyAlignment="1">
      <alignment horizontal="left"/>
    </xf>
    <xf numFmtId="0" fontId="7" fillId="4" borderId="4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left" vertical="center"/>
    </xf>
    <xf numFmtId="0" fontId="10" fillId="4" borderId="4" xfId="0" applyFont="1" applyFill="1" applyBorder="1" applyAlignment="1">
      <alignment horizontal="lef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sqref="A1:H1"/>
    </sheetView>
  </sheetViews>
  <sheetFormatPr defaultRowHeight="14.25"/>
  <cols>
    <col min="1" max="1" width="66.375" bestFit="1" customWidth="1"/>
    <col min="2" max="2" width="16" customWidth="1"/>
    <col min="3" max="4" width="13.375" customWidth="1"/>
    <col min="5" max="5" width="15.375" customWidth="1"/>
    <col min="6" max="6" width="13.375" customWidth="1"/>
    <col min="7" max="7" width="73.375" customWidth="1"/>
    <col min="8" max="8" width="0" hidden="1" customWidth="1"/>
  </cols>
  <sheetData>
    <row r="1" spans="1:8" ht="18.75">
      <c r="A1" s="84" t="s">
        <v>0</v>
      </c>
      <c r="B1" s="85"/>
      <c r="C1" s="85"/>
      <c r="D1" s="85"/>
      <c r="E1" s="85"/>
      <c r="F1" s="85"/>
      <c r="G1" s="85"/>
      <c r="H1" s="85"/>
    </row>
    <row r="3" spans="1:8">
      <c r="A3" s="86" t="s">
        <v>1</v>
      </c>
      <c r="B3" s="57"/>
      <c r="C3" s="58"/>
      <c r="D3" s="59"/>
      <c r="E3" s="59"/>
      <c r="F3" s="59"/>
      <c r="G3" s="59"/>
    </row>
    <row r="4" spans="1:8">
      <c r="A4" s="87"/>
      <c r="B4" s="57"/>
      <c r="C4" s="58"/>
      <c r="D4" s="59"/>
      <c r="E4" s="59"/>
      <c r="F4" s="59"/>
      <c r="G4" s="59"/>
    </row>
    <row r="5" spans="1:8">
      <c r="A5" s="87" t="s">
        <v>2</v>
      </c>
      <c r="B5" s="57"/>
      <c r="C5" s="58"/>
      <c r="D5" s="59"/>
      <c r="E5" s="59"/>
      <c r="F5" s="59"/>
      <c r="G5" s="59"/>
    </row>
    <row r="6" spans="1:8">
      <c r="A6" s="87"/>
      <c r="B6" s="57"/>
      <c r="C6" s="58"/>
      <c r="D6" s="59"/>
      <c r="E6" s="59"/>
      <c r="F6" s="59"/>
      <c r="G6" s="59"/>
    </row>
    <row r="7" spans="1:8">
      <c r="A7" s="87" t="s">
        <v>3</v>
      </c>
      <c r="B7" s="57"/>
      <c r="C7" s="58"/>
      <c r="D7" s="59"/>
      <c r="E7" s="59"/>
      <c r="F7" s="59"/>
      <c r="G7" s="59"/>
    </row>
    <row r="8" spans="1:8">
      <c r="A8" s="87"/>
      <c r="B8" s="57"/>
      <c r="C8" s="58"/>
      <c r="D8" s="59"/>
      <c r="E8" s="59"/>
      <c r="F8" s="59"/>
      <c r="G8" s="59"/>
    </row>
    <row r="9" spans="1:8">
      <c r="A9" s="87" t="s">
        <v>4</v>
      </c>
      <c r="B9" s="57"/>
      <c r="C9" s="60"/>
      <c r="D9" s="61"/>
      <c r="E9" s="61"/>
      <c r="F9" s="59"/>
      <c r="G9" s="59"/>
    </row>
    <row r="10" spans="1:8">
      <c r="A10" s="88" t="s">
        <v>5</v>
      </c>
      <c r="B10" s="57"/>
      <c r="C10" s="60"/>
      <c r="D10" s="61"/>
      <c r="E10" s="61"/>
      <c r="F10" s="59"/>
      <c r="G10" s="59"/>
    </row>
    <row r="11" spans="1:8">
      <c r="A11" s="57"/>
      <c r="B11" s="57"/>
      <c r="C11" s="60"/>
      <c r="D11" s="61"/>
      <c r="E11" s="61"/>
      <c r="F11" s="61"/>
      <c r="G11" s="62"/>
    </row>
    <row r="12" spans="1:8" ht="15">
      <c r="A12" s="82" t="s">
        <v>6</v>
      </c>
      <c r="B12" s="82"/>
      <c r="C12" s="82"/>
      <c r="D12" s="82"/>
      <c r="E12" s="82"/>
      <c r="F12" s="82"/>
      <c r="G12" s="82"/>
    </row>
    <row r="13" spans="1:8" ht="15">
      <c r="A13" s="83" t="s">
        <v>7</v>
      </c>
      <c r="B13" s="83"/>
      <c r="C13" s="83"/>
      <c r="D13" s="83"/>
      <c r="E13" s="83"/>
      <c r="F13" s="83"/>
      <c r="G13" s="83"/>
    </row>
    <row r="14" spans="1:8" ht="15">
      <c r="A14" s="83" t="s">
        <v>8</v>
      </c>
      <c r="B14" s="83"/>
      <c r="C14" s="83"/>
      <c r="D14" s="83"/>
      <c r="E14" s="83"/>
      <c r="F14" s="83"/>
      <c r="G14" s="83"/>
    </row>
    <row r="15" spans="1:8" ht="15">
      <c r="A15" s="94" t="s">
        <v>9</v>
      </c>
      <c r="B15" s="94"/>
      <c r="C15" s="94"/>
      <c r="D15" s="94"/>
      <c r="E15" s="94"/>
      <c r="F15" s="94"/>
      <c r="G15" s="94"/>
    </row>
    <row r="16" spans="1:8" ht="15">
      <c r="A16" s="91" t="s">
        <v>10</v>
      </c>
      <c r="B16" s="92"/>
      <c r="C16" s="92"/>
      <c r="D16" s="92"/>
      <c r="E16" s="92"/>
      <c r="F16" s="92"/>
      <c r="G16" s="93"/>
    </row>
    <row r="17" spans="1:7" ht="15">
      <c r="A17" s="89" t="s">
        <v>11</v>
      </c>
      <c r="B17" s="89"/>
      <c r="C17" s="89"/>
      <c r="D17" s="89"/>
      <c r="E17" s="89"/>
      <c r="F17" s="89"/>
      <c r="G17" s="89"/>
    </row>
    <row r="18" spans="1:7" ht="15">
      <c r="A18" s="75" t="s">
        <v>12</v>
      </c>
      <c r="B18" s="76"/>
      <c r="C18" s="76"/>
      <c r="D18" s="76"/>
      <c r="E18" s="76"/>
      <c r="F18" s="76"/>
      <c r="G18" s="77"/>
    </row>
    <row r="19" spans="1:7" ht="15">
      <c r="A19" s="90" t="s">
        <v>13</v>
      </c>
      <c r="B19" s="90"/>
      <c r="C19" s="90"/>
      <c r="D19" s="90"/>
      <c r="E19" s="90"/>
      <c r="F19" s="90"/>
      <c r="G19" s="90"/>
    </row>
    <row r="20" spans="1:7" s="23" customFormat="1" ht="15">
      <c r="A20" s="69" t="s">
        <v>14</v>
      </c>
      <c r="B20" s="69"/>
      <c r="C20" s="69"/>
      <c r="D20" s="69"/>
      <c r="E20" s="70"/>
      <c r="F20" s="70"/>
      <c r="G20" s="71"/>
    </row>
    <row r="21" spans="1:7" s="23" customFormat="1" ht="15">
      <c r="A21" s="69" t="s">
        <v>15</v>
      </c>
      <c r="B21" s="69"/>
      <c r="C21" s="69"/>
      <c r="D21" s="69"/>
      <c r="E21" s="72"/>
      <c r="F21" s="72"/>
      <c r="G21" s="73"/>
    </row>
    <row r="22" spans="1:7" s="23" customFormat="1" ht="15">
      <c r="A22" s="74" t="s">
        <v>16</v>
      </c>
      <c r="B22" s="70"/>
      <c r="C22" s="70"/>
      <c r="D22" s="70"/>
      <c r="E22" s="70"/>
      <c r="F22" s="70"/>
      <c r="G22" s="71"/>
    </row>
    <row r="23" spans="1:7" ht="15">
      <c r="A23" s="83" t="s">
        <v>17</v>
      </c>
      <c r="B23" s="83"/>
      <c r="C23" s="83"/>
      <c r="D23" s="83"/>
      <c r="E23" s="83"/>
      <c r="F23" s="83"/>
      <c r="G23" s="83"/>
    </row>
  </sheetData>
  <protectedRanges>
    <protectedRange sqref="C20:D21" name="Bereik2_1"/>
  </protectedRanges>
  <mergeCells count="13">
    <mergeCell ref="A17:G17"/>
    <mergeCell ref="A19:G19"/>
    <mergeCell ref="A16:G16"/>
    <mergeCell ref="A23:G23"/>
    <mergeCell ref="A15:G15"/>
    <mergeCell ref="A12:G12"/>
    <mergeCell ref="A13:G13"/>
    <mergeCell ref="A14:G14"/>
    <mergeCell ref="A1:H1"/>
    <mergeCell ref="A3:A4"/>
    <mergeCell ref="A5:A6"/>
    <mergeCell ref="A7:A8"/>
    <mergeCell ref="A9:A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7"/>
  <sheetViews>
    <sheetView workbookViewId="0">
      <selection sqref="A1:G1"/>
    </sheetView>
  </sheetViews>
  <sheetFormatPr defaultRowHeight="14.25"/>
  <cols>
    <col min="1" max="1" width="58.375" bestFit="1" customWidth="1"/>
    <col min="2" max="2" width="29.25" bestFit="1" customWidth="1"/>
    <col min="3" max="3" width="9.625" bestFit="1" customWidth="1"/>
    <col min="4" max="4" width="17.875" bestFit="1" customWidth="1"/>
    <col min="5" max="5" width="13.375" customWidth="1"/>
    <col min="7" max="7" width="3" style="23" hidden="1" customWidth="1"/>
    <col min="8" max="19" width="9.125" style="23"/>
  </cols>
  <sheetData>
    <row r="1" spans="1:14" ht="18.75" customHeight="1">
      <c r="A1" s="122" t="s">
        <v>18</v>
      </c>
      <c r="B1" s="122"/>
      <c r="C1" s="122"/>
      <c r="D1" s="122"/>
      <c r="E1" s="122"/>
      <c r="F1" s="122"/>
      <c r="G1" s="122"/>
    </row>
    <row r="2" spans="1:14" ht="18.75" customHeight="1">
      <c r="A2" s="25"/>
      <c r="B2" s="26"/>
      <c r="C2" s="26"/>
      <c r="D2" s="26"/>
      <c r="E2" s="26"/>
      <c r="F2" s="26"/>
      <c r="G2" s="22"/>
    </row>
    <row r="3" spans="1:14" ht="18.75" customHeight="1">
      <c r="A3" s="124" t="s">
        <v>19</v>
      </c>
      <c r="B3" s="125"/>
      <c r="C3" s="125"/>
      <c r="D3" s="125"/>
      <c r="E3" s="125"/>
      <c r="F3" s="125"/>
      <c r="G3" s="125"/>
    </row>
    <row r="4" spans="1:14" ht="16.5">
      <c r="A4" s="106" t="s">
        <v>20</v>
      </c>
      <c r="B4" s="107"/>
      <c r="C4" s="107"/>
      <c r="D4" s="107"/>
      <c r="E4" s="2"/>
      <c r="F4" s="2"/>
      <c r="G4" s="63"/>
    </row>
    <row r="5" spans="1:14" ht="16.5">
      <c r="A5" s="106" t="s">
        <v>21</v>
      </c>
      <c r="B5" s="107"/>
      <c r="C5" s="107"/>
      <c r="D5" s="107"/>
      <c r="E5" s="1"/>
      <c r="F5" s="1"/>
      <c r="G5" s="64"/>
    </row>
    <row r="6" spans="1:14" ht="16.5">
      <c r="A6" s="31"/>
      <c r="B6" s="31"/>
      <c r="C6" s="31"/>
      <c r="D6" s="31"/>
      <c r="E6" s="1"/>
      <c r="F6" s="1"/>
      <c r="G6" s="64"/>
    </row>
    <row r="7" spans="1:14">
      <c r="A7" s="24" t="s">
        <v>22</v>
      </c>
      <c r="B7" s="78" t="s">
        <v>23</v>
      </c>
      <c r="C7" s="36" t="s">
        <v>24</v>
      </c>
      <c r="D7" s="36" t="s">
        <v>25</v>
      </c>
      <c r="E7" s="36" t="s">
        <v>26</v>
      </c>
      <c r="F7" s="36" t="s">
        <v>27</v>
      </c>
    </row>
    <row r="8" spans="1:14">
      <c r="A8" s="12" t="s">
        <v>28</v>
      </c>
      <c r="B8" s="54"/>
      <c r="C8" s="34">
        <v>0.15</v>
      </c>
      <c r="D8" s="79">
        <f t="shared" ref="D8:D15" si="0">B8*C8</f>
        <v>0</v>
      </c>
      <c r="E8" s="34">
        <v>0.01</v>
      </c>
      <c r="F8" s="34">
        <v>0.06</v>
      </c>
    </row>
    <row r="9" spans="1:14">
      <c r="A9" s="35" t="s">
        <v>29</v>
      </c>
      <c r="B9" s="54"/>
      <c r="C9" s="34">
        <v>0.1</v>
      </c>
      <c r="D9" s="34">
        <f t="shared" si="0"/>
        <v>0</v>
      </c>
      <c r="E9" s="34">
        <v>0.01</v>
      </c>
      <c r="F9" s="34">
        <v>0.06</v>
      </c>
      <c r="N9" s="65"/>
    </row>
    <row r="10" spans="1:14">
      <c r="A10" s="12" t="s">
        <v>30</v>
      </c>
      <c r="B10" s="54"/>
      <c r="C10" s="34">
        <v>0.1</v>
      </c>
      <c r="D10" s="34">
        <f t="shared" si="0"/>
        <v>0</v>
      </c>
      <c r="E10" s="34">
        <v>0.01</v>
      </c>
      <c r="F10" s="34">
        <v>0.06</v>
      </c>
    </row>
    <row r="11" spans="1:14">
      <c r="A11" s="12" t="s">
        <v>31</v>
      </c>
      <c r="B11" s="54"/>
      <c r="C11" s="34">
        <v>0.2</v>
      </c>
      <c r="D11" s="34">
        <f t="shared" si="0"/>
        <v>0</v>
      </c>
      <c r="E11" s="34">
        <v>0.01</v>
      </c>
      <c r="F11" s="34">
        <v>0.06</v>
      </c>
    </row>
    <row r="12" spans="1:14">
      <c r="A12" s="12" t="s">
        <v>32</v>
      </c>
      <c r="B12" s="54"/>
      <c r="C12" s="34">
        <v>0.15</v>
      </c>
      <c r="D12" s="34">
        <f t="shared" si="0"/>
        <v>0</v>
      </c>
      <c r="E12" s="34">
        <v>0.01</v>
      </c>
      <c r="F12" s="34">
        <v>0.06</v>
      </c>
    </row>
    <row r="13" spans="1:14">
      <c r="A13" s="12" t="s">
        <v>33</v>
      </c>
      <c r="B13" s="54"/>
      <c r="C13" s="34">
        <v>0.1</v>
      </c>
      <c r="D13" s="34">
        <f t="shared" si="0"/>
        <v>0</v>
      </c>
      <c r="E13" s="34">
        <v>0.01</v>
      </c>
      <c r="F13" s="34">
        <v>0.06</v>
      </c>
    </row>
    <row r="14" spans="1:14">
      <c r="A14" s="12" t="s">
        <v>34</v>
      </c>
      <c r="B14" s="54"/>
      <c r="C14" s="34">
        <v>0.1</v>
      </c>
      <c r="D14" s="34">
        <f t="shared" si="0"/>
        <v>0</v>
      </c>
      <c r="E14" s="34">
        <v>0.01</v>
      </c>
      <c r="F14" s="34">
        <v>0.06</v>
      </c>
    </row>
    <row r="15" spans="1:14">
      <c r="A15" s="33" t="s">
        <v>35</v>
      </c>
      <c r="B15" s="54"/>
      <c r="C15" s="34">
        <v>0.1</v>
      </c>
      <c r="D15" s="34">
        <f t="shared" si="0"/>
        <v>0</v>
      </c>
      <c r="E15" s="34">
        <v>0.01</v>
      </c>
      <c r="F15" s="34">
        <v>0.06</v>
      </c>
    </row>
    <row r="16" spans="1:14" ht="16.5">
      <c r="A16" s="126" t="s">
        <v>36</v>
      </c>
      <c r="B16" s="127"/>
      <c r="C16" s="127"/>
      <c r="D16" s="53">
        <f>SUM(D8:D15)</f>
        <v>0</v>
      </c>
      <c r="E16" s="3"/>
      <c r="F16" s="4"/>
      <c r="G16" s="66"/>
    </row>
    <row r="17" spans="1:9" ht="16.5">
      <c r="A17" s="27"/>
      <c r="B17" s="28"/>
      <c r="C17" s="29"/>
      <c r="D17" s="30"/>
      <c r="E17" s="3"/>
      <c r="F17" s="4"/>
      <c r="G17" s="66"/>
    </row>
    <row r="18" spans="1:9" ht="18">
      <c r="A18" s="124" t="s">
        <v>37</v>
      </c>
      <c r="B18" s="125"/>
      <c r="C18" s="125"/>
      <c r="D18" s="125"/>
      <c r="E18" s="125"/>
      <c r="F18" s="125"/>
      <c r="G18" s="125"/>
    </row>
    <row r="19" spans="1:9" s="23" customFormat="1" ht="18.75" customHeight="1">
      <c r="A19" s="19"/>
      <c r="B19" s="20"/>
      <c r="C19" s="21"/>
      <c r="D19" s="21"/>
      <c r="E19" s="21"/>
      <c r="F19" s="22"/>
      <c r="G19" s="22"/>
    </row>
    <row r="20" spans="1:9">
      <c r="A20" s="114" t="s">
        <v>38</v>
      </c>
      <c r="B20" s="115"/>
      <c r="C20" s="5" t="s">
        <v>39</v>
      </c>
      <c r="D20" s="5" t="s">
        <v>40</v>
      </c>
      <c r="E20" s="5" t="s">
        <v>41</v>
      </c>
    </row>
    <row r="21" spans="1:9">
      <c r="A21" s="6" t="s">
        <v>42</v>
      </c>
      <c r="B21" s="7"/>
      <c r="C21" s="7"/>
      <c r="D21" s="7"/>
      <c r="E21" s="8"/>
      <c r="G21" s="123"/>
      <c r="H21" s="123"/>
      <c r="I21" s="123"/>
    </row>
    <row r="22" spans="1:9">
      <c r="A22" s="128" t="s">
        <v>43</v>
      </c>
      <c r="B22" s="128"/>
      <c r="C22" s="9">
        <f>SUM(B63:B64)</f>
        <v>1400</v>
      </c>
      <c r="D22" s="10">
        <v>0</v>
      </c>
      <c r="E22" s="11">
        <f>D22*C22</f>
        <v>0</v>
      </c>
      <c r="G22" s="123"/>
      <c r="H22" s="123"/>
      <c r="I22" s="123"/>
    </row>
    <row r="23" spans="1:9">
      <c r="A23" s="12" t="s">
        <v>44</v>
      </c>
      <c r="B23" s="14"/>
      <c r="C23" s="9">
        <f>SUM(B61)</f>
        <v>700</v>
      </c>
      <c r="D23" s="10">
        <v>0</v>
      </c>
      <c r="E23" s="11">
        <f>D23*C23</f>
        <v>0</v>
      </c>
      <c r="G23" s="31"/>
      <c r="H23" s="31"/>
      <c r="I23" s="31"/>
    </row>
    <row r="24" spans="1:9">
      <c r="A24" s="95" t="s">
        <v>45</v>
      </c>
      <c r="B24" s="96"/>
      <c r="C24" s="9">
        <f>SUM(B65:B66)</f>
        <v>1000</v>
      </c>
      <c r="D24" s="10">
        <v>0</v>
      </c>
      <c r="E24" s="11">
        <f t="shared" ref="E24:E25" si="1">D24*C24</f>
        <v>0</v>
      </c>
      <c r="G24" s="31"/>
      <c r="H24" s="31"/>
      <c r="I24" s="31"/>
    </row>
    <row r="25" spans="1:9">
      <c r="A25" s="95" t="s">
        <v>46</v>
      </c>
      <c r="B25" s="96"/>
      <c r="C25" s="9">
        <f>SUM(B67:B68)</f>
        <v>1000</v>
      </c>
      <c r="D25" s="10">
        <v>0</v>
      </c>
      <c r="E25" s="11">
        <f t="shared" si="1"/>
        <v>0</v>
      </c>
      <c r="G25" s="31"/>
      <c r="H25" s="31"/>
      <c r="I25" s="31"/>
    </row>
    <row r="26" spans="1:9">
      <c r="A26" s="128" t="s">
        <v>47</v>
      </c>
      <c r="B26" s="129"/>
      <c r="C26" s="9">
        <f>SUM(B58,B59,B60,B62,B61,B63,B64,B76)</f>
        <v>3369</v>
      </c>
      <c r="D26" s="10">
        <v>0</v>
      </c>
      <c r="E26" s="11">
        <f>D26*C26</f>
        <v>0</v>
      </c>
      <c r="G26" s="123"/>
      <c r="H26" s="123"/>
      <c r="I26" s="123"/>
    </row>
    <row r="27" spans="1:9">
      <c r="A27" s="130" t="s">
        <v>48</v>
      </c>
      <c r="B27" s="129"/>
      <c r="C27" s="9">
        <f>(B61)</f>
        <v>700</v>
      </c>
      <c r="D27" s="10">
        <v>0</v>
      </c>
      <c r="E27" s="11">
        <f>D27*C27</f>
        <v>0</v>
      </c>
      <c r="G27" s="123"/>
      <c r="H27" s="123"/>
      <c r="I27" s="123"/>
    </row>
    <row r="28" spans="1:9">
      <c r="A28" s="12" t="s">
        <v>49</v>
      </c>
      <c r="B28" s="13"/>
      <c r="C28" s="9">
        <f>SUM(B60,B61)</f>
        <v>725</v>
      </c>
      <c r="D28" s="10">
        <v>0</v>
      </c>
      <c r="E28" s="11">
        <f>D28*C28</f>
        <v>0</v>
      </c>
      <c r="G28" s="123"/>
      <c r="H28" s="123"/>
      <c r="I28" s="123"/>
    </row>
    <row r="29" spans="1:9">
      <c r="A29" s="12" t="s">
        <v>50</v>
      </c>
      <c r="B29" s="14"/>
      <c r="C29" s="17">
        <f>SUM(B58,B59,B60,B62,B61,B63,B64,B76)</f>
        <v>3369</v>
      </c>
      <c r="D29" s="18">
        <v>0</v>
      </c>
      <c r="E29" s="11">
        <f t="shared" ref="E29" si="2">D29*C29</f>
        <v>0</v>
      </c>
      <c r="G29" s="123"/>
      <c r="H29" s="123"/>
      <c r="I29" s="123"/>
    </row>
    <row r="30" spans="1:9">
      <c r="A30" s="33" t="s">
        <v>51</v>
      </c>
      <c r="B30" s="39"/>
      <c r="C30" s="40">
        <f>SUM(B58,B59,B61,B64)</f>
        <v>1985</v>
      </c>
      <c r="D30" s="41">
        <v>0</v>
      </c>
      <c r="E30" s="37">
        <f>D30*C30</f>
        <v>0</v>
      </c>
    </row>
    <row r="31" spans="1:9">
      <c r="A31" s="103" t="s">
        <v>52</v>
      </c>
      <c r="B31" s="104"/>
      <c r="C31" s="104"/>
      <c r="D31" s="105"/>
      <c r="E31" s="38">
        <f>SUM(E22:E30)</f>
        <v>0</v>
      </c>
    </row>
    <row r="33" spans="1:5">
      <c r="A33" s="114" t="s">
        <v>53</v>
      </c>
      <c r="B33" s="115"/>
      <c r="C33" s="5" t="s">
        <v>54</v>
      </c>
      <c r="D33" s="5" t="s">
        <v>40</v>
      </c>
      <c r="E33" s="5" t="s">
        <v>41</v>
      </c>
    </row>
    <row r="34" spans="1:5">
      <c r="A34" s="80"/>
      <c r="B34" s="56"/>
      <c r="C34" s="7"/>
      <c r="D34" s="7"/>
      <c r="E34" s="8"/>
    </row>
    <row r="35" spans="1:5">
      <c r="A35" s="113" t="s">
        <v>55</v>
      </c>
      <c r="B35" s="113"/>
      <c r="C35" s="55">
        <v>1</v>
      </c>
      <c r="D35" s="18">
        <v>0</v>
      </c>
      <c r="E35" s="11">
        <f t="shared" ref="E35:E36" si="3">D35*C35</f>
        <v>0</v>
      </c>
    </row>
    <row r="36" spans="1:5">
      <c r="A36" s="120" t="s">
        <v>56</v>
      </c>
      <c r="B36" s="121"/>
      <c r="C36" s="55">
        <v>3</v>
      </c>
      <c r="D36" s="18">
        <v>0</v>
      </c>
      <c r="E36" s="11">
        <f t="shared" si="3"/>
        <v>0</v>
      </c>
    </row>
    <row r="37" spans="1:5">
      <c r="A37" s="116" t="s">
        <v>52</v>
      </c>
      <c r="B37" s="117"/>
      <c r="C37" s="104"/>
      <c r="D37" s="105"/>
      <c r="E37" s="42">
        <f>SUM(E35,E36)</f>
        <v>0</v>
      </c>
    </row>
    <row r="39" spans="1:5">
      <c r="A39" s="97" t="s">
        <v>57</v>
      </c>
      <c r="B39" s="98"/>
      <c r="C39" s="5" t="s">
        <v>39</v>
      </c>
      <c r="D39" s="5" t="s">
        <v>40</v>
      </c>
      <c r="E39" s="5" t="s">
        <v>41</v>
      </c>
    </row>
    <row r="40" spans="1:5">
      <c r="A40" s="6"/>
      <c r="B40" s="7"/>
      <c r="C40" s="7"/>
      <c r="D40" s="7"/>
      <c r="E40" s="8"/>
    </row>
    <row r="41" spans="1:5">
      <c r="A41" s="118" t="s">
        <v>58</v>
      </c>
      <c r="B41" s="119"/>
      <c r="C41" s="9">
        <v>25</v>
      </c>
      <c r="D41" s="10">
        <v>0</v>
      </c>
      <c r="E41" s="11">
        <f>D41*C41</f>
        <v>0</v>
      </c>
    </row>
    <row r="42" spans="1:5">
      <c r="A42" s="118" t="s">
        <v>59</v>
      </c>
      <c r="B42" s="119"/>
      <c r="C42" s="9">
        <v>25</v>
      </c>
      <c r="D42" s="10">
        <v>0</v>
      </c>
      <c r="E42" s="11">
        <f>D42*C42</f>
        <v>0</v>
      </c>
    </row>
    <row r="43" spans="1:5">
      <c r="A43" s="118" t="s">
        <v>60</v>
      </c>
      <c r="B43" s="119"/>
      <c r="C43" s="9">
        <v>25</v>
      </c>
      <c r="D43" s="10">
        <v>0</v>
      </c>
      <c r="E43" s="11">
        <f>D43*C43</f>
        <v>0</v>
      </c>
    </row>
    <row r="44" spans="1:5">
      <c r="A44" s="99" t="s">
        <v>52</v>
      </c>
      <c r="B44" s="100"/>
      <c r="C44" s="100"/>
      <c r="D44" s="102"/>
      <c r="E44" s="15">
        <f>SUM(E41:E43)</f>
        <v>0</v>
      </c>
    </row>
    <row r="46" spans="1:5">
      <c r="A46" s="97" t="s">
        <v>61</v>
      </c>
      <c r="B46" s="98"/>
      <c r="C46" s="5" t="s">
        <v>54</v>
      </c>
      <c r="D46" s="5" t="s">
        <v>62</v>
      </c>
      <c r="E46" s="5" t="s">
        <v>41</v>
      </c>
    </row>
    <row r="47" spans="1:5">
      <c r="A47" s="6"/>
      <c r="B47" s="7"/>
      <c r="C47" s="7"/>
      <c r="D47" s="7"/>
      <c r="E47" s="8"/>
    </row>
    <row r="48" spans="1:5">
      <c r="A48" s="33" t="s">
        <v>63</v>
      </c>
      <c r="B48" s="43"/>
      <c r="C48" s="45">
        <v>3</v>
      </c>
      <c r="D48" s="44">
        <v>0</v>
      </c>
      <c r="E48" s="11">
        <f>D48*C48</f>
        <v>0</v>
      </c>
    </row>
    <row r="49" spans="1:20">
      <c r="A49" s="99" t="s">
        <v>52</v>
      </c>
      <c r="B49" s="100"/>
      <c r="C49" s="101"/>
      <c r="D49" s="102"/>
      <c r="E49" s="15">
        <f>SUM(E48)</f>
        <v>0</v>
      </c>
    </row>
    <row r="50" spans="1:20">
      <c r="A50" s="108"/>
      <c r="B50" s="109"/>
      <c r="C50" s="109"/>
      <c r="D50" s="109"/>
      <c r="E50" s="110"/>
    </row>
    <row r="51" spans="1:20">
      <c r="A51" s="111" t="s">
        <v>64</v>
      </c>
      <c r="B51" s="112"/>
      <c r="C51" s="112"/>
      <c r="D51" s="112"/>
      <c r="E51" s="16">
        <f>SUM(E31,E37,E44,E49)</f>
        <v>0</v>
      </c>
    </row>
    <row r="52" spans="1:20">
      <c r="A52" s="51"/>
      <c r="B52" s="51"/>
      <c r="C52" s="51"/>
      <c r="D52" s="51"/>
      <c r="E52" s="52"/>
    </row>
    <row r="53" spans="1:20">
      <c r="A53" s="81" t="s">
        <v>65</v>
      </c>
    </row>
    <row r="55" spans="1:20">
      <c r="A55" s="68"/>
      <c r="B55" s="68"/>
      <c r="C55" s="68"/>
      <c r="D55" s="68"/>
      <c r="E55" s="68"/>
      <c r="F55" s="32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32"/>
    </row>
    <row r="56" spans="1:20">
      <c r="A56" t="s">
        <v>66</v>
      </c>
    </row>
    <row r="57" spans="1:20">
      <c r="A57" s="46" t="s">
        <v>67</v>
      </c>
      <c r="B57" s="47" t="s">
        <v>68</v>
      </c>
    </row>
    <row r="58" spans="1:20">
      <c r="A58" s="48" t="s">
        <v>69</v>
      </c>
      <c r="B58" s="49">
        <v>700</v>
      </c>
    </row>
    <row r="59" spans="1:20">
      <c r="A59" s="48" t="s">
        <v>70</v>
      </c>
      <c r="B59" s="49">
        <v>85</v>
      </c>
    </row>
    <row r="60" spans="1:20">
      <c r="A60" s="48" t="s">
        <v>71</v>
      </c>
      <c r="B60" s="49">
        <v>25</v>
      </c>
    </row>
    <row r="61" spans="1:20">
      <c r="A61" s="48" t="s">
        <v>72</v>
      </c>
      <c r="B61" s="49">
        <v>700</v>
      </c>
    </row>
    <row r="62" spans="1:20">
      <c r="A62" s="48" t="s">
        <v>73</v>
      </c>
      <c r="B62" s="49">
        <v>450</v>
      </c>
    </row>
    <row r="63" spans="1:20">
      <c r="A63" s="48" t="s">
        <v>74</v>
      </c>
      <c r="B63" s="49">
        <v>900</v>
      </c>
    </row>
    <row r="64" spans="1:20">
      <c r="A64" s="48" t="s">
        <v>75</v>
      </c>
      <c r="B64" s="49">
        <v>500</v>
      </c>
    </row>
    <row r="65" spans="1:2">
      <c r="A65" s="48" t="s">
        <v>76</v>
      </c>
      <c r="B65" s="49">
        <v>450</v>
      </c>
    </row>
    <row r="66" spans="1:2">
      <c r="A66" s="48" t="s">
        <v>77</v>
      </c>
      <c r="B66" s="49">
        <v>550</v>
      </c>
    </row>
    <row r="67" spans="1:2">
      <c r="A67" s="48" t="s">
        <v>78</v>
      </c>
      <c r="B67" s="49">
        <v>450</v>
      </c>
    </row>
    <row r="68" spans="1:2">
      <c r="A68" s="48" t="s">
        <v>79</v>
      </c>
      <c r="B68" s="49">
        <v>550</v>
      </c>
    </row>
    <row r="69" spans="1:2">
      <c r="A69" s="48" t="s">
        <v>80</v>
      </c>
      <c r="B69" s="49">
        <v>700</v>
      </c>
    </row>
    <row r="70" spans="1:2">
      <c r="A70" s="48" t="s">
        <v>81</v>
      </c>
      <c r="B70" s="49">
        <v>85</v>
      </c>
    </row>
    <row r="71" spans="1:2">
      <c r="A71" s="48" t="s">
        <v>82</v>
      </c>
      <c r="B71" s="49">
        <v>700</v>
      </c>
    </row>
    <row r="72" spans="1:2">
      <c r="A72" s="48" t="s">
        <v>83</v>
      </c>
      <c r="B72" s="49">
        <v>100</v>
      </c>
    </row>
    <row r="73" spans="1:2">
      <c r="A73" s="48" t="s">
        <v>84</v>
      </c>
      <c r="B73" s="49">
        <v>550</v>
      </c>
    </row>
    <row r="74" spans="1:2">
      <c r="A74" s="48" t="s">
        <v>85</v>
      </c>
      <c r="B74" s="49">
        <v>450</v>
      </c>
    </row>
    <row r="75" spans="1:2">
      <c r="A75" s="48" t="s">
        <v>86</v>
      </c>
      <c r="B75" s="49">
        <v>600</v>
      </c>
    </row>
    <row r="76" spans="1:2">
      <c r="A76" s="48" t="s">
        <v>87</v>
      </c>
      <c r="B76" s="49">
        <v>9</v>
      </c>
    </row>
    <row r="77" spans="1:2">
      <c r="A77" s="50" t="s">
        <v>88</v>
      </c>
      <c r="B77" s="49">
        <v>750</v>
      </c>
    </row>
  </sheetData>
  <sheetProtection password="A726" sheet="1" objects="1" scenarios="1"/>
  <protectedRanges>
    <protectedRange sqref="C4:G4 C5:D6" name="Bereik2_1"/>
  </protectedRanges>
  <mergeCells count="32">
    <mergeCell ref="A1:G1"/>
    <mergeCell ref="G29:I29"/>
    <mergeCell ref="A18:G18"/>
    <mergeCell ref="A25:B25"/>
    <mergeCell ref="G27:I27"/>
    <mergeCell ref="G28:I28"/>
    <mergeCell ref="A16:C16"/>
    <mergeCell ref="A20:B20"/>
    <mergeCell ref="A22:B22"/>
    <mergeCell ref="A26:B26"/>
    <mergeCell ref="A27:B27"/>
    <mergeCell ref="A3:G3"/>
    <mergeCell ref="G21:I21"/>
    <mergeCell ref="G22:I22"/>
    <mergeCell ref="G26:I26"/>
    <mergeCell ref="A4:D4"/>
    <mergeCell ref="A50:E50"/>
    <mergeCell ref="A51:D51"/>
    <mergeCell ref="A35:B35"/>
    <mergeCell ref="A33:B33"/>
    <mergeCell ref="A39:B39"/>
    <mergeCell ref="A44:D44"/>
    <mergeCell ref="A37:D37"/>
    <mergeCell ref="A43:B43"/>
    <mergeCell ref="A42:B42"/>
    <mergeCell ref="A41:B41"/>
    <mergeCell ref="A36:B36"/>
    <mergeCell ref="A24:B24"/>
    <mergeCell ref="A46:B46"/>
    <mergeCell ref="A49:D49"/>
    <mergeCell ref="A31:D31"/>
    <mergeCell ref="A5:D5"/>
  </mergeCells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56C86B1A71ED479E413156A173B125" ma:contentTypeVersion="6" ma:contentTypeDescription="Een nieuw document maken." ma:contentTypeScope="" ma:versionID="e575a72afdd99f805fa481053d9c3d5d">
  <xsd:schema xmlns:xsd="http://www.w3.org/2001/XMLSchema" xmlns:xs="http://www.w3.org/2001/XMLSchema" xmlns:p="http://schemas.microsoft.com/office/2006/metadata/properties" xmlns:ns2="3800d459-ab7e-4305-98dc-dd51cd1aca1f" xmlns:ns3="2acfd815-ce29-414d-a16b-f6085d69a387" targetNamespace="http://schemas.microsoft.com/office/2006/metadata/properties" ma:root="true" ma:fieldsID="c35e659c6e22833687decbbb0baf2bf4" ns2:_="" ns3:_="">
    <xsd:import namespace="3800d459-ab7e-4305-98dc-dd51cd1aca1f"/>
    <xsd:import namespace="2acfd815-ce29-414d-a16b-f6085d69a3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00d459-ab7e-4305-98dc-dd51cd1aca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cfd815-ce29-414d-a16b-f6085d69a38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69DA83-FB66-4D78-80E8-66B0B7586D7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800d459-ab7e-4305-98dc-dd51cd1aca1f"/>
    <ds:schemaRef ds:uri="http://purl.org/dc/elements/1.1/"/>
    <ds:schemaRef ds:uri="http://schemas.microsoft.com/office/2006/metadata/properties"/>
    <ds:schemaRef ds:uri="2acfd815-ce29-414d-a16b-f6085d69a38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831588B-03BD-4F60-9953-DD22EB1870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00d459-ab7e-4305-98dc-dd51cd1aca1f"/>
    <ds:schemaRef ds:uri="2acfd815-ce29-414d-a16b-f6085d69a3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0EC05C-19DF-448D-ACA0-D002DC4B68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Invulinstructie</vt:lpstr>
      <vt:lpstr>Prijzenblad</vt:lpstr>
    </vt:vector>
  </TitlesOfParts>
  <Manager/>
  <Company>Gemeente Lansingerland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van Drielen</dc:creator>
  <cp:keywords/>
  <dc:description/>
  <cp:lastModifiedBy>Ellen Bots</cp:lastModifiedBy>
  <cp:revision/>
  <dcterms:created xsi:type="dcterms:W3CDTF">2024-03-06T12:57:21Z</dcterms:created>
  <dcterms:modified xsi:type="dcterms:W3CDTF">2024-09-03T10:21:51Z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0x0101006456C86B1A71ED479E413156A173B125</vt:lpwstr>
  </property>
  <property fmtid="{D5CDD505-2E9C-101B-9397-08002B2CF9AE}" pid="3" name="CORSA_GUID">
    <vt:lpwstr>9d28533d-4068-3685-c914-06c1946570fa</vt:lpwstr>
  </property>
  <property fmtid="{D5CDD505-2E9C-101B-9397-08002B2CF9AE}" pid="4" name="CORSA_OBJECTTYPE">
    <vt:lpwstr>S</vt:lpwstr>
  </property>
  <property fmtid="{D5CDD505-2E9C-101B-9397-08002B2CF9AE}" pid="5" name="CORSA_OBJECTID">
    <vt:lpwstr>U24.04199</vt:lpwstr>
  </property>
  <property fmtid="{D5CDD505-2E9C-101B-9397-08002B2CF9AE}" pid="6" name="CORSA_VERSION">
    <vt:lpwstr>1</vt:lpwstr>
  </property>
</Properties>
</file>