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EA Terreinonderhoud en groenvoorziening 2024/aanbestedingsdocument en bijlagen/Concept TEAMS/"/>
    </mc:Choice>
  </mc:AlternateContent>
  <xr:revisionPtr revIDLastSave="303" documentId="13_ncr:1_{1E1BB4B1-B0F9-7043-8BE2-EDBD127AA053}" xr6:coauthVersionLast="47" xr6:coauthVersionMax="47" xr10:uidLastSave="{F62ED857-58C0-B142-9AAF-E56D11B01161}"/>
  <bookViews>
    <workbookView xWindow="7660" yWindow="2620" windowWidth="43020" windowHeight="15820" xr2:uid="{26A0E56A-9CA4-EB40-BF12-5B4691CBE874}"/>
  </bookViews>
  <sheets>
    <sheet name="Waard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H6" i="2"/>
  <c r="H5" i="2"/>
  <c r="G7" i="2" l="1"/>
  <c r="H4" i="2"/>
  <c r="B3" i="2" s="1"/>
  <c r="B7" i="2"/>
  <c r="B5" i="2"/>
  <c r="C7" i="2"/>
  <c r="C5" i="2"/>
  <c r="F7" i="2"/>
  <c r="E7" i="2"/>
  <c r="D7" i="2"/>
  <c r="G5" i="2"/>
  <c r="F5" i="2"/>
  <c r="E5" i="2"/>
  <c r="D5" i="2"/>
  <c r="C3" i="2" l="1"/>
  <c r="B10" i="2"/>
  <c r="F3" i="2"/>
  <c r="E3" i="2"/>
  <c r="G3" i="2"/>
  <c r="D3" i="2"/>
  <c r="H3" i="2" l="1"/>
</calcChain>
</file>

<file path=xl/sharedStrings.xml><?xml version="1.0" encoding="utf-8"?>
<sst xmlns="http://schemas.openxmlformats.org/spreadsheetml/2006/main" count="25" uniqueCount="20">
  <si>
    <t>OPEN VRAGEN + bijbehorende waarde beoordeling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</si>
  <si>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</si>
  <si>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</si>
  <si>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</si>
  <si>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</si>
  <si>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</si>
  <si>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</si>
  <si>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</si>
  <si>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</si>
  <si>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>Totaal kwaliteit</t>
  </si>
  <si>
    <t xml:space="preserve">Raming (per jaar) </t>
  </si>
  <si>
    <t>Open vraag 1A:
Advies onderhoudsplan</t>
  </si>
  <si>
    <t>Open vraag 1B:
Stimuleren educatieve functie terreinen</t>
  </si>
  <si>
    <t>Open vraag 2:
Plan van aanpak aanvang dienstverlening en goedkeuring oplevering</t>
  </si>
  <si>
    <t xml:space="preserve">Open vraag 3:
Duurzaamheid en circulaire economie </t>
  </si>
  <si>
    <t>Open vraag 4:
SROI</t>
  </si>
  <si>
    <t xml:space="preserve">Open vraag 5:
Waarborging veiligheid </t>
  </si>
  <si>
    <t>UITSLUITING</t>
  </si>
  <si>
    <t>KO= uitsluiting</t>
  </si>
  <si>
    <t>Driemaal of meer matig is uitsluiting/KO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</si>
</sst>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20"/>
      <color theme="0"/>
      <name val="Verdana"/>
      <family val="2"/>
    </font>
    <font>
      <i/>
      <sz val="10"/>
      <color rgb="FFFF0000"/>
      <name val="Calibri"/>
      <family val="2"/>
      <scheme val="minor"/>
    </font>
    <font>
      <sz val="12"/>
      <color theme="1"/>
      <name val="Verdana"/>
      <family val="2"/>
    </font>
    <font>
      <sz val="1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6" fillId="3" borderId="1" xfId="0" applyFont="1" applyFill="1" applyBorder="1" applyAlignment="1">
      <alignment horizontal="justify" vertical="center" wrapText="1"/>
    </xf>
    <xf numFmtId="0" fontId="7" fillId="0" borderId="0" xfId="0" applyFont="1"/>
    <xf numFmtId="0" fontId="8" fillId="4" borderId="1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164" fontId="5" fillId="2" borderId="4" xfId="0" applyNumberFormat="1" applyFont="1" applyFill="1" applyBorder="1" applyAlignment="1">
      <alignment horizontal="justify" vertical="center" wrapText="1"/>
    </xf>
    <xf numFmtId="164" fontId="3" fillId="6" borderId="1" xfId="0" applyNumberFormat="1" applyFont="1" applyFill="1" applyBorder="1"/>
    <xf numFmtId="0" fontId="10" fillId="0" borderId="0" xfId="0" applyFont="1"/>
    <xf numFmtId="0" fontId="3" fillId="0" borderId="0" xfId="0" applyFont="1"/>
    <xf numFmtId="164" fontId="11" fillId="6" borderId="1" xfId="0" applyNumberFormat="1" applyFont="1" applyFill="1" applyBorder="1" applyAlignment="1">
      <alignment vertical="center"/>
    </xf>
    <xf numFmtId="9" fontId="1" fillId="4" borderId="1" xfId="1" applyFont="1" applyFill="1" applyBorder="1" applyAlignment="1">
      <alignment horizontal="center" vertical="center" wrapText="1"/>
    </xf>
    <xf numFmtId="164" fontId="11" fillId="8" borderId="1" xfId="0" applyNumberFormat="1" applyFont="1" applyFill="1" applyBorder="1" applyAlignment="1">
      <alignment vertical="center"/>
    </xf>
    <xf numFmtId="0" fontId="3" fillId="0" borderId="2" xfId="0" applyFont="1" applyBorder="1"/>
    <xf numFmtId="9" fontId="7" fillId="0" borderId="0" xfId="1" applyFont="1"/>
    <xf numFmtId="0" fontId="8" fillId="5" borderId="2" xfId="0" applyFont="1" applyFill="1" applyBorder="1" applyAlignment="1">
      <alignment horizontal="center" vertical="center" wrapText="1"/>
    </xf>
    <xf numFmtId="164" fontId="12" fillId="5" borderId="1" xfId="0" applyNumberFormat="1" applyFont="1" applyFill="1" applyBorder="1"/>
    <xf numFmtId="164" fontId="5" fillId="9" borderId="1" xfId="0" applyNumberFormat="1" applyFont="1" applyFill="1" applyBorder="1" applyAlignment="1">
      <alignment horizontal="right"/>
    </xf>
    <xf numFmtId="0" fontId="1" fillId="0" borderId="0" xfId="0" applyFont="1"/>
    <xf numFmtId="0" fontId="12" fillId="10" borderId="0" xfId="0" applyFont="1" applyFill="1"/>
    <xf numFmtId="0" fontId="0" fillId="10" borderId="0" xfId="0" applyFill="1"/>
    <xf numFmtId="0" fontId="8" fillId="3" borderId="3" xfId="0" applyFont="1" applyFill="1" applyBorder="1" applyAlignment="1">
      <alignment horizontal="justify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112193</xdr:colOff>
      <xdr:row>0</xdr:row>
      <xdr:rowOff>84667</xdr:rowOff>
    </xdr:from>
    <xdr:to>
      <xdr:col>10</xdr:col>
      <xdr:colOff>309241</xdr:colOff>
      <xdr:row>1</xdr:row>
      <xdr:rowOff>33867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FDA1B66C-C742-F392-E378-A5C96D7CB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3260" y="84667"/>
          <a:ext cx="2847114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11"/>
  <sheetViews>
    <sheetView showGridLines="0" tabSelected="1" zoomScale="150" zoomScaleNormal="150" workbookViewId="0">
      <selection activeCell="I2" sqref="I2"/>
    </sheetView>
  </sheetViews>
  <sheetFormatPr baseColWidth="10" defaultColWidth="11" defaultRowHeight="16" x14ac:dyDescent="0.2"/>
  <cols>
    <col min="1" max="1" width="40.83203125" customWidth="1"/>
    <col min="2" max="9" width="18.83203125" customWidth="1"/>
    <col min="10" max="10" width="15.83203125" customWidth="1"/>
  </cols>
  <sheetData>
    <row r="1" spans="1:11" ht="80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10"/>
      <c r="J1" s="10"/>
      <c r="K1" s="2"/>
    </row>
    <row r="2" spans="1:11" ht="85" thickBot="1" x14ac:dyDescent="0.25">
      <c r="A2" s="22"/>
      <c r="B2" s="16" t="s">
        <v>11</v>
      </c>
      <c r="C2" s="16" t="s">
        <v>12</v>
      </c>
      <c r="D2" s="16" t="s">
        <v>13</v>
      </c>
      <c r="E2" s="16" t="s">
        <v>14</v>
      </c>
      <c r="F2" s="16" t="s">
        <v>15</v>
      </c>
      <c r="G2" s="16" t="s">
        <v>16</v>
      </c>
      <c r="H2" s="14" t="s">
        <v>1</v>
      </c>
      <c r="I2" s="2"/>
    </row>
    <row r="3" spans="1:11" ht="17" thickBot="1" x14ac:dyDescent="0.25">
      <c r="A3" s="3" t="s">
        <v>2</v>
      </c>
      <c r="B3" s="12">
        <f>B4/H4</f>
        <v>0.25</v>
      </c>
      <c r="C3" s="12">
        <f>C4/H4</f>
        <v>9.375E-2</v>
      </c>
      <c r="D3" s="12">
        <f>D4/H4</f>
        <v>0.25</v>
      </c>
      <c r="E3" s="12">
        <f>E4/H4</f>
        <v>9.375E-2</v>
      </c>
      <c r="F3" s="12">
        <f>F4/H4</f>
        <v>0.21875</v>
      </c>
      <c r="G3" s="12">
        <f>G4/H4</f>
        <v>9.375E-2</v>
      </c>
      <c r="H3" s="6">
        <f>SUM(B3:G3)</f>
        <v>1</v>
      </c>
      <c r="I3" s="2"/>
    </row>
    <row r="4" spans="1:11" ht="17" thickBot="1" x14ac:dyDescent="0.25">
      <c r="A4" s="4" t="s">
        <v>3</v>
      </c>
      <c r="B4" s="5">
        <v>4000</v>
      </c>
      <c r="C4" s="5">
        <v>1500</v>
      </c>
      <c r="D4" s="5">
        <v>4000</v>
      </c>
      <c r="E4" s="5">
        <v>1500</v>
      </c>
      <c r="F4" s="5">
        <v>3500</v>
      </c>
      <c r="G4" s="5">
        <v>1500</v>
      </c>
      <c r="H4" s="8">
        <f>SUM(B4:G4)</f>
        <v>16000</v>
      </c>
      <c r="I4" s="2"/>
    </row>
    <row r="5" spans="1:11" ht="17" thickBot="1" x14ac:dyDescent="0.25">
      <c r="A5" s="4" t="s">
        <v>4</v>
      </c>
      <c r="B5" s="5">
        <f t="shared" ref="B5:G5" si="0">B4*0.8</f>
        <v>3200</v>
      </c>
      <c r="C5" s="5">
        <f t="shared" si="0"/>
        <v>1200</v>
      </c>
      <c r="D5" s="5">
        <f t="shared" si="0"/>
        <v>3200</v>
      </c>
      <c r="E5" s="5">
        <f t="shared" si="0"/>
        <v>1200</v>
      </c>
      <c r="F5" s="5">
        <f t="shared" si="0"/>
        <v>2800</v>
      </c>
      <c r="G5" s="5">
        <f t="shared" si="0"/>
        <v>1200</v>
      </c>
      <c r="H5" s="8">
        <f>SUM(B5:G5)</f>
        <v>12800</v>
      </c>
      <c r="I5" s="2"/>
    </row>
    <row r="6" spans="1:11" ht="17" thickBot="1" x14ac:dyDescent="0.25">
      <c r="A6" s="4" t="s">
        <v>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8">
        <f>SUM(B6:G6)</f>
        <v>0</v>
      </c>
      <c r="I6" s="2"/>
    </row>
    <row r="7" spans="1:11" ht="17" customHeight="1" thickBot="1" x14ac:dyDescent="0.25">
      <c r="A7" s="4" t="s">
        <v>6</v>
      </c>
      <c r="B7" s="7">
        <f t="shared" ref="B7:G7" si="1">0-B4</f>
        <v>-4000</v>
      </c>
      <c r="C7" s="7">
        <f t="shared" si="1"/>
        <v>-1500</v>
      </c>
      <c r="D7" s="7">
        <f t="shared" si="1"/>
        <v>-4000</v>
      </c>
      <c r="E7" s="7">
        <f t="shared" si="1"/>
        <v>-1500</v>
      </c>
      <c r="F7" s="7">
        <f t="shared" si="1"/>
        <v>-3500</v>
      </c>
      <c r="G7" s="7">
        <f t="shared" si="1"/>
        <v>-1500</v>
      </c>
      <c r="H7" s="17">
        <f>SUM(B7:G7)</f>
        <v>-16000</v>
      </c>
      <c r="I7" s="20" t="s">
        <v>19</v>
      </c>
      <c r="J7" s="21"/>
    </row>
    <row r="8" spans="1:11" ht="17" customHeight="1" thickBot="1" x14ac:dyDescent="0.25">
      <c r="A8" s="4" t="s">
        <v>7</v>
      </c>
      <c r="B8" s="7" t="s">
        <v>8</v>
      </c>
      <c r="C8" s="7" t="s">
        <v>8</v>
      </c>
      <c r="D8" s="7" t="s">
        <v>8</v>
      </c>
      <c r="E8" s="7" t="s">
        <v>8</v>
      </c>
      <c r="F8" s="7" t="s">
        <v>8</v>
      </c>
      <c r="G8" s="7" t="s">
        <v>8</v>
      </c>
      <c r="H8" s="18" t="s">
        <v>17</v>
      </c>
      <c r="I8" s="19" t="s">
        <v>18</v>
      </c>
    </row>
    <row r="9" spans="1:11" ht="17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" customHeight="1" thickBot="1" x14ac:dyDescent="0.25">
      <c r="A10" s="1" t="s">
        <v>9</v>
      </c>
      <c r="B10" s="11">
        <f>H4</f>
        <v>16000</v>
      </c>
      <c r="C10" s="15"/>
      <c r="D10" s="2"/>
      <c r="E10" s="9"/>
      <c r="F10" s="2"/>
      <c r="G10" s="2"/>
      <c r="H10" s="2"/>
      <c r="I10" s="2"/>
      <c r="J10" s="2"/>
      <c r="K10" s="2"/>
    </row>
    <row r="11" spans="1:11" ht="25" customHeight="1" thickBot="1" x14ac:dyDescent="0.25">
      <c r="A11" s="1" t="s">
        <v>10</v>
      </c>
      <c r="B11" s="13">
        <v>75000</v>
      </c>
      <c r="C11" s="2"/>
      <c r="D11" s="2"/>
      <c r="E11" s="9"/>
      <c r="F11" s="2"/>
      <c r="G11" s="2"/>
      <c r="H11" s="2"/>
      <c r="I11" s="2"/>
      <c r="J11" s="2"/>
      <c r="K11" s="2"/>
    </row>
  </sheetData>
  <sheetProtection algorithmName="SHA-512" hashValue="+8ra9uQY+FCN7/9+kVTcpnFxpesBBNwujbyFkiNce79fcQTP9r5VBShyfUuVUqCjiF1+X2XB9CWraiFJPKY+rQ==" saltValue="WsYv6h7bfaFG7AMtcK9x3Q==" spinCount="100000" sheet="1" objects="1" scenarios="1"/>
  <mergeCells count="2">
    <mergeCell ref="A2"/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700062-3F9C-4ADE-B4CA-A9A52CF31672}"/>
</file>

<file path=customXml/itemProps2.xml><?xml version="1.0" encoding="utf-8"?>
<ds:datastoreItem xmlns:ds="http://schemas.openxmlformats.org/officeDocument/2006/customXml" ds:itemID="{1AE0503B-7150-4388-926C-08C6B6E07B25}">
  <ds:schemaRefs>
    <ds:schemaRef ds:uri="http://www.w3.org/XML/1998/namespace"/>
    <ds:schemaRef ds:uri="04d4ff2e-cf62-40b0-a5cf-f8c6524922a9"/>
    <ds:schemaRef ds:uri="http://purl.org/dc/elements/1.1/"/>
    <ds:schemaRef ds:uri="cdfd6af9-2027-427e-aee7-f2f3dc2ea940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4557ACD-235C-4AB6-A118-610EBD375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inkoopadviesbureau BiC</dc:description>
  <cp:lastModifiedBy>Marjel van Buren</cp:lastModifiedBy>
  <cp:revision/>
  <dcterms:created xsi:type="dcterms:W3CDTF">2020-03-23T12:24:07Z</dcterms:created>
  <dcterms:modified xsi:type="dcterms:W3CDTF">2024-07-29T14:14:17Z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