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714"/>
  <workbookPr filterPrivacy="1" codeName="ThisWorkbook" autoCompressPictures="0"/>
  <xr:revisionPtr revIDLastSave="745" documentId="13_ncr:1_{9EF50A61-9375-AC40-94AE-47B433CD9ACA}" xr6:coauthVersionLast="47" xr6:coauthVersionMax="47" xr10:uidLastSave="{39C756D0-9D88-7344-AC76-34EFB812A59F}"/>
  <bookViews>
    <workbookView xWindow="0" yWindow="500" windowWidth="51200" windowHeight="19640" xr2:uid="{00000000-000D-0000-FFFF-FFFF00000000}"/>
  </bookViews>
  <sheets>
    <sheet name="Beoordeling open vragen" sheetId="6" r:id="rId1"/>
    <sheet name="Beoordelaar 1" sheetId="7" r:id="rId2"/>
    <sheet name="Beoordelaar 2" sheetId="15" r:id="rId3"/>
    <sheet name="Beoordelaar 3" sheetId="16" r:id="rId4"/>
    <sheet name="Beoordelaar 4" sheetId="17" r:id="rId5"/>
    <sheet name="Beoordelaar 5" sheetId="18" r:id="rId6"/>
    <sheet name="Consensus" sheetId="9" r:id="rId7"/>
  </sheets>
  <definedNames>
    <definedName name="SCORE">'Beoordeling open vragen'!$A$16:$A$21</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9" i="9" l="1"/>
  <c r="J42" i="9"/>
  <c r="J41" i="9"/>
  <c r="G42" i="9"/>
  <c r="G41" i="9"/>
  <c r="D42" i="9"/>
  <c r="D41" i="9"/>
  <c r="J35" i="9"/>
  <c r="J34" i="9"/>
  <c r="G35" i="9"/>
  <c r="G34" i="9"/>
  <c r="D35" i="9"/>
  <c r="D34" i="9"/>
  <c r="J7" i="9"/>
  <c r="J6" i="9"/>
  <c r="J14" i="9"/>
  <c r="J13" i="9"/>
  <c r="J21" i="9"/>
  <c r="J20" i="9"/>
  <c r="J28" i="9"/>
  <c r="J27" i="9"/>
  <c r="D28" i="9"/>
  <c r="D27" i="9"/>
  <c r="G28" i="9"/>
  <c r="G27" i="9"/>
  <c r="G21" i="9"/>
  <c r="G20" i="9"/>
  <c r="G14" i="9"/>
  <c r="G13" i="9"/>
  <c r="G7" i="9"/>
  <c r="G6" i="9"/>
  <c r="D20" i="9"/>
  <c r="D21" i="9"/>
  <c r="D14" i="9"/>
  <c r="D13" i="9"/>
  <c r="D7" i="9"/>
  <c r="D6" i="9"/>
  <c r="A14" i="18"/>
  <c r="A13" i="18"/>
  <c r="A12" i="18"/>
  <c r="A11" i="18"/>
  <c r="A10" i="18"/>
  <c r="A9" i="18"/>
  <c r="A8" i="18"/>
  <c r="A7" i="18"/>
  <c r="A6" i="18"/>
  <c r="A5" i="18"/>
  <c r="A4" i="18"/>
  <c r="A3" i="18"/>
  <c r="I1" i="18"/>
  <c r="F1" i="18"/>
  <c r="C1" i="18"/>
  <c r="A14" i="17"/>
  <c r="A13" i="17"/>
  <c r="A12" i="17"/>
  <c r="A11" i="17"/>
  <c r="A10" i="17"/>
  <c r="A9" i="17"/>
  <c r="A8" i="17"/>
  <c r="A7" i="17"/>
  <c r="A6" i="17"/>
  <c r="A5" i="17"/>
  <c r="A4" i="17"/>
  <c r="A3" i="17"/>
  <c r="I1" i="17"/>
  <c r="F1" i="17"/>
  <c r="C1" i="17"/>
  <c r="A13" i="7"/>
  <c r="A11" i="7"/>
  <c r="A9" i="7"/>
  <c r="A7" i="7"/>
  <c r="A5" i="7"/>
  <c r="J44" i="9"/>
  <c r="G44" i="9"/>
  <c r="D44" i="9"/>
  <c r="J30" i="9"/>
  <c r="G30" i="9"/>
  <c r="D30" i="9"/>
  <c r="J23" i="9"/>
  <c r="G23" i="9"/>
  <c r="D23" i="9"/>
  <c r="J16" i="9"/>
  <c r="G16" i="9"/>
  <c r="D16" i="9"/>
  <c r="J9" i="9"/>
  <c r="G9" i="9"/>
  <c r="J37" i="9" l="1"/>
  <c r="G37" i="9"/>
  <c r="D37" i="9"/>
  <c r="D46" i="9" s="1"/>
  <c r="J46" i="9" l="1"/>
  <c r="G46" i="9"/>
  <c r="J5" i="9"/>
  <c r="J4" i="9"/>
  <c r="G5" i="9"/>
  <c r="G4" i="9"/>
  <c r="J3" i="9"/>
  <c r="G3" i="9"/>
  <c r="D5" i="9"/>
  <c r="D4" i="9"/>
  <c r="D3" i="9"/>
  <c r="D10" i="9"/>
  <c r="A3" i="9"/>
  <c r="A4" i="16"/>
  <c r="A3" i="16"/>
  <c r="A4" i="15"/>
  <c r="A3" i="15"/>
  <c r="A4" i="7"/>
  <c r="A3" i="7"/>
  <c r="J40" i="9"/>
  <c r="J39" i="9"/>
  <c r="J38" i="9"/>
  <c r="J33" i="9"/>
  <c r="J32" i="9"/>
  <c r="J31" i="9"/>
  <c r="J26" i="9"/>
  <c r="J25" i="9"/>
  <c r="J24" i="9"/>
  <c r="J19" i="9"/>
  <c r="J18" i="9"/>
  <c r="J17" i="9"/>
  <c r="J12" i="9"/>
  <c r="J11" i="9"/>
  <c r="J10" i="9"/>
  <c r="J2" i="9"/>
  <c r="G40" i="9"/>
  <c r="G39" i="9"/>
  <c r="G38" i="9"/>
  <c r="G33" i="9"/>
  <c r="G32" i="9"/>
  <c r="G31" i="9"/>
  <c r="G26" i="9"/>
  <c r="G25" i="9"/>
  <c r="G24" i="9"/>
  <c r="G19" i="9"/>
  <c r="G18" i="9"/>
  <c r="G17" i="9"/>
  <c r="G12" i="9"/>
  <c r="G11" i="9"/>
  <c r="G10" i="9"/>
  <c r="G2" i="9"/>
  <c r="D12" i="9"/>
  <c r="D11" i="9"/>
  <c r="D17" i="9"/>
  <c r="A10" i="9"/>
  <c r="A17" i="9"/>
  <c r="A6" i="16"/>
  <c r="A5" i="16"/>
  <c r="A6" i="15"/>
  <c r="A5" i="15"/>
  <c r="A6" i="7"/>
  <c r="A38" i="9"/>
  <c r="A31" i="9"/>
  <c r="A24" i="9"/>
  <c r="A14" i="16"/>
  <c r="A13" i="16"/>
  <c r="A12" i="16"/>
  <c r="A11" i="16"/>
  <c r="A10" i="16"/>
  <c r="A9" i="16"/>
  <c r="A8" i="16"/>
  <c r="A7" i="16"/>
  <c r="I1" i="16"/>
  <c r="F1" i="16"/>
  <c r="C1" i="16"/>
  <c r="I1" i="15"/>
  <c r="F1" i="15"/>
  <c r="C1" i="15"/>
  <c r="A14" i="15"/>
  <c r="A13" i="15"/>
  <c r="A12" i="15"/>
  <c r="A11" i="15"/>
  <c r="A10" i="15"/>
  <c r="A9" i="15"/>
  <c r="A8" i="15"/>
  <c r="A7" i="15"/>
  <c r="A14" i="7"/>
  <c r="A12" i="7"/>
  <c r="A10" i="7"/>
  <c r="A8" i="7"/>
  <c r="D40" i="9"/>
  <c r="D39" i="9"/>
  <c r="D38" i="9"/>
  <c r="D2" i="9"/>
  <c r="D33" i="9"/>
  <c r="D32" i="9"/>
  <c r="D31" i="9"/>
  <c r="D26" i="9"/>
  <c r="D25" i="9"/>
  <c r="D24" i="9"/>
  <c r="D19" i="9"/>
  <c r="D18" i="9"/>
</calcChain>
</file>

<file path=xl/sharedStrings.xml><?xml version="1.0" encoding="utf-8"?>
<sst xmlns="http://schemas.openxmlformats.org/spreadsheetml/2006/main" count="318" uniqueCount="44">
  <si>
    <t>Vraag</t>
  </si>
  <si>
    <t>Beoordelaar 1: &lt;&lt;&gt;&gt;</t>
  </si>
  <si>
    <t>Beoordelaar 2: &lt;&lt;&gt;&gt;</t>
  </si>
  <si>
    <t>Beoordelaar 3: &lt;&lt;&gt;&gt;</t>
  </si>
  <si>
    <t>&lt;MOTIVATIE&gt;</t>
  </si>
  <si>
    <t>Consensus</t>
  </si>
  <si>
    <t>Beoordelaar 1</t>
  </si>
  <si>
    <t>Beoordelaar 2</t>
  </si>
  <si>
    <t>Beoordelaar 3</t>
  </si>
  <si>
    <t>SCORE:</t>
  </si>
  <si>
    <t>UITMUNTEND</t>
  </si>
  <si>
    <t>GOED</t>
  </si>
  <si>
    <t>VOLDOENDE</t>
  </si>
  <si>
    <t>MATIG</t>
  </si>
  <si>
    <t>ONVOLDOENDE</t>
  </si>
  <si>
    <t>Score:</t>
  </si>
  <si>
    <t>Uitmuntend</t>
  </si>
  <si>
    <t>Goed</t>
  </si>
  <si>
    <t>Voldoende</t>
  </si>
  <si>
    <t>Matig</t>
  </si>
  <si>
    <t>Onvoldoende</t>
  </si>
  <si>
    <t>Totaalwaardes criterium open vragen</t>
  </si>
  <si>
    <t>Beoordeling criterium open vragen</t>
  </si>
  <si>
    <t>Totaal behaalde waarde criterium open vragen:</t>
  </si>
  <si>
    <t>Motivatie consensus</t>
  </si>
  <si>
    <t>&lt;&lt;MOTIVATIE&gt;&gt;</t>
  </si>
  <si>
    <t xml:space="preserve">Zie bijlage 7 'kwaliteit'. </t>
  </si>
  <si>
    <t>Inschrijver 1</t>
  </si>
  <si>
    <t>Inschrijver 2</t>
  </si>
  <si>
    <t>Inschrijver 3</t>
  </si>
  <si>
    <t>Behaalde waarde:</t>
  </si>
  <si>
    <t>Open vraag 1B: Stimuleren educatieve functie terreinen</t>
  </si>
  <si>
    <t>Open vraag 2: Plan van aanpak aanvang dienstverlening en goedkeuring oplevering</t>
  </si>
  <si>
    <t xml:space="preserve">Open vraag 3: Duurzaamheid en circulaire economie </t>
  </si>
  <si>
    <t>Open vraag 4: SROI</t>
  </si>
  <si>
    <t xml:space="preserve">Open vraag 5: Waarborging veiligheid </t>
  </si>
  <si>
    <t>Open vraag 1A: Advies onderhoudsplan</t>
  </si>
  <si>
    <t xml:space="preserve">Om de kwaliteit en toegevoegde waarde van de Inschrijver(s) te kunnen beoordelen dient Inschrijver zijn kwaliteit aan te tonen en meerwaarde uit te werken conform het onderstaande. Alle uitwerkingen en beantwoordingen van een Inschrijver dienen realistisch en uitvoerbaar te zijn. Een honorering van het ingediende zal nimmer leiden tot een verplichte afname van datgene wat Inschrijver heeft ingediend. </t>
  </si>
  <si>
    <t xml:space="preserve">OPEN VRAGEN </t>
  </si>
  <si>
    <t>OPEN VRAGEN</t>
  </si>
  <si>
    <t>Beoordelaar 4: &lt;&lt;&gt;&gt;</t>
  </si>
  <si>
    <t>Beoordelaar 5: &lt;&lt;&gt;&gt;</t>
  </si>
  <si>
    <t>Beoordelaar 4</t>
  </si>
  <si>
    <t>Beoordelaar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</si>
</sst>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 #,##0.00_-;&quot;€&quot;\ #,##0.00\-"/>
    <numFmt numFmtId="165" formatCode="&quot;€&quot;\ #,##0_-"/>
    <numFmt numFmtId="166" formatCode="&quot;€&quot;\ #,##0.00"/>
  </numFmts>
  <fonts count="21" x14ac:knownFonts="1">
    <font>
      <sz val="11"/>
      <color theme="1"/>
      <name val="Calibri"/>
      <family val="2"/>
      <scheme val="minor"/>
    </font>
    <font>
      <b/>
      <sz val="12"/>
      <color theme="1"/>
      <name val="Verdana"/>
      <family val="2"/>
    </font>
    <font>
      <sz val="10"/>
      <color theme="1"/>
      <name val="Verdana"/>
      <family val="2"/>
    </font>
    <font>
      <b/>
      <sz val="10"/>
      <color theme="1"/>
      <name val="Verdana"/>
      <family val="2"/>
    </font>
    <font>
      <b/>
      <sz val="12"/>
      <color theme="0"/>
      <name val="Verdana"/>
      <family val="2"/>
    </font>
    <font>
      <u/>
      <sz val="11"/>
      <color theme="10"/>
      <name val="Calibri"/>
      <family val="2"/>
      <scheme val="minor"/>
    </font>
    <font>
      <u/>
      <sz val="11"/>
      <color theme="11"/>
      <name val="Calibri"/>
      <family val="2"/>
      <scheme val="minor"/>
    </font>
    <font>
      <sz val="9"/>
      <color theme="1"/>
      <name val="Verdana"/>
      <family val="2"/>
    </font>
    <font>
      <b/>
      <sz val="9"/>
      <color theme="1"/>
      <name val="Verdana"/>
      <family val="2"/>
    </font>
    <font>
      <b/>
      <sz val="11"/>
      <color theme="1"/>
      <name val="Verdana"/>
      <family val="2"/>
    </font>
    <font>
      <b/>
      <sz val="8"/>
      <name val="Verdana"/>
      <family val="2"/>
    </font>
    <font>
      <b/>
      <sz val="11"/>
      <color indexed="8"/>
      <name val="Verdana"/>
      <family val="2"/>
    </font>
    <font>
      <b/>
      <sz val="11"/>
      <color theme="0"/>
      <name val="Verdana"/>
      <family val="2"/>
    </font>
    <font>
      <b/>
      <sz val="8"/>
      <color theme="0"/>
      <name val="Verdana"/>
      <family val="2"/>
    </font>
    <font>
      <sz val="8"/>
      <color theme="0"/>
      <name val="Verdana"/>
      <family val="2"/>
    </font>
    <font>
      <sz val="9"/>
      <color rgb="FF000000"/>
      <name val="Verdana"/>
      <family val="2"/>
    </font>
    <font>
      <b/>
      <sz val="14"/>
      <color theme="0"/>
      <name val="Verdana"/>
      <family val="2"/>
    </font>
    <font>
      <b/>
      <sz val="14"/>
      <color theme="1"/>
      <name val="Verdana"/>
      <family val="2"/>
    </font>
    <font>
      <b/>
      <sz val="16"/>
      <color theme="0"/>
      <name val="Verdana"/>
      <family val="2"/>
    </font>
    <font>
      <b/>
      <sz val="20"/>
      <color theme="0"/>
      <name val="Verdana"/>
      <family val="2"/>
    </font>
    <font>
      <b/>
      <sz val="10"/>
      <name val="Verdana"/>
      <family val="2"/>
    </font>
  </fonts>
  <fills count="9">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6" tint="0.39997558519241921"/>
        <bgColor indexed="64"/>
      </patternFill>
    </fill>
    <fill>
      <patternFill patternType="solid">
        <fgColor theme="6" tint="-0.249977111117893"/>
        <bgColor indexed="64"/>
      </patternFill>
    </fill>
    <fill>
      <patternFill patternType="solid">
        <fgColor theme="6" tint="-0.499984740745262"/>
        <bgColor indexed="64"/>
      </patternFill>
    </fill>
    <fill>
      <patternFill patternType="solid">
        <fgColor theme="6" tint="0.59999389629810485"/>
        <bgColor indexed="64"/>
      </patternFill>
    </fill>
    <fill>
      <patternFill patternType="solid">
        <fgColor theme="6"/>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
      <left/>
      <right/>
      <top/>
      <bottom style="thin">
        <color auto="1"/>
      </bottom>
      <diagonal/>
    </border>
    <border>
      <left/>
      <right style="thin">
        <color auto="1"/>
      </right>
      <top style="thin">
        <color auto="1"/>
      </top>
      <bottom/>
      <diagonal/>
    </border>
    <border>
      <left/>
      <right/>
      <top style="thin">
        <color auto="1"/>
      </top>
      <bottom/>
      <diagonal/>
    </border>
    <border>
      <left/>
      <right style="thin">
        <color auto="1"/>
      </right>
      <top/>
      <bottom/>
      <diagonal/>
    </border>
    <border>
      <left style="thin">
        <color auto="1"/>
      </left>
      <right style="thin">
        <color rgb="FF000000"/>
      </right>
      <top style="thin">
        <color rgb="FF000000"/>
      </top>
      <bottom style="thin">
        <color rgb="FF000000"/>
      </bottom>
      <diagonal/>
    </border>
    <border>
      <left style="thin">
        <color auto="1"/>
      </left>
      <right style="thin">
        <color rgb="FF000000"/>
      </right>
      <top style="thin">
        <color rgb="FF000000"/>
      </top>
      <bottom/>
      <diagonal/>
    </border>
    <border>
      <left style="thin">
        <color auto="1"/>
      </left>
      <right style="thin">
        <color auto="1"/>
      </right>
      <top/>
      <bottom style="thin">
        <color auto="1"/>
      </bottom>
      <diagonal/>
    </border>
    <border>
      <left style="thin">
        <color auto="1"/>
      </left>
      <right/>
      <top/>
      <bottom style="thin">
        <color auto="1"/>
      </bottom>
      <diagonal/>
    </border>
  </borders>
  <cellStyleXfs count="57">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77">
    <xf numFmtId="0" fontId="0" fillId="0" borderId="0" xfId="0"/>
    <xf numFmtId="0" fontId="0" fillId="0" borderId="0" xfId="0" applyAlignment="1">
      <alignment wrapText="1"/>
    </xf>
    <xf numFmtId="0" fontId="1" fillId="0" borderId="0" xfId="0" applyFont="1"/>
    <xf numFmtId="0" fontId="2" fillId="0" borderId="0" xfId="0" applyFont="1"/>
    <xf numFmtId="165" fontId="2" fillId="0" borderId="0" xfId="0" applyNumberFormat="1" applyFont="1" applyAlignment="1">
      <alignment horizontal="center"/>
    </xf>
    <xf numFmtId="0" fontId="2" fillId="2" borderId="0" xfId="0" applyFont="1" applyFill="1"/>
    <xf numFmtId="0" fontId="3" fillId="2" borderId="9" xfId="0" applyFont="1" applyFill="1" applyBorder="1" applyAlignment="1">
      <alignment horizontal="left" vertical="center" indent="1"/>
    </xf>
    <xf numFmtId="0" fontId="2" fillId="2" borderId="9" xfId="0" applyFont="1" applyFill="1" applyBorder="1" applyAlignment="1">
      <alignment horizontal="left" vertical="center" wrapText="1" indent="1"/>
    </xf>
    <xf numFmtId="0" fontId="2" fillId="2" borderId="9" xfId="0" applyFont="1" applyFill="1" applyBorder="1"/>
    <xf numFmtId="0" fontId="0" fillId="0" borderId="0" xfId="0" applyAlignment="1">
      <alignment vertical="center"/>
    </xf>
    <xf numFmtId="0" fontId="12" fillId="2" borderId="0" xfId="0" applyFont="1" applyFill="1" applyAlignment="1">
      <alignment horizontal="right" vertical="center" wrapText="1"/>
    </xf>
    <xf numFmtId="0" fontId="11" fillId="2" borderId="0" xfId="0" applyFont="1" applyFill="1" applyAlignment="1">
      <alignment horizontal="right" vertical="center" wrapText="1"/>
    </xf>
    <xf numFmtId="0" fontId="0" fillId="2" borderId="0" xfId="0" applyFill="1"/>
    <xf numFmtId="0" fontId="1" fillId="2" borderId="0" xfId="0" applyFont="1" applyFill="1" applyAlignment="1">
      <alignment horizontal="right" vertical="center"/>
    </xf>
    <xf numFmtId="0" fontId="2" fillId="2" borderId="13" xfId="0" applyFont="1" applyFill="1" applyBorder="1" applyAlignment="1">
      <alignment horizontal="center" vertical="center"/>
    </xf>
    <xf numFmtId="0" fontId="13" fillId="2" borderId="0" xfId="0" applyFont="1" applyFill="1" applyAlignment="1">
      <alignment horizontal="center" vertical="center" wrapText="1"/>
    </xf>
    <xf numFmtId="166" fontId="14" fillId="2" borderId="0" xfId="0" applyNumberFormat="1" applyFont="1" applyFill="1" applyAlignment="1">
      <alignment horizontal="center" vertical="center" wrapText="1"/>
    </xf>
    <xf numFmtId="0" fontId="2" fillId="2" borderId="9" xfId="0" applyFont="1" applyFill="1" applyBorder="1" applyAlignment="1">
      <alignment horizontal="left" vertical="center" wrapText="1"/>
    </xf>
    <xf numFmtId="0" fontId="1" fillId="5" borderId="2" xfId="0" applyFont="1" applyFill="1" applyBorder="1" applyAlignment="1">
      <alignment horizontal="center" vertical="center"/>
    </xf>
    <xf numFmtId="0" fontId="2" fillId="5" borderId="2" xfId="0" applyFont="1" applyFill="1" applyBorder="1"/>
    <xf numFmtId="0" fontId="2" fillId="5" borderId="4" xfId="0" applyFont="1" applyFill="1" applyBorder="1"/>
    <xf numFmtId="0" fontId="2" fillId="5" borderId="3" xfId="0" applyFont="1" applyFill="1" applyBorder="1"/>
    <xf numFmtId="0" fontId="10" fillId="5" borderId="1" xfId="0" applyFont="1" applyFill="1" applyBorder="1" applyAlignment="1">
      <alignment horizontal="center" vertical="center" wrapText="1"/>
    </xf>
    <xf numFmtId="0" fontId="2" fillId="4" borderId="1" xfId="0" applyFont="1" applyFill="1" applyBorder="1" applyAlignment="1">
      <alignment vertical="center" wrapText="1"/>
    </xf>
    <xf numFmtId="0" fontId="2" fillId="7" borderId="1" xfId="0" applyFont="1" applyFill="1" applyBorder="1" applyAlignment="1">
      <alignment horizontal="center" vertical="center"/>
    </xf>
    <xf numFmtId="164" fontId="2" fillId="7" borderId="1" xfId="0" applyNumberFormat="1" applyFont="1" applyFill="1" applyBorder="1" applyAlignment="1">
      <alignment horizontal="center" vertical="center" wrapText="1"/>
    </xf>
    <xf numFmtId="0" fontId="1" fillId="2" borderId="9" xfId="0" applyFont="1" applyFill="1" applyBorder="1" applyAlignment="1">
      <alignment horizontal="left" vertical="center" indent="1"/>
    </xf>
    <xf numFmtId="0" fontId="16" fillId="6" borderId="2" xfId="0" applyFont="1" applyFill="1" applyBorder="1" applyAlignment="1" applyProtection="1">
      <alignment horizontal="left" vertical="center" indent="1"/>
      <protection locked="0"/>
    </xf>
    <xf numFmtId="0" fontId="16" fillId="2" borderId="9" xfId="0" applyFont="1" applyFill="1" applyBorder="1" applyAlignment="1">
      <alignment horizontal="left" vertical="center" indent="1"/>
    </xf>
    <xf numFmtId="0" fontId="17" fillId="5" borderId="2" xfId="0" applyFont="1" applyFill="1" applyBorder="1" applyAlignment="1">
      <alignment horizontal="left" vertical="center" indent="1"/>
    </xf>
    <xf numFmtId="0" fontId="17" fillId="2" borderId="9" xfId="0" applyFont="1" applyFill="1" applyBorder="1" applyAlignment="1">
      <alignment horizontal="left" vertical="center" indent="1"/>
    </xf>
    <xf numFmtId="0" fontId="9" fillId="8" borderId="1" xfId="0" applyFont="1" applyFill="1" applyBorder="1" applyAlignment="1">
      <alignment vertical="center" wrapText="1"/>
    </xf>
    <xf numFmtId="0" fontId="16" fillId="6" borderId="2" xfId="0" applyFont="1" applyFill="1" applyBorder="1" applyAlignment="1" applyProtection="1">
      <alignment horizontal="left" vertical="center"/>
      <protection locked="0"/>
    </xf>
    <xf numFmtId="0" fontId="16" fillId="2" borderId="9" xfId="0" applyFont="1" applyFill="1" applyBorder="1" applyAlignment="1">
      <alignment horizontal="left" vertical="center"/>
    </xf>
    <xf numFmtId="0" fontId="8" fillId="8" borderId="1" xfId="0" applyFont="1" applyFill="1" applyBorder="1" applyAlignment="1">
      <alignment horizontal="left" vertical="center" wrapText="1"/>
    </xf>
    <xf numFmtId="0" fontId="7" fillId="4" borderId="1" xfId="0" applyFont="1" applyFill="1" applyBorder="1" applyAlignment="1">
      <alignment horizontal="left" vertical="center" wrapText="1"/>
    </xf>
    <xf numFmtId="0" fontId="7" fillId="7" borderId="14" xfId="0" applyFont="1" applyFill="1" applyBorder="1" applyAlignment="1">
      <alignment horizontal="justify" vertical="center" wrapText="1"/>
    </xf>
    <xf numFmtId="0" fontId="15" fillId="7" borderId="14" xfId="0" applyFont="1" applyFill="1" applyBorder="1" applyAlignment="1">
      <alignment horizontal="justify" vertical="center" wrapText="1"/>
    </xf>
    <xf numFmtId="0" fontId="7" fillId="7" borderId="15" xfId="0" applyFont="1" applyFill="1" applyBorder="1" applyAlignment="1">
      <alignment horizontal="justify" vertical="center" wrapText="1"/>
    </xf>
    <xf numFmtId="0" fontId="7" fillId="7" borderId="1" xfId="0" applyFont="1" applyFill="1" applyBorder="1" applyAlignment="1">
      <alignment horizontal="center" vertical="center" wrapText="1"/>
    </xf>
    <xf numFmtId="0" fontId="18" fillId="6" borderId="1" xfId="0" applyFont="1" applyFill="1" applyBorder="1" applyAlignment="1">
      <alignment horizontal="center" vertical="center"/>
    </xf>
    <xf numFmtId="0" fontId="20" fillId="4" borderId="1" xfId="0" applyFont="1" applyFill="1" applyBorder="1" applyAlignment="1" applyProtection="1">
      <alignment horizontal="center" vertical="center" wrapText="1"/>
      <protection locked="0"/>
    </xf>
    <xf numFmtId="0" fontId="4" fillId="2" borderId="12" xfId="0" applyFont="1" applyFill="1" applyBorder="1" applyAlignment="1">
      <alignment horizontal="left" vertical="center"/>
    </xf>
    <xf numFmtId="0" fontId="4" fillId="5" borderId="1" xfId="0" applyFont="1" applyFill="1" applyBorder="1" applyAlignment="1">
      <alignment horizontal="center" vertical="center"/>
    </xf>
    <xf numFmtId="0" fontId="8" fillId="8" borderId="1" xfId="0" applyFont="1" applyFill="1" applyBorder="1" applyAlignment="1">
      <alignment vertical="center" wrapText="1"/>
    </xf>
    <xf numFmtId="0" fontId="2" fillId="2" borderId="0" xfId="0" applyFont="1" applyFill="1" applyAlignment="1">
      <alignment horizontal="center" vertical="center"/>
    </xf>
    <xf numFmtId="165" fontId="16" fillId="6" borderId="4" xfId="0" applyNumberFormat="1" applyFont="1" applyFill="1" applyBorder="1" applyAlignment="1" applyProtection="1">
      <alignment horizontal="center" vertical="center"/>
      <protection locked="0"/>
    </xf>
    <xf numFmtId="165" fontId="16" fillId="6" borderId="3" xfId="0" applyNumberFormat="1" applyFont="1" applyFill="1" applyBorder="1" applyAlignment="1" applyProtection="1">
      <alignment horizontal="center" vertical="center"/>
      <protection locked="0"/>
    </xf>
    <xf numFmtId="165" fontId="3" fillId="3" borderId="2" xfId="0" applyNumberFormat="1" applyFont="1" applyFill="1" applyBorder="1" applyAlignment="1" applyProtection="1">
      <alignment horizontal="center" vertical="center" wrapText="1"/>
      <protection locked="0"/>
    </xf>
    <xf numFmtId="165" fontId="3" fillId="3" borderId="3" xfId="0" applyNumberFormat="1" applyFont="1" applyFill="1" applyBorder="1" applyAlignment="1" applyProtection="1">
      <alignment horizontal="center" vertical="center" wrapText="1"/>
      <protection locked="0"/>
    </xf>
    <xf numFmtId="165" fontId="1" fillId="5" borderId="4" xfId="0" applyNumberFormat="1" applyFont="1" applyFill="1" applyBorder="1" applyAlignment="1">
      <alignment horizontal="center" vertical="center"/>
    </xf>
    <xf numFmtId="165" fontId="1" fillId="5" borderId="3" xfId="0" applyNumberFormat="1" applyFont="1" applyFill="1" applyBorder="1" applyAlignment="1">
      <alignment horizontal="center" vertical="center"/>
    </xf>
    <xf numFmtId="165" fontId="1" fillId="5" borderId="2" xfId="0" applyNumberFormat="1" applyFont="1" applyFill="1" applyBorder="1" applyAlignment="1">
      <alignment horizontal="center" vertical="center"/>
    </xf>
    <xf numFmtId="165" fontId="3" fillId="3" borderId="10" xfId="0" applyNumberFormat="1" applyFont="1" applyFill="1" applyBorder="1" applyAlignment="1" applyProtection="1">
      <alignment horizontal="center" vertical="center" wrapText="1"/>
      <protection locked="0"/>
    </xf>
    <xf numFmtId="165" fontId="3" fillId="3" borderId="5" xfId="0" applyNumberFormat="1" applyFont="1" applyFill="1" applyBorder="1" applyAlignment="1" applyProtection="1">
      <alignment horizontal="center" vertical="center" wrapText="1"/>
      <protection locked="0"/>
    </xf>
    <xf numFmtId="165" fontId="3" fillId="2" borderId="2" xfId="0" applyNumberFormat="1" applyFont="1" applyFill="1" applyBorder="1" applyAlignment="1" applyProtection="1">
      <alignment horizontal="center" vertical="center"/>
      <protection locked="0"/>
    </xf>
    <xf numFmtId="165" fontId="3" fillId="2" borderId="3" xfId="0" applyNumberFormat="1" applyFont="1" applyFill="1" applyBorder="1" applyAlignment="1" applyProtection="1">
      <alignment horizontal="center" vertical="center"/>
      <protection locked="0"/>
    </xf>
    <xf numFmtId="165" fontId="16" fillId="6" borderId="4" xfId="0" applyNumberFormat="1" applyFont="1" applyFill="1" applyBorder="1" applyAlignment="1">
      <alignment horizontal="center" vertical="center"/>
    </xf>
    <xf numFmtId="165" fontId="16" fillId="6" borderId="3" xfId="0" applyNumberFormat="1" applyFont="1" applyFill="1" applyBorder="1" applyAlignment="1">
      <alignment horizontal="center" vertical="center"/>
    </xf>
    <xf numFmtId="0" fontId="3" fillId="4" borderId="8"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16" xfId="0" applyFont="1" applyFill="1" applyBorder="1" applyAlignment="1">
      <alignment horizontal="center" vertical="center" wrapText="1"/>
    </xf>
    <xf numFmtId="164" fontId="2" fillId="3" borderId="8" xfId="0" applyNumberFormat="1" applyFont="1" applyFill="1" applyBorder="1" applyAlignment="1" applyProtection="1">
      <alignment horizontal="center" vertical="center" wrapText="1"/>
      <protection locked="0"/>
    </xf>
    <xf numFmtId="164" fontId="2" fillId="3" borderId="9" xfId="0" applyNumberFormat="1" applyFont="1" applyFill="1" applyBorder="1" applyAlignment="1" applyProtection="1">
      <alignment horizontal="center" vertical="center" wrapText="1"/>
      <protection locked="0"/>
    </xf>
    <xf numFmtId="164" fontId="2" fillId="3" borderId="16" xfId="0" applyNumberFormat="1" applyFont="1" applyFill="1" applyBorder="1" applyAlignment="1" applyProtection="1">
      <alignment horizontal="center" vertical="center" wrapText="1"/>
      <protection locked="0"/>
    </xf>
    <xf numFmtId="0" fontId="11" fillId="5" borderId="6" xfId="0" applyFont="1" applyFill="1" applyBorder="1" applyAlignment="1">
      <alignment horizontal="right" vertical="center" wrapText="1"/>
    </xf>
    <xf numFmtId="0" fontId="11" fillId="5" borderId="11" xfId="0" applyFont="1" applyFill="1" applyBorder="1" applyAlignment="1">
      <alignment horizontal="right" vertical="center" wrapText="1"/>
    </xf>
    <xf numFmtId="0" fontId="12" fillId="6" borderId="7" xfId="0" applyFont="1" applyFill="1" applyBorder="1" applyAlignment="1">
      <alignment horizontal="right" vertical="center" wrapText="1"/>
    </xf>
    <xf numFmtId="0" fontId="12" fillId="6" borderId="13" xfId="0" applyFont="1" applyFill="1" applyBorder="1" applyAlignment="1">
      <alignment horizontal="right" vertical="center" wrapText="1"/>
    </xf>
    <xf numFmtId="0" fontId="4" fillId="5" borderId="2" xfId="0" applyFont="1" applyFill="1" applyBorder="1" applyAlignment="1">
      <alignment horizontal="left" vertical="center"/>
    </xf>
    <xf numFmtId="0" fontId="4" fillId="5" borderId="3" xfId="0" applyFont="1" applyFill="1" applyBorder="1" applyAlignment="1">
      <alignment horizontal="left" vertical="center"/>
    </xf>
    <xf numFmtId="0" fontId="1" fillId="5" borderId="2" xfId="0" applyFont="1" applyFill="1" applyBorder="1" applyAlignment="1">
      <alignment horizontal="right" vertical="center"/>
    </xf>
    <xf numFmtId="0" fontId="1" fillId="5" borderId="3" xfId="0" applyFont="1" applyFill="1" applyBorder="1" applyAlignment="1">
      <alignment horizontal="right" vertical="center"/>
    </xf>
    <xf numFmtId="0" fontId="1" fillId="5" borderId="2" xfId="0" applyFont="1" applyFill="1" applyBorder="1" applyAlignment="1">
      <alignment horizontal="center" vertical="center"/>
    </xf>
    <xf numFmtId="0" fontId="1" fillId="5" borderId="3" xfId="0" applyFont="1" applyFill="1" applyBorder="1" applyAlignment="1">
      <alignment horizontal="center" vertical="center"/>
    </xf>
    <xf numFmtId="0" fontId="19" fillId="6" borderId="17" xfId="0" applyFont="1" applyFill="1" applyBorder="1" applyAlignment="1">
      <alignment horizontal="center" vertical="center"/>
    </xf>
    <xf numFmtId="0" fontId="19" fillId="6" borderId="10" xfId="0" applyFont="1" applyFill="1" applyBorder="1" applyAlignment="1">
      <alignment horizontal="center" vertical="center"/>
    </xf>
  </cellXfs>
  <cellStyles count="57">
    <cellStyle name="Gevolgde hyperlink" xfId="2" builtinId="9" hidden="1"/>
    <cellStyle name="Gevolgde hyperlink" xfId="4" builtinId="9" hidden="1"/>
    <cellStyle name="Gevolgde hyperlink" xfId="6" builtinId="9" hidden="1"/>
    <cellStyle name="Gevolgde hyperlink" xfId="8"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20" builtinId="9" hidden="1"/>
    <cellStyle name="Gevolgde hyperlink" xfId="22" builtinId="9" hidden="1"/>
    <cellStyle name="Gevolgde hyperlink" xfId="24" builtinId="9" hidden="1"/>
    <cellStyle name="Gevolgde hyperlink" xfId="26" builtinId="9" hidden="1"/>
    <cellStyle name="Gevolgde hyperlink" xfId="28" builtinId="9" hidden="1"/>
    <cellStyle name="Gevolgde hyperlink" xfId="30" builtinId="9" hidden="1"/>
    <cellStyle name="Gevolgde hyperlink" xfId="32" builtinId="9" hidden="1"/>
    <cellStyle name="Gevolgde hyperlink" xfId="34" builtinId="9" hidden="1"/>
    <cellStyle name="Gevolgde hyperlink" xfId="36" builtinId="9" hidden="1"/>
    <cellStyle name="Gevolgde hyperlink" xfId="38" builtinId="9" hidden="1"/>
    <cellStyle name="Gevolgde hyperlink" xfId="40" builtinId="9" hidden="1"/>
    <cellStyle name="Gevolgde hyperlink" xfId="42" builtinId="9" hidden="1"/>
    <cellStyle name="Gevolgde hyperlink" xfId="44" builtinId="9" hidden="1"/>
    <cellStyle name="Gevolgde hyperlink" xfId="46" builtinId="9" hidden="1"/>
    <cellStyle name="Gevolgde hyperlink" xfId="48" builtinId="9" hidden="1"/>
    <cellStyle name="Gevolgde hyperlink" xfId="50" builtinId="9" hidden="1"/>
    <cellStyle name="Gevolgde hyperlink" xfId="52" builtinId="9" hidden="1"/>
    <cellStyle name="Gevolgde hyperlink" xfId="54" builtinId="9" hidden="1"/>
    <cellStyle name="Gevolgde hyperlink" xfId="5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Standaard" xfId="0" builtinId="0"/>
  </cellStyles>
  <dxfs count="0"/>
  <tableStyles count="0" defaultTableStyle="TableStyleMedium2" defaultPivotStyle="PivotStyleMedium9"/>
  <colors>
    <mruColors>
      <color rgb="FFFF9900"/>
      <color rgb="FFF2F2F2"/>
      <color rgb="FFFDE9D9"/>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227616</xdr:colOff>
      <xdr:row>0</xdr:row>
      <xdr:rowOff>200132</xdr:rowOff>
    </xdr:from>
    <xdr:to>
      <xdr:col>5</xdr:col>
      <xdr:colOff>509890</xdr:colOff>
      <xdr:row>1</xdr:row>
      <xdr:rowOff>566615</xdr:rowOff>
    </xdr:to>
    <xdr:pic>
      <xdr:nvPicPr>
        <xdr:cNvPr id="2" name="Afbeelding 1" descr="Afbeelding met tekst, illustratie&#10;&#10;Automatisch gegenereerde beschrijving">
          <a:extLst>
            <a:ext uri="{FF2B5EF4-FFF2-40B4-BE49-F238E27FC236}">
              <a16:creationId xmlns:a16="http://schemas.microsoft.com/office/drawing/2014/main" id="{629788E1-3E03-EF17-D08D-0CC2B6A95480}"/>
            </a:ext>
          </a:extLst>
        </xdr:cNvPr>
        <xdr:cNvPicPr>
          <a:picLocks noChangeAspect="1"/>
        </xdr:cNvPicPr>
      </xdr:nvPicPr>
      <xdr:blipFill>
        <a:blip xmlns:r="http://schemas.openxmlformats.org/officeDocument/2006/relationships" r:embed="rId1"/>
        <a:stretch>
          <a:fillRect/>
        </a:stretch>
      </xdr:blipFill>
      <xdr:spPr>
        <a:xfrm>
          <a:off x="7036770" y="200132"/>
          <a:ext cx="2978582" cy="10112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230706</xdr:colOff>
      <xdr:row>0</xdr:row>
      <xdr:rowOff>24104</xdr:rowOff>
    </xdr:from>
    <xdr:to>
      <xdr:col>14</xdr:col>
      <xdr:colOff>123341</xdr:colOff>
      <xdr:row>2</xdr:row>
      <xdr:rowOff>1823</xdr:rowOff>
    </xdr:to>
    <xdr:pic>
      <xdr:nvPicPr>
        <xdr:cNvPr id="2" name="Afbeelding 1" descr="Afbeelding met tekst, illustratie&#10;&#10;Automatisch gegenereerde beschrijving">
          <a:extLst>
            <a:ext uri="{FF2B5EF4-FFF2-40B4-BE49-F238E27FC236}">
              <a16:creationId xmlns:a16="http://schemas.microsoft.com/office/drawing/2014/main" id="{588AF512-9E33-CF47-80EF-9E395A2F1CB5}"/>
            </a:ext>
          </a:extLst>
        </xdr:cNvPr>
        <xdr:cNvPicPr>
          <a:picLocks noChangeAspect="1"/>
        </xdr:cNvPicPr>
      </xdr:nvPicPr>
      <xdr:blipFill>
        <a:blip xmlns:r="http://schemas.openxmlformats.org/officeDocument/2006/relationships" r:embed="rId1"/>
        <a:stretch>
          <a:fillRect/>
        </a:stretch>
      </xdr:blipFill>
      <xdr:spPr>
        <a:xfrm>
          <a:off x="14604797" y="24104"/>
          <a:ext cx="2790544" cy="9475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207819</xdr:colOff>
      <xdr:row>0</xdr:row>
      <xdr:rowOff>23091</xdr:rowOff>
    </xdr:from>
    <xdr:to>
      <xdr:col>14</xdr:col>
      <xdr:colOff>100454</xdr:colOff>
      <xdr:row>2</xdr:row>
      <xdr:rowOff>810</xdr:rowOff>
    </xdr:to>
    <xdr:pic>
      <xdr:nvPicPr>
        <xdr:cNvPr id="2" name="Afbeelding 1" descr="Afbeelding met tekst, illustratie&#10;&#10;Automatisch gegenereerde beschrijving">
          <a:extLst>
            <a:ext uri="{FF2B5EF4-FFF2-40B4-BE49-F238E27FC236}">
              <a16:creationId xmlns:a16="http://schemas.microsoft.com/office/drawing/2014/main" id="{4221DAE3-6361-EB45-94C3-27B61C7793B6}"/>
            </a:ext>
          </a:extLst>
        </xdr:cNvPr>
        <xdr:cNvPicPr>
          <a:picLocks noChangeAspect="1"/>
        </xdr:cNvPicPr>
      </xdr:nvPicPr>
      <xdr:blipFill>
        <a:blip xmlns:r="http://schemas.openxmlformats.org/officeDocument/2006/relationships" r:embed="rId1"/>
        <a:stretch>
          <a:fillRect/>
        </a:stretch>
      </xdr:blipFill>
      <xdr:spPr>
        <a:xfrm>
          <a:off x="14593455" y="23091"/>
          <a:ext cx="2790544" cy="94753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173182</xdr:colOff>
      <xdr:row>0</xdr:row>
      <xdr:rowOff>23091</xdr:rowOff>
    </xdr:from>
    <xdr:to>
      <xdr:col>14</xdr:col>
      <xdr:colOff>65817</xdr:colOff>
      <xdr:row>2</xdr:row>
      <xdr:rowOff>810</xdr:rowOff>
    </xdr:to>
    <xdr:pic>
      <xdr:nvPicPr>
        <xdr:cNvPr id="2" name="Afbeelding 1" descr="Afbeelding met tekst, illustratie&#10;&#10;Automatisch gegenereerde beschrijving">
          <a:extLst>
            <a:ext uri="{FF2B5EF4-FFF2-40B4-BE49-F238E27FC236}">
              <a16:creationId xmlns:a16="http://schemas.microsoft.com/office/drawing/2014/main" id="{B804C8CF-0687-A447-B25B-05EAEEFB1ACF}"/>
            </a:ext>
          </a:extLst>
        </xdr:cNvPr>
        <xdr:cNvPicPr>
          <a:picLocks noChangeAspect="1"/>
        </xdr:cNvPicPr>
      </xdr:nvPicPr>
      <xdr:blipFill>
        <a:blip xmlns:r="http://schemas.openxmlformats.org/officeDocument/2006/relationships" r:embed="rId1"/>
        <a:stretch>
          <a:fillRect/>
        </a:stretch>
      </xdr:blipFill>
      <xdr:spPr>
        <a:xfrm>
          <a:off x="14547273" y="23091"/>
          <a:ext cx="2790544" cy="94753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173182</xdr:colOff>
      <xdr:row>0</xdr:row>
      <xdr:rowOff>23091</xdr:rowOff>
    </xdr:from>
    <xdr:to>
      <xdr:col>14</xdr:col>
      <xdr:colOff>65817</xdr:colOff>
      <xdr:row>2</xdr:row>
      <xdr:rowOff>810</xdr:rowOff>
    </xdr:to>
    <xdr:pic>
      <xdr:nvPicPr>
        <xdr:cNvPr id="2" name="Afbeelding 1" descr="Afbeelding met tekst, illustratie&#10;&#10;Automatisch gegenereerde beschrijving">
          <a:extLst>
            <a:ext uri="{FF2B5EF4-FFF2-40B4-BE49-F238E27FC236}">
              <a16:creationId xmlns:a16="http://schemas.microsoft.com/office/drawing/2014/main" id="{325A098B-C0DC-7B47-8657-09BC7FE6E14D}"/>
            </a:ext>
          </a:extLst>
        </xdr:cNvPr>
        <xdr:cNvPicPr>
          <a:picLocks noChangeAspect="1"/>
        </xdr:cNvPicPr>
      </xdr:nvPicPr>
      <xdr:blipFill>
        <a:blip xmlns:r="http://schemas.openxmlformats.org/officeDocument/2006/relationships" r:embed="rId1"/>
        <a:stretch>
          <a:fillRect/>
        </a:stretch>
      </xdr:blipFill>
      <xdr:spPr>
        <a:xfrm>
          <a:off x="14524182" y="23091"/>
          <a:ext cx="2800935" cy="94291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173182</xdr:colOff>
      <xdr:row>0</xdr:row>
      <xdr:rowOff>23091</xdr:rowOff>
    </xdr:from>
    <xdr:to>
      <xdr:col>14</xdr:col>
      <xdr:colOff>65817</xdr:colOff>
      <xdr:row>2</xdr:row>
      <xdr:rowOff>810</xdr:rowOff>
    </xdr:to>
    <xdr:pic>
      <xdr:nvPicPr>
        <xdr:cNvPr id="2" name="Afbeelding 1" descr="Afbeelding met tekst, illustratie&#10;&#10;Automatisch gegenereerde beschrijving">
          <a:extLst>
            <a:ext uri="{FF2B5EF4-FFF2-40B4-BE49-F238E27FC236}">
              <a16:creationId xmlns:a16="http://schemas.microsoft.com/office/drawing/2014/main" id="{1FB306F0-01A7-5B4E-A39C-AFBDAE79D828}"/>
            </a:ext>
          </a:extLst>
        </xdr:cNvPr>
        <xdr:cNvPicPr>
          <a:picLocks noChangeAspect="1"/>
        </xdr:cNvPicPr>
      </xdr:nvPicPr>
      <xdr:blipFill>
        <a:blip xmlns:r="http://schemas.openxmlformats.org/officeDocument/2006/relationships" r:embed="rId1"/>
        <a:stretch>
          <a:fillRect/>
        </a:stretch>
      </xdr:blipFill>
      <xdr:spPr>
        <a:xfrm>
          <a:off x="14524182" y="23091"/>
          <a:ext cx="2800935" cy="94291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228600</xdr:colOff>
      <xdr:row>0</xdr:row>
      <xdr:rowOff>88900</xdr:rowOff>
    </xdr:from>
    <xdr:to>
      <xdr:col>15</xdr:col>
      <xdr:colOff>326744</xdr:colOff>
      <xdr:row>1</xdr:row>
      <xdr:rowOff>376037</xdr:rowOff>
    </xdr:to>
    <xdr:pic>
      <xdr:nvPicPr>
        <xdr:cNvPr id="2" name="Afbeelding 1" descr="Afbeelding met tekst, illustratie&#10;&#10;Automatisch gegenereerde beschrijving">
          <a:extLst>
            <a:ext uri="{FF2B5EF4-FFF2-40B4-BE49-F238E27FC236}">
              <a16:creationId xmlns:a16="http://schemas.microsoft.com/office/drawing/2014/main" id="{DD81E24C-42A2-F645-ADDA-DB2B6B26D643}"/>
            </a:ext>
          </a:extLst>
        </xdr:cNvPr>
        <xdr:cNvPicPr>
          <a:picLocks noChangeAspect="1"/>
        </xdr:cNvPicPr>
      </xdr:nvPicPr>
      <xdr:blipFill>
        <a:blip xmlns:r="http://schemas.openxmlformats.org/officeDocument/2006/relationships" r:embed="rId1"/>
        <a:stretch>
          <a:fillRect/>
        </a:stretch>
      </xdr:blipFill>
      <xdr:spPr>
        <a:xfrm>
          <a:off x="20675600" y="88900"/>
          <a:ext cx="2790544" cy="947537"/>
        </a:xfrm>
        <a:prstGeom prst="rect">
          <a:avLst/>
        </a:prstGeom>
      </xdr:spPr>
    </xdr:pic>
    <xdr:clientData/>
  </xdr:twoCellAnchor>
</xdr:wsDr>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B22"/>
  <sheetViews>
    <sheetView showGridLines="0" tabSelected="1" zoomScale="130" zoomScaleNormal="130" workbookViewId="0">
      <selection activeCell="A2" sqref="A2"/>
    </sheetView>
  </sheetViews>
  <sheetFormatPr baseColWidth="10" defaultColWidth="8.83203125" defaultRowHeight="15" x14ac:dyDescent="0.2"/>
  <cols>
    <col min="1" max="1" width="89.33203125" customWidth="1"/>
  </cols>
  <sheetData>
    <row r="1" spans="1:2" ht="51" customHeight="1" x14ac:dyDescent="0.2">
      <c r="A1" s="40" t="s">
        <v>22</v>
      </c>
    </row>
    <row r="2" spans="1:2" s="1" customFormat="1" ht="70" customHeight="1" x14ac:dyDescent="0.2">
      <c r="A2" s="39" t="s">
        <v>37</v>
      </c>
    </row>
    <row r="3" spans="1:2" s="1" customFormat="1" ht="20" customHeight="1" x14ac:dyDescent="0.2">
      <c r="A3" s="34" t="s">
        <v>36</v>
      </c>
    </row>
    <row r="4" spans="1:2" s="1" customFormat="1" ht="40" customHeight="1" x14ac:dyDescent="0.2">
      <c r="A4" s="35" t="s">
        <v>26</v>
      </c>
    </row>
    <row r="5" spans="1:2" s="1" customFormat="1" ht="20" customHeight="1" x14ac:dyDescent="0.2">
      <c r="A5" s="34" t="s">
        <v>31</v>
      </c>
    </row>
    <row r="6" spans="1:2" s="1" customFormat="1" ht="40" customHeight="1" x14ac:dyDescent="0.2">
      <c r="A6" s="35" t="s">
        <v>26</v>
      </c>
    </row>
    <row r="7" spans="1:2" s="1" customFormat="1" ht="20" customHeight="1" x14ac:dyDescent="0.2">
      <c r="A7" s="34" t="s">
        <v>32</v>
      </c>
    </row>
    <row r="8" spans="1:2" s="1" customFormat="1" ht="40" customHeight="1" x14ac:dyDescent="0.2">
      <c r="A8" s="35" t="s">
        <v>26</v>
      </c>
    </row>
    <row r="9" spans="1:2" s="1" customFormat="1" ht="20" customHeight="1" x14ac:dyDescent="0.2">
      <c r="A9" s="34" t="s">
        <v>33</v>
      </c>
    </row>
    <row r="10" spans="1:2" s="1" customFormat="1" ht="40" customHeight="1" x14ac:dyDescent="0.2">
      <c r="A10" s="35" t="s">
        <v>26</v>
      </c>
    </row>
    <row r="11" spans="1:2" s="1" customFormat="1" ht="20" customHeight="1" x14ac:dyDescent="0.2">
      <c r="A11" s="34" t="s">
        <v>34</v>
      </c>
    </row>
    <row r="12" spans="1:2" s="1" customFormat="1" ht="40" customHeight="1" x14ac:dyDescent="0.2">
      <c r="A12" s="35" t="s">
        <v>26</v>
      </c>
    </row>
    <row r="13" spans="1:2" s="1" customFormat="1" ht="20" customHeight="1" x14ac:dyDescent="0.2">
      <c r="A13" s="34" t="s">
        <v>35</v>
      </c>
    </row>
    <row r="14" spans="1:2" s="1" customFormat="1" ht="40" customHeight="1" x14ac:dyDescent="0.2">
      <c r="A14" s="35" t="s">
        <v>26</v>
      </c>
    </row>
    <row r="16" spans="1:2" ht="20" customHeight="1" x14ac:dyDescent="0.2">
      <c r="A16" s="44" t="s">
        <v>15</v>
      </c>
      <c r="B16" s="15" t="s">
        <v>9</v>
      </c>
    </row>
    <row r="17" spans="1:2" ht="20" customHeight="1" x14ac:dyDescent="0.2">
      <c r="A17" s="36" t="s">
        <v>16</v>
      </c>
      <c r="B17" s="16" t="s">
        <v>10</v>
      </c>
    </row>
    <row r="18" spans="1:2" ht="20" customHeight="1" x14ac:dyDescent="0.2">
      <c r="A18" s="37" t="s">
        <v>17</v>
      </c>
      <c r="B18" s="16" t="s">
        <v>11</v>
      </c>
    </row>
    <row r="19" spans="1:2" ht="20" customHeight="1" x14ac:dyDescent="0.2">
      <c r="A19" s="37" t="s">
        <v>18</v>
      </c>
      <c r="B19" s="16" t="s">
        <v>12</v>
      </c>
    </row>
    <row r="20" spans="1:2" ht="20" customHeight="1" x14ac:dyDescent="0.2">
      <c r="A20" s="36" t="s">
        <v>19</v>
      </c>
      <c r="B20" s="16" t="s">
        <v>13</v>
      </c>
    </row>
    <row r="21" spans="1:2" ht="20" customHeight="1" x14ac:dyDescent="0.2">
      <c r="A21" s="38" t="s">
        <v>20</v>
      </c>
      <c r="B21" s="16" t="s">
        <v>14</v>
      </c>
    </row>
    <row r="22" spans="1:2" ht="20" customHeight="1" x14ac:dyDescent="0.2">
      <c r="A22" s="18"/>
    </row>
  </sheetData>
  <sheetProtection algorithmName="SHA-512" hashValue="C1C9aBWk5y8D4dMEVX1j3eUPSqoJ9Jm0fGLB7/LzCoGGI3/SfE4VurA9oOssoznELLlSZvfWDAKwZmNCAiKSvA==" saltValue="VWhP1SBmfE/vAhqRccIvzA==" spinCount="100000" sheet="1" objects="1" scenarios="1"/>
  <pageMargins left="0.31496062992125984" right="0.31496062992125984" top="0.35433070866141736" bottom="0.35433070866141736" header="0.31496062992125984" footer="0.31496062992125984"/>
  <pageSetup paperSize="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K15"/>
  <sheetViews>
    <sheetView showGridLines="0" zoomScale="110" zoomScaleNormal="110" zoomScalePageLayoutView="85" workbookViewId="0">
      <pane xSplit="1" ySplit="2" topLeftCell="B3" activePane="bottomRight" state="frozen"/>
      <selection pane="topRight" activeCell="B1" sqref="B1"/>
      <selection pane="bottomLeft" activeCell="A3" sqref="A3"/>
      <selection pane="bottomRight" activeCell="C11" sqref="C11:D11"/>
    </sheetView>
  </sheetViews>
  <sheetFormatPr baseColWidth="10" defaultColWidth="8.83203125" defaultRowHeight="13" x14ac:dyDescent="0.15"/>
  <cols>
    <col min="1" max="1" width="90.83203125" style="3" customWidth="1"/>
    <col min="2" max="2" width="2.83203125" style="5" customWidth="1"/>
    <col min="3" max="3" width="25.83203125" style="4" customWidth="1"/>
    <col min="4" max="4" width="3.83203125" style="4" customWidth="1"/>
    <col min="5" max="5" width="2.83203125" style="4" customWidth="1"/>
    <col min="6" max="6" width="25.83203125" style="4" customWidth="1"/>
    <col min="7" max="7" width="3.83203125" style="4" customWidth="1"/>
    <col min="8" max="8" width="2.83203125" style="4" customWidth="1"/>
    <col min="9" max="9" width="25.83203125" style="3" customWidth="1"/>
    <col min="10" max="10" width="3.83203125" style="3" customWidth="1"/>
    <col min="11" max="11" width="11.6640625" style="3" bestFit="1" customWidth="1"/>
    <col min="12" max="16384" width="8.83203125" style="3"/>
  </cols>
  <sheetData>
    <row r="1" spans="1:11" ht="50" customHeight="1" x14ac:dyDescent="0.2">
      <c r="A1" s="27" t="s">
        <v>1</v>
      </c>
      <c r="B1" s="28"/>
      <c r="C1" s="46" t="s">
        <v>27</v>
      </c>
      <c r="D1" s="47"/>
      <c r="E1" s="28"/>
      <c r="F1" s="46" t="s">
        <v>28</v>
      </c>
      <c r="G1" s="47"/>
      <c r="H1" s="28"/>
      <c r="I1" s="46" t="s">
        <v>29</v>
      </c>
      <c r="J1" s="47"/>
      <c r="K1" s="2"/>
    </row>
    <row r="2" spans="1:11" ht="26" customHeight="1" x14ac:dyDescent="0.15">
      <c r="A2" s="29" t="s">
        <v>38</v>
      </c>
      <c r="B2" s="30"/>
      <c r="C2" s="50" t="s">
        <v>15</v>
      </c>
      <c r="D2" s="51"/>
      <c r="E2" s="26"/>
      <c r="F2" s="52" t="s">
        <v>15</v>
      </c>
      <c r="G2" s="51"/>
      <c r="H2" s="26"/>
      <c r="I2" s="52" t="s">
        <v>15</v>
      </c>
      <c r="J2" s="51"/>
    </row>
    <row r="3" spans="1:11" ht="23" customHeight="1" x14ac:dyDescent="0.15">
      <c r="A3" s="31" t="str">
        <f>'Beoordeling open vragen'!A3:A3</f>
        <v>Open vraag 1A: Advies onderhoudsplan</v>
      </c>
      <c r="B3" s="7"/>
      <c r="C3" s="55" t="s">
        <v>15</v>
      </c>
      <c r="D3" s="56"/>
      <c r="E3" s="7"/>
      <c r="F3" s="55" t="s">
        <v>15</v>
      </c>
      <c r="G3" s="56"/>
      <c r="H3" s="7"/>
      <c r="I3" s="55" t="s">
        <v>15</v>
      </c>
      <c r="J3" s="56"/>
    </row>
    <row r="4" spans="1:11" ht="130" customHeight="1" x14ac:dyDescent="0.15">
      <c r="A4" s="23" t="str">
        <f>'Beoordeling open vragen'!A4</f>
        <v xml:space="preserve">Zie bijlage 7 'kwaliteit'. </v>
      </c>
      <c r="B4" s="7"/>
      <c r="C4" s="53" t="s">
        <v>4</v>
      </c>
      <c r="D4" s="54"/>
      <c r="E4" s="17"/>
      <c r="F4" s="48" t="s">
        <v>4</v>
      </c>
      <c r="G4" s="49"/>
      <c r="H4" s="17"/>
      <c r="I4" s="48" t="s">
        <v>4</v>
      </c>
      <c r="J4" s="49"/>
    </row>
    <row r="5" spans="1:11" ht="23" customHeight="1" x14ac:dyDescent="0.15">
      <c r="A5" s="31" t="str">
        <f>'Beoordeling open vragen'!A5:A5</f>
        <v>Open vraag 1B: Stimuleren educatieve functie terreinen</v>
      </c>
      <c r="B5" s="7"/>
      <c r="C5" s="55" t="s">
        <v>15</v>
      </c>
      <c r="D5" s="56"/>
      <c r="E5" s="7"/>
      <c r="F5" s="55" t="s">
        <v>15</v>
      </c>
      <c r="G5" s="56"/>
      <c r="H5" s="7"/>
      <c r="I5" s="55" t="s">
        <v>15</v>
      </c>
      <c r="J5" s="56"/>
    </row>
    <row r="6" spans="1:11" ht="130" customHeight="1" x14ac:dyDescent="0.15">
      <c r="A6" s="23" t="str">
        <f>'Beoordeling open vragen'!A6</f>
        <v xml:space="preserve">Zie bijlage 7 'kwaliteit'. </v>
      </c>
      <c r="B6" s="7"/>
      <c r="C6" s="53" t="s">
        <v>4</v>
      </c>
      <c r="D6" s="54"/>
      <c r="E6" s="17"/>
      <c r="F6" s="48" t="s">
        <v>4</v>
      </c>
      <c r="G6" s="49"/>
      <c r="H6" s="17"/>
      <c r="I6" s="48" t="s">
        <v>4</v>
      </c>
      <c r="J6" s="49"/>
    </row>
    <row r="7" spans="1:11" ht="23" customHeight="1" x14ac:dyDescent="0.15">
      <c r="A7" s="31" t="str">
        <f>'Beoordeling open vragen'!A7:A7</f>
        <v>Open vraag 2: Plan van aanpak aanvang dienstverlening en goedkeuring oplevering</v>
      </c>
      <c r="B7" s="7"/>
      <c r="C7" s="55" t="s">
        <v>15</v>
      </c>
      <c r="D7" s="56"/>
      <c r="E7" s="7"/>
      <c r="F7" s="55" t="s">
        <v>15</v>
      </c>
      <c r="G7" s="56"/>
      <c r="H7" s="7"/>
      <c r="I7" s="55" t="s">
        <v>15</v>
      </c>
      <c r="J7" s="56"/>
    </row>
    <row r="8" spans="1:11" ht="130" customHeight="1" x14ac:dyDescent="0.15">
      <c r="A8" s="23" t="str">
        <f>'Beoordeling open vragen'!A8</f>
        <v xml:space="preserve">Zie bijlage 7 'kwaliteit'. </v>
      </c>
      <c r="B8" s="7"/>
      <c r="C8" s="53" t="s">
        <v>4</v>
      </c>
      <c r="D8" s="54"/>
      <c r="E8" s="17"/>
      <c r="F8" s="48" t="s">
        <v>4</v>
      </c>
      <c r="G8" s="49"/>
      <c r="H8" s="17"/>
      <c r="I8" s="48" t="s">
        <v>4</v>
      </c>
      <c r="J8" s="49"/>
    </row>
    <row r="9" spans="1:11" ht="23" customHeight="1" x14ac:dyDescent="0.15">
      <c r="A9" s="31" t="str">
        <f>'Beoordeling open vragen'!A9:A9</f>
        <v xml:space="preserve">Open vraag 3: Duurzaamheid en circulaire economie </v>
      </c>
      <c r="B9" s="7"/>
      <c r="C9" s="55" t="s">
        <v>15</v>
      </c>
      <c r="D9" s="56"/>
      <c r="E9" s="17"/>
      <c r="F9" s="55" t="s">
        <v>15</v>
      </c>
      <c r="G9" s="56"/>
      <c r="H9" s="17"/>
      <c r="I9" s="55" t="s">
        <v>15</v>
      </c>
      <c r="J9" s="56"/>
    </row>
    <row r="10" spans="1:11" ht="130" customHeight="1" x14ac:dyDescent="0.15">
      <c r="A10" s="23" t="str">
        <f>'Beoordeling open vragen'!A10</f>
        <v xml:space="preserve">Zie bijlage 7 'kwaliteit'. </v>
      </c>
      <c r="B10" s="7"/>
      <c r="C10" s="53" t="s">
        <v>4</v>
      </c>
      <c r="D10" s="54"/>
      <c r="E10" s="17"/>
      <c r="F10" s="48" t="s">
        <v>4</v>
      </c>
      <c r="G10" s="49"/>
      <c r="H10" s="17"/>
      <c r="I10" s="48" t="s">
        <v>4</v>
      </c>
      <c r="J10" s="49"/>
    </row>
    <row r="11" spans="1:11" ht="23" customHeight="1" x14ac:dyDescent="0.15">
      <c r="A11" s="31" t="str">
        <f>'Beoordeling open vragen'!A11:A11</f>
        <v>Open vraag 4: SROI</v>
      </c>
      <c r="B11" s="7"/>
      <c r="C11" s="55" t="s">
        <v>15</v>
      </c>
      <c r="D11" s="56"/>
      <c r="E11" s="17"/>
      <c r="F11" s="55" t="s">
        <v>15</v>
      </c>
      <c r="G11" s="56"/>
      <c r="H11" s="17"/>
      <c r="I11" s="55" t="s">
        <v>15</v>
      </c>
      <c r="J11" s="56"/>
    </row>
    <row r="12" spans="1:11" ht="130" customHeight="1" x14ac:dyDescent="0.15">
      <c r="A12" s="23" t="str">
        <f>'Beoordeling open vragen'!A12</f>
        <v xml:space="preserve">Zie bijlage 7 'kwaliteit'. </v>
      </c>
      <c r="B12" s="7"/>
      <c r="C12" s="53" t="s">
        <v>4</v>
      </c>
      <c r="D12" s="54"/>
      <c r="E12" s="17"/>
      <c r="F12" s="48" t="s">
        <v>4</v>
      </c>
      <c r="G12" s="49"/>
      <c r="H12" s="17"/>
      <c r="I12" s="48" t="s">
        <v>4</v>
      </c>
      <c r="J12" s="49"/>
    </row>
    <row r="13" spans="1:11" ht="23" customHeight="1" x14ac:dyDescent="0.15">
      <c r="A13" s="31" t="str">
        <f>'Beoordeling open vragen'!A13:A13</f>
        <v xml:space="preserve">Open vraag 5: Waarborging veiligheid </v>
      </c>
      <c r="B13" s="7"/>
      <c r="C13" s="55" t="s">
        <v>15</v>
      </c>
      <c r="D13" s="56"/>
      <c r="E13" s="17"/>
      <c r="F13" s="55" t="s">
        <v>15</v>
      </c>
      <c r="G13" s="56"/>
      <c r="H13" s="17"/>
      <c r="I13" s="55" t="s">
        <v>15</v>
      </c>
      <c r="J13" s="56"/>
    </row>
    <row r="14" spans="1:11" ht="130" customHeight="1" x14ac:dyDescent="0.15">
      <c r="A14" s="23" t="str">
        <f>'Beoordeling open vragen'!A14</f>
        <v xml:space="preserve">Zie bijlage 7 'kwaliteit'. </v>
      </c>
      <c r="B14" s="7"/>
      <c r="C14" s="53" t="s">
        <v>4</v>
      </c>
      <c r="D14" s="54"/>
      <c r="E14" s="17"/>
      <c r="F14" s="48" t="s">
        <v>4</v>
      </c>
      <c r="G14" s="49"/>
      <c r="H14" s="17"/>
      <c r="I14" s="48" t="s">
        <v>4</v>
      </c>
      <c r="J14" s="49"/>
    </row>
    <row r="15" spans="1:11" ht="20" customHeight="1" x14ac:dyDescent="0.15">
      <c r="A15" s="19"/>
      <c r="B15" s="8"/>
      <c r="C15" s="20"/>
      <c r="D15" s="20"/>
      <c r="E15" s="8"/>
      <c r="F15" s="20"/>
      <c r="G15" s="20"/>
      <c r="H15" s="8"/>
      <c r="I15" s="20"/>
      <c r="J15" s="21"/>
    </row>
  </sheetData>
  <sheetProtection algorithmName="SHA-512" hashValue="x+gJVnB99hNv/QBIdWoqnPsq91pUkTKxcqymheY/WlqroTcENWsQqkXXdZYmFry4iYflJsUMnYKSP4vcbI8VaA==" saltValue="k927D6+zAonVh3hQDOeXHA==" spinCount="100000" sheet="1" objects="1" scenarios="1"/>
  <mergeCells count="42">
    <mergeCell ref="I13:J13"/>
    <mergeCell ref="F13:G13"/>
    <mergeCell ref="C13:D13"/>
    <mergeCell ref="C5:D5"/>
    <mergeCell ref="C7:D7"/>
    <mergeCell ref="F7:G7"/>
    <mergeCell ref="I7:J7"/>
    <mergeCell ref="I9:J9"/>
    <mergeCell ref="F9:G9"/>
    <mergeCell ref="C9:D9"/>
    <mergeCell ref="C14:D14"/>
    <mergeCell ref="F14:G14"/>
    <mergeCell ref="I14:J14"/>
    <mergeCell ref="C6:D6"/>
    <mergeCell ref="F6:G6"/>
    <mergeCell ref="I6:J6"/>
    <mergeCell ref="C10:D10"/>
    <mergeCell ref="F10:G10"/>
    <mergeCell ref="I10:J10"/>
    <mergeCell ref="C12:D12"/>
    <mergeCell ref="F12:G12"/>
    <mergeCell ref="I12:J12"/>
    <mergeCell ref="C8:D8"/>
    <mergeCell ref="C11:D11"/>
    <mergeCell ref="F11:G11"/>
    <mergeCell ref="I11:J11"/>
    <mergeCell ref="I1:J1"/>
    <mergeCell ref="I8:J8"/>
    <mergeCell ref="C2:D2"/>
    <mergeCell ref="I2:J2"/>
    <mergeCell ref="C1:D1"/>
    <mergeCell ref="F1:G1"/>
    <mergeCell ref="F8:G8"/>
    <mergeCell ref="F2:G2"/>
    <mergeCell ref="C4:D4"/>
    <mergeCell ref="F4:G4"/>
    <mergeCell ref="I4:J4"/>
    <mergeCell ref="C3:D3"/>
    <mergeCell ref="F3:G3"/>
    <mergeCell ref="I3:J3"/>
    <mergeCell ref="I5:J5"/>
    <mergeCell ref="F5:G5"/>
  </mergeCells>
  <dataValidations count="1">
    <dataValidation type="list" errorStyle="warning" allowBlank="1" showErrorMessage="1" error="Voer juiste waarde in. " sqref="C5 C7 F7 F9 I9 I7 C9 C11 F11 F13 I13 I11 F5 I5 I3 C3 F3 C13" xr:uid="{00000000-0002-0000-0100-000000000000}">
      <formula1>SCORE</formula1>
    </dataValidation>
  </dataValidations>
  <pageMargins left="0.7" right="0.7" top="0.75" bottom="0.75" header="0.3" footer="0.3"/>
  <pageSetup paperSize="8" scale="4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15"/>
  <sheetViews>
    <sheetView showGridLines="0" zoomScale="110" zoomScaleNormal="110" zoomScalePageLayoutView="85" workbookViewId="0">
      <pane xSplit="1" ySplit="2" topLeftCell="B5" activePane="bottomRight" state="frozen"/>
      <selection pane="topRight" activeCell="B1" sqref="B1"/>
      <selection pane="bottomLeft" activeCell="A3" sqref="A3"/>
      <selection pane="bottomRight" activeCell="C13" sqref="C13:D13"/>
    </sheetView>
  </sheetViews>
  <sheetFormatPr baseColWidth="10" defaultColWidth="8.83203125" defaultRowHeight="13" x14ac:dyDescent="0.15"/>
  <cols>
    <col min="1" max="1" width="91" style="3" customWidth="1"/>
    <col min="2" max="2" width="2.83203125" style="5" customWidth="1"/>
    <col min="3" max="3" width="25.83203125" style="4" customWidth="1"/>
    <col min="4" max="4" width="3.83203125" style="4" customWidth="1"/>
    <col min="5" max="5" width="2.83203125" style="4" customWidth="1"/>
    <col min="6" max="6" width="25.83203125" style="4" customWidth="1"/>
    <col min="7" max="7" width="3.83203125" style="4" customWidth="1"/>
    <col min="8" max="8" width="2.83203125" style="4" customWidth="1"/>
    <col min="9" max="9" width="25.83203125" style="3" customWidth="1"/>
    <col min="10" max="10" width="3.83203125" style="3" customWidth="1"/>
    <col min="11" max="11" width="11.6640625" style="3" bestFit="1" customWidth="1"/>
    <col min="12" max="16384" width="8.83203125" style="3"/>
  </cols>
  <sheetData>
    <row r="1" spans="1:11" ht="50" customHeight="1" x14ac:dyDescent="0.2">
      <c r="A1" s="27" t="s">
        <v>2</v>
      </c>
      <c r="B1" s="28"/>
      <c r="C1" s="57" t="str">
        <f>'Beoordelaar 1'!C1</f>
        <v>Inschrijver 1</v>
      </c>
      <c r="D1" s="58"/>
      <c r="E1" s="28"/>
      <c r="F1" s="57" t="str">
        <f>'Beoordelaar 1'!F1</f>
        <v>Inschrijver 2</v>
      </c>
      <c r="G1" s="58"/>
      <c r="H1" s="28"/>
      <c r="I1" s="57" t="str">
        <f>'Beoordelaar 1'!I1</f>
        <v>Inschrijver 3</v>
      </c>
      <c r="J1" s="58"/>
      <c r="K1" s="2"/>
    </row>
    <row r="2" spans="1:11" ht="26" customHeight="1" x14ac:dyDescent="0.15">
      <c r="A2" s="29" t="s">
        <v>39</v>
      </c>
      <c r="B2" s="6"/>
      <c r="C2" s="50" t="s">
        <v>15</v>
      </c>
      <c r="D2" s="51"/>
      <c r="E2" s="26"/>
      <c r="F2" s="52" t="s">
        <v>15</v>
      </c>
      <c r="G2" s="51"/>
      <c r="H2" s="26"/>
      <c r="I2" s="52" t="s">
        <v>15</v>
      </c>
      <c r="J2" s="51"/>
    </row>
    <row r="3" spans="1:11" ht="23" customHeight="1" x14ac:dyDescent="0.15">
      <c r="A3" s="31" t="str">
        <f>'Beoordeling open vragen'!A3:A3</f>
        <v>Open vraag 1A: Advies onderhoudsplan</v>
      </c>
      <c r="B3" s="7"/>
      <c r="C3" s="55" t="s">
        <v>15</v>
      </c>
      <c r="D3" s="56"/>
      <c r="E3" s="7"/>
      <c r="F3" s="55" t="s">
        <v>15</v>
      </c>
      <c r="G3" s="56"/>
      <c r="H3" s="7"/>
      <c r="I3" s="55" t="s">
        <v>15</v>
      </c>
      <c r="J3" s="56"/>
    </row>
    <row r="4" spans="1:11" ht="130" customHeight="1" x14ac:dyDescent="0.15">
      <c r="A4" s="23" t="str">
        <f>'Beoordeling open vragen'!A4</f>
        <v xml:space="preserve">Zie bijlage 7 'kwaliteit'. </v>
      </c>
      <c r="B4" s="7"/>
      <c r="C4" s="53" t="s">
        <v>4</v>
      </c>
      <c r="D4" s="54"/>
      <c r="E4" s="17"/>
      <c r="F4" s="48" t="s">
        <v>4</v>
      </c>
      <c r="G4" s="49"/>
      <c r="H4" s="17"/>
      <c r="I4" s="48" t="s">
        <v>4</v>
      </c>
      <c r="J4" s="49"/>
    </row>
    <row r="5" spans="1:11" ht="23" customHeight="1" x14ac:dyDescent="0.15">
      <c r="A5" s="31" t="str">
        <f>'Beoordeling open vragen'!A5:A5</f>
        <v>Open vraag 1B: Stimuleren educatieve functie terreinen</v>
      </c>
      <c r="B5" s="7"/>
      <c r="C5" s="55" t="s">
        <v>15</v>
      </c>
      <c r="D5" s="56"/>
      <c r="E5" s="7"/>
      <c r="F5" s="55" t="s">
        <v>15</v>
      </c>
      <c r="G5" s="56"/>
      <c r="H5" s="7"/>
      <c r="I5" s="55" t="s">
        <v>15</v>
      </c>
      <c r="J5" s="56"/>
    </row>
    <row r="6" spans="1:11" ht="130" customHeight="1" x14ac:dyDescent="0.15">
      <c r="A6" s="23" t="str">
        <f>'Beoordeling open vragen'!A6</f>
        <v xml:space="preserve">Zie bijlage 7 'kwaliteit'. </v>
      </c>
      <c r="B6" s="7"/>
      <c r="C6" s="53" t="s">
        <v>4</v>
      </c>
      <c r="D6" s="54"/>
      <c r="E6" s="17"/>
      <c r="F6" s="48" t="s">
        <v>4</v>
      </c>
      <c r="G6" s="49"/>
      <c r="H6" s="17"/>
      <c r="I6" s="48" t="s">
        <v>4</v>
      </c>
      <c r="J6" s="49"/>
    </row>
    <row r="7" spans="1:11" ht="23" customHeight="1" x14ac:dyDescent="0.15">
      <c r="A7" s="31" t="str">
        <f>'Beoordeling open vragen'!A7:A7</f>
        <v>Open vraag 2: Plan van aanpak aanvang dienstverlening en goedkeuring oplevering</v>
      </c>
      <c r="B7" s="7"/>
      <c r="C7" s="55" t="s">
        <v>15</v>
      </c>
      <c r="D7" s="56"/>
      <c r="E7" s="7"/>
      <c r="F7" s="55" t="s">
        <v>15</v>
      </c>
      <c r="G7" s="56"/>
      <c r="H7" s="7"/>
      <c r="I7" s="55" t="s">
        <v>15</v>
      </c>
      <c r="J7" s="56"/>
    </row>
    <row r="8" spans="1:11" ht="130" customHeight="1" x14ac:dyDescent="0.15">
      <c r="A8" s="23" t="str">
        <f>'Beoordeling open vragen'!A8</f>
        <v xml:space="preserve">Zie bijlage 7 'kwaliteit'. </v>
      </c>
      <c r="B8" s="7"/>
      <c r="C8" s="53" t="s">
        <v>4</v>
      </c>
      <c r="D8" s="54"/>
      <c r="E8" s="17"/>
      <c r="F8" s="48" t="s">
        <v>4</v>
      </c>
      <c r="G8" s="49"/>
      <c r="H8" s="17"/>
      <c r="I8" s="48" t="s">
        <v>4</v>
      </c>
      <c r="J8" s="49"/>
    </row>
    <row r="9" spans="1:11" ht="23" customHeight="1" x14ac:dyDescent="0.15">
      <c r="A9" s="31" t="str">
        <f>'Beoordeling open vragen'!A9:A9</f>
        <v xml:space="preserve">Open vraag 3: Duurzaamheid en circulaire economie </v>
      </c>
      <c r="B9" s="7"/>
      <c r="C9" s="55" t="s">
        <v>15</v>
      </c>
      <c r="D9" s="56"/>
      <c r="E9" s="17"/>
      <c r="F9" s="55" t="s">
        <v>15</v>
      </c>
      <c r="G9" s="56"/>
      <c r="H9" s="17"/>
      <c r="I9" s="55" t="s">
        <v>15</v>
      </c>
      <c r="J9" s="56"/>
    </row>
    <row r="10" spans="1:11" ht="130" customHeight="1" x14ac:dyDescent="0.15">
      <c r="A10" s="23" t="str">
        <f>'Beoordeling open vragen'!A10</f>
        <v xml:space="preserve">Zie bijlage 7 'kwaliteit'. </v>
      </c>
      <c r="B10" s="7"/>
      <c r="C10" s="48" t="s">
        <v>4</v>
      </c>
      <c r="D10" s="49"/>
      <c r="E10" s="17"/>
      <c r="F10" s="48" t="s">
        <v>4</v>
      </c>
      <c r="G10" s="49"/>
      <c r="H10" s="17"/>
      <c r="I10" s="48" t="s">
        <v>4</v>
      </c>
      <c r="J10" s="49"/>
    </row>
    <row r="11" spans="1:11" ht="23" customHeight="1" x14ac:dyDescent="0.15">
      <c r="A11" s="31" t="str">
        <f>'Beoordeling open vragen'!A11:A11</f>
        <v>Open vraag 4: SROI</v>
      </c>
      <c r="B11" s="7"/>
      <c r="C11" s="55" t="s">
        <v>15</v>
      </c>
      <c r="D11" s="56"/>
      <c r="E11" s="17"/>
      <c r="F11" s="55" t="s">
        <v>15</v>
      </c>
      <c r="G11" s="56"/>
      <c r="H11" s="17"/>
      <c r="I11" s="55" t="s">
        <v>15</v>
      </c>
      <c r="J11" s="56"/>
    </row>
    <row r="12" spans="1:11" ht="130" customHeight="1" x14ac:dyDescent="0.15">
      <c r="A12" s="23" t="str">
        <f>'Beoordeling open vragen'!A12</f>
        <v xml:space="preserve">Zie bijlage 7 'kwaliteit'. </v>
      </c>
      <c r="B12" s="7"/>
      <c r="C12" s="53" t="s">
        <v>4</v>
      </c>
      <c r="D12" s="54"/>
      <c r="E12" s="17"/>
      <c r="F12" s="48" t="s">
        <v>4</v>
      </c>
      <c r="G12" s="49"/>
      <c r="H12" s="17"/>
      <c r="I12" s="48" t="s">
        <v>4</v>
      </c>
      <c r="J12" s="49"/>
    </row>
    <row r="13" spans="1:11" ht="23" customHeight="1" x14ac:dyDescent="0.15">
      <c r="A13" s="31" t="str">
        <f>'Beoordeling open vragen'!A13:A13</f>
        <v xml:space="preserve">Open vraag 5: Waarborging veiligheid </v>
      </c>
      <c r="B13" s="7"/>
      <c r="C13" s="55" t="s">
        <v>15</v>
      </c>
      <c r="D13" s="56"/>
      <c r="E13" s="17"/>
      <c r="F13" s="55" t="s">
        <v>15</v>
      </c>
      <c r="G13" s="56"/>
      <c r="H13" s="17"/>
      <c r="I13" s="55" t="s">
        <v>15</v>
      </c>
      <c r="J13" s="56"/>
    </row>
    <row r="14" spans="1:11" ht="130" customHeight="1" x14ac:dyDescent="0.15">
      <c r="A14" s="23" t="str">
        <f>'Beoordeling open vragen'!A14</f>
        <v xml:space="preserve">Zie bijlage 7 'kwaliteit'. </v>
      </c>
      <c r="B14" s="7"/>
      <c r="C14" s="53" t="s">
        <v>4</v>
      </c>
      <c r="D14" s="54"/>
      <c r="E14" s="17"/>
      <c r="F14" s="48" t="s">
        <v>4</v>
      </c>
      <c r="G14" s="49"/>
      <c r="H14" s="17"/>
      <c r="I14" s="48" t="s">
        <v>4</v>
      </c>
      <c r="J14" s="49"/>
    </row>
    <row r="15" spans="1:11" ht="20" customHeight="1" x14ac:dyDescent="0.15">
      <c r="A15" s="19"/>
      <c r="B15" s="8"/>
      <c r="C15" s="20"/>
      <c r="D15" s="20"/>
      <c r="E15" s="8"/>
      <c r="F15" s="20"/>
      <c r="G15" s="20"/>
      <c r="H15" s="8"/>
      <c r="I15" s="20"/>
      <c r="J15" s="21"/>
    </row>
  </sheetData>
  <sheetProtection algorithmName="SHA-512" hashValue="80glk0Zu0LKfL07VEThfdYAHvgJTdOwwaNvMhjWyepNndqREX4v2TmG8MeKles/MIglnvUgctrSGGVrHQ6Udyg==" saltValue="DOFsHP18pUPALBnixWEXlw==" spinCount="100000" sheet="1" objects="1" scenarios="1"/>
  <mergeCells count="42">
    <mergeCell ref="F11:G11"/>
    <mergeCell ref="I11:J11"/>
    <mergeCell ref="I13:J13"/>
    <mergeCell ref="F13:G13"/>
    <mergeCell ref="C13:D13"/>
    <mergeCell ref="F5:G5"/>
    <mergeCell ref="C5:D5"/>
    <mergeCell ref="C7:D7"/>
    <mergeCell ref="F7:G7"/>
    <mergeCell ref="I7:J7"/>
    <mergeCell ref="C14:D14"/>
    <mergeCell ref="F14:G14"/>
    <mergeCell ref="I14:J14"/>
    <mergeCell ref="C6:D6"/>
    <mergeCell ref="F6:G6"/>
    <mergeCell ref="I6:J6"/>
    <mergeCell ref="C10:D10"/>
    <mergeCell ref="F10:G10"/>
    <mergeCell ref="I10:J10"/>
    <mergeCell ref="C12:D12"/>
    <mergeCell ref="F12:G12"/>
    <mergeCell ref="I12:J12"/>
    <mergeCell ref="I9:J9"/>
    <mergeCell ref="F9:G9"/>
    <mergeCell ref="C9:D9"/>
    <mergeCell ref="C11:D11"/>
    <mergeCell ref="I1:J1"/>
    <mergeCell ref="C8:D8"/>
    <mergeCell ref="F8:G8"/>
    <mergeCell ref="I8:J8"/>
    <mergeCell ref="C1:D1"/>
    <mergeCell ref="F1:G1"/>
    <mergeCell ref="C2:D2"/>
    <mergeCell ref="F2:G2"/>
    <mergeCell ref="I2:J2"/>
    <mergeCell ref="C4:D4"/>
    <mergeCell ref="F4:G4"/>
    <mergeCell ref="I4:J4"/>
    <mergeCell ref="C3:D3"/>
    <mergeCell ref="F3:G3"/>
    <mergeCell ref="I3:J3"/>
    <mergeCell ref="I5:J5"/>
  </mergeCells>
  <dataValidations count="1">
    <dataValidation type="list" errorStyle="warning" allowBlank="1" showErrorMessage="1" error="Voer juiste waarde in. " sqref="C3 F3 I3 I5 F5 C5 C7 F7 I7 I9 F9 C9 C11 F11 I11 I13 F13 C13" xr:uid="{58A0DE36-874F-ED41-AB8D-2C235D515429}">
      <formula1>SCORE</formula1>
    </dataValidation>
  </dataValidations>
  <pageMargins left="0.7" right="0.7" top="0.75" bottom="0.75" header="0.3" footer="0.3"/>
  <pageSetup paperSize="8" scale="4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15"/>
  <sheetViews>
    <sheetView showGridLines="0" zoomScale="110" zoomScaleNormal="110" zoomScalePageLayoutView="85" workbookViewId="0">
      <pane xSplit="1" ySplit="2" topLeftCell="B3" activePane="bottomRight" state="frozen"/>
      <selection pane="topRight" activeCell="B1" sqref="B1"/>
      <selection pane="bottomLeft" activeCell="A3" sqref="A3"/>
      <selection pane="bottomRight" activeCell="C5" sqref="C5:D5"/>
    </sheetView>
  </sheetViews>
  <sheetFormatPr baseColWidth="10" defaultColWidth="8.83203125" defaultRowHeight="13" x14ac:dyDescent="0.15"/>
  <cols>
    <col min="1" max="1" width="90.83203125" style="3" customWidth="1"/>
    <col min="2" max="2" width="2.83203125" style="5" customWidth="1"/>
    <col min="3" max="3" width="25.83203125" style="4" customWidth="1"/>
    <col min="4" max="4" width="3.83203125" style="4" customWidth="1"/>
    <col min="5" max="5" width="2.83203125" style="4" customWidth="1"/>
    <col min="6" max="6" width="25.83203125" style="4" customWidth="1"/>
    <col min="7" max="7" width="3.83203125" style="4" customWidth="1"/>
    <col min="8" max="8" width="2.83203125" style="4" customWidth="1"/>
    <col min="9" max="9" width="25.83203125" style="3" customWidth="1"/>
    <col min="10" max="10" width="3.83203125" style="3" customWidth="1"/>
    <col min="11" max="11" width="11.6640625" style="3" bestFit="1" customWidth="1"/>
    <col min="12" max="16384" width="8.83203125" style="3"/>
  </cols>
  <sheetData>
    <row r="1" spans="1:11" ht="50" customHeight="1" x14ac:dyDescent="0.2">
      <c r="A1" s="32" t="s">
        <v>3</v>
      </c>
      <c r="B1" s="33"/>
      <c r="C1" s="57" t="str">
        <f>'Beoordelaar 1'!C1</f>
        <v>Inschrijver 1</v>
      </c>
      <c r="D1" s="58"/>
      <c r="E1" s="33"/>
      <c r="F1" s="57" t="str">
        <f>'Beoordelaar 1'!F1</f>
        <v>Inschrijver 2</v>
      </c>
      <c r="G1" s="58"/>
      <c r="H1" s="33"/>
      <c r="I1" s="57" t="str">
        <f>'Beoordelaar 1'!I1</f>
        <v>Inschrijver 3</v>
      </c>
      <c r="J1" s="58"/>
      <c r="K1" s="2"/>
    </row>
    <row r="2" spans="1:11" ht="26" customHeight="1" x14ac:dyDescent="0.15">
      <c r="A2" s="29" t="s">
        <v>39</v>
      </c>
      <c r="B2" s="6"/>
      <c r="C2" s="50" t="s">
        <v>15</v>
      </c>
      <c r="D2" s="51"/>
      <c r="E2" s="26"/>
      <c r="F2" s="52" t="s">
        <v>15</v>
      </c>
      <c r="G2" s="51"/>
      <c r="H2" s="26"/>
      <c r="I2" s="52" t="s">
        <v>15</v>
      </c>
      <c r="J2" s="51"/>
    </row>
    <row r="3" spans="1:11" ht="23" customHeight="1" x14ac:dyDescent="0.15">
      <c r="A3" s="31" t="str">
        <f>'Beoordeling open vragen'!A3:A3</f>
        <v>Open vraag 1A: Advies onderhoudsplan</v>
      </c>
      <c r="B3" s="7"/>
      <c r="C3" s="55" t="s">
        <v>15</v>
      </c>
      <c r="D3" s="56"/>
      <c r="E3" s="7"/>
      <c r="F3" s="55" t="s">
        <v>15</v>
      </c>
      <c r="G3" s="56"/>
      <c r="H3" s="7"/>
      <c r="I3" s="55" t="s">
        <v>15</v>
      </c>
      <c r="J3" s="56"/>
    </row>
    <row r="4" spans="1:11" ht="130" customHeight="1" x14ac:dyDescent="0.15">
      <c r="A4" s="23" t="str">
        <f>'Beoordeling open vragen'!A4</f>
        <v xml:space="preserve">Zie bijlage 7 'kwaliteit'. </v>
      </c>
      <c r="B4" s="7"/>
      <c r="C4" s="53" t="s">
        <v>4</v>
      </c>
      <c r="D4" s="54"/>
      <c r="E4" s="17"/>
      <c r="F4" s="48" t="s">
        <v>4</v>
      </c>
      <c r="G4" s="49"/>
      <c r="H4" s="17"/>
      <c r="I4" s="48" t="s">
        <v>4</v>
      </c>
      <c r="J4" s="49"/>
    </row>
    <row r="5" spans="1:11" ht="23" customHeight="1" x14ac:dyDescent="0.15">
      <c r="A5" s="31" t="str">
        <f>'Beoordeling open vragen'!A5:A5</f>
        <v>Open vraag 1B: Stimuleren educatieve functie terreinen</v>
      </c>
      <c r="B5" s="7"/>
      <c r="C5" s="55" t="s">
        <v>15</v>
      </c>
      <c r="D5" s="56"/>
      <c r="E5" s="7"/>
      <c r="F5" s="55" t="s">
        <v>15</v>
      </c>
      <c r="G5" s="56"/>
      <c r="H5" s="7"/>
      <c r="I5" s="55" t="s">
        <v>15</v>
      </c>
      <c r="J5" s="56"/>
    </row>
    <row r="6" spans="1:11" ht="130" customHeight="1" x14ac:dyDescent="0.15">
      <c r="A6" s="23" t="str">
        <f>'Beoordeling open vragen'!A6</f>
        <v xml:space="preserve">Zie bijlage 7 'kwaliteit'. </v>
      </c>
      <c r="B6" s="7"/>
      <c r="C6" s="53" t="s">
        <v>4</v>
      </c>
      <c r="D6" s="54"/>
      <c r="E6" s="17"/>
      <c r="F6" s="48" t="s">
        <v>4</v>
      </c>
      <c r="G6" s="49"/>
      <c r="H6" s="17"/>
      <c r="I6" s="48" t="s">
        <v>4</v>
      </c>
      <c r="J6" s="49"/>
    </row>
    <row r="7" spans="1:11" ht="23" customHeight="1" x14ac:dyDescent="0.15">
      <c r="A7" s="31" t="str">
        <f>'Beoordeling open vragen'!A7:A7</f>
        <v>Open vraag 2: Plan van aanpak aanvang dienstverlening en goedkeuring oplevering</v>
      </c>
      <c r="B7" s="7"/>
      <c r="C7" s="55" t="s">
        <v>15</v>
      </c>
      <c r="D7" s="56"/>
      <c r="E7" s="7"/>
      <c r="F7" s="55" t="s">
        <v>15</v>
      </c>
      <c r="G7" s="56"/>
      <c r="H7" s="7"/>
      <c r="I7" s="55" t="s">
        <v>15</v>
      </c>
      <c r="J7" s="56"/>
    </row>
    <row r="8" spans="1:11" ht="130" customHeight="1" x14ac:dyDescent="0.15">
      <c r="A8" s="23" t="str">
        <f>'Beoordeling open vragen'!A8</f>
        <v xml:space="preserve">Zie bijlage 7 'kwaliteit'. </v>
      </c>
      <c r="B8" s="7"/>
      <c r="C8" s="53" t="s">
        <v>4</v>
      </c>
      <c r="D8" s="54"/>
      <c r="E8" s="17"/>
      <c r="F8" s="48" t="s">
        <v>4</v>
      </c>
      <c r="G8" s="49"/>
      <c r="H8" s="17"/>
      <c r="I8" s="48" t="s">
        <v>4</v>
      </c>
      <c r="J8" s="49"/>
    </row>
    <row r="9" spans="1:11" ht="23" customHeight="1" x14ac:dyDescent="0.15">
      <c r="A9" s="31" t="str">
        <f>'Beoordeling open vragen'!A9:A9</f>
        <v xml:space="preserve">Open vraag 3: Duurzaamheid en circulaire economie </v>
      </c>
      <c r="B9" s="7"/>
      <c r="C9" s="55" t="s">
        <v>15</v>
      </c>
      <c r="D9" s="56"/>
      <c r="E9" s="17"/>
      <c r="F9" s="55" t="s">
        <v>15</v>
      </c>
      <c r="G9" s="56"/>
      <c r="H9" s="17"/>
      <c r="I9" s="55" t="s">
        <v>15</v>
      </c>
      <c r="J9" s="56"/>
    </row>
    <row r="10" spans="1:11" ht="130" customHeight="1" x14ac:dyDescent="0.15">
      <c r="A10" s="23" t="str">
        <f>'Beoordeling open vragen'!A10</f>
        <v xml:space="preserve">Zie bijlage 7 'kwaliteit'. </v>
      </c>
      <c r="B10" s="7"/>
      <c r="C10" s="53" t="s">
        <v>4</v>
      </c>
      <c r="D10" s="54"/>
      <c r="E10" s="17"/>
      <c r="F10" s="48" t="s">
        <v>4</v>
      </c>
      <c r="G10" s="49"/>
      <c r="H10" s="17"/>
      <c r="I10" s="48" t="s">
        <v>4</v>
      </c>
      <c r="J10" s="49"/>
    </row>
    <row r="11" spans="1:11" ht="23" customHeight="1" x14ac:dyDescent="0.15">
      <c r="A11" s="31" t="str">
        <f>'Beoordeling open vragen'!A11:A11</f>
        <v>Open vraag 4: SROI</v>
      </c>
      <c r="B11" s="7"/>
      <c r="C11" s="55" t="s">
        <v>15</v>
      </c>
      <c r="D11" s="56"/>
      <c r="E11" s="17"/>
      <c r="F11" s="55" t="s">
        <v>15</v>
      </c>
      <c r="G11" s="56"/>
      <c r="H11" s="17"/>
      <c r="I11" s="55" t="s">
        <v>15</v>
      </c>
      <c r="J11" s="56"/>
    </row>
    <row r="12" spans="1:11" ht="130" customHeight="1" x14ac:dyDescent="0.15">
      <c r="A12" s="23" t="str">
        <f>'Beoordeling open vragen'!A12</f>
        <v xml:space="preserve">Zie bijlage 7 'kwaliteit'. </v>
      </c>
      <c r="B12" s="7"/>
      <c r="C12" s="53" t="s">
        <v>4</v>
      </c>
      <c r="D12" s="54"/>
      <c r="E12" s="17"/>
      <c r="F12" s="48" t="s">
        <v>4</v>
      </c>
      <c r="G12" s="49"/>
      <c r="H12" s="17"/>
      <c r="I12" s="48" t="s">
        <v>4</v>
      </c>
      <c r="J12" s="49"/>
    </row>
    <row r="13" spans="1:11" ht="23" customHeight="1" x14ac:dyDescent="0.15">
      <c r="A13" s="31" t="str">
        <f>'Beoordeling open vragen'!A13:A13</f>
        <v xml:space="preserve">Open vraag 5: Waarborging veiligheid </v>
      </c>
      <c r="B13" s="7"/>
      <c r="C13" s="55" t="s">
        <v>15</v>
      </c>
      <c r="D13" s="56"/>
      <c r="E13" s="17"/>
      <c r="F13" s="55" t="s">
        <v>15</v>
      </c>
      <c r="G13" s="56"/>
      <c r="H13" s="17"/>
      <c r="I13" s="55" t="s">
        <v>15</v>
      </c>
      <c r="J13" s="56"/>
    </row>
    <row r="14" spans="1:11" ht="130" customHeight="1" x14ac:dyDescent="0.15">
      <c r="A14" s="23" t="str">
        <f>'Beoordeling open vragen'!A14</f>
        <v xml:space="preserve">Zie bijlage 7 'kwaliteit'. </v>
      </c>
      <c r="B14" s="7"/>
      <c r="C14" s="53" t="s">
        <v>4</v>
      </c>
      <c r="D14" s="54"/>
      <c r="E14" s="17"/>
      <c r="F14" s="48" t="s">
        <v>4</v>
      </c>
      <c r="G14" s="49"/>
      <c r="H14" s="17"/>
      <c r="I14" s="48" t="s">
        <v>4</v>
      </c>
      <c r="J14" s="49"/>
    </row>
    <row r="15" spans="1:11" ht="20" customHeight="1" x14ac:dyDescent="0.15">
      <c r="A15" s="19"/>
      <c r="B15" s="8"/>
      <c r="C15" s="20"/>
      <c r="D15" s="20"/>
      <c r="E15" s="8"/>
      <c r="F15" s="20"/>
      <c r="G15" s="20"/>
      <c r="H15" s="8"/>
      <c r="I15" s="20"/>
      <c r="J15" s="21"/>
    </row>
  </sheetData>
  <sheetProtection algorithmName="SHA-512" hashValue="LgivM3kdlA2ElSRGLgmcCEjBF+XL/ON/5VI0FXDIj0Tk7tuIh8oySwYqXVt5uytfaWKkLjDS4oppf2re4p4v5g==" saltValue="SJ8W0GZX562wramDYuvXjg==" spinCount="100000" sheet="1" objects="1" scenarios="1"/>
  <mergeCells count="42">
    <mergeCell ref="F11:G11"/>
    <mergeCell ref="I11:J11"/>
    <mergeCell ref="I13:J13"/>
    <mergeCell ref="F13:G13"/>
    <mergeCell ref="C13:D13"/>
    <mergeCell ref="F5:G5"/>
    <mergeCell ref="C5:D5"/>
    <mergeCell ref="C7:D7"/>
    <mergeCell ref="F7:G7"/>
    <mergeCell ref="I7:J7"/>
    <mergeCell ref="C14:D14"/>
    <mergeCell ref="F14:G14"/>
    <mergeCell ref="I14:J14"/>
    <mergeCell ref="C6:D6"/>
    <mergeCell ref="F6:G6"/>
    <mergeCell ref="I6:J6"/>
    <mergeCell ref="C10:D10"/>
    <mergeCell ref="F10:G10"/>
    <mergeCell ref="I10:J10"/>
    <mergeCell ref="C12:D12"/>
    <mergeCell ref="F12:G12"/>
    <mergeCell ref="I12:J12"/>
    <mergeCell ref="I9:J9"/>
    <mergeCell ref="F9:G9"/>
    <mergeCell ref="C9:D9"/>
    <mergeCell ref="C11:D11"/>
    <mergeCell ref="I1:J1"/>
    <mergeCell ref="C8:D8"/>
    <mergeCell ref="F8:G8"/>
    <mergeCell ref="I8:J8"/>
    <mergeCell ref="C1:D1"/>
    <mergeCell ref="F1:G1"/>
    <mergeCell ref="C2:D2"/>
    <mergeCell ref="F2:G2"/>
    <mergeCell ref="I2:J2"/>
    <mergeCell ref="C4:D4"/>
    <mergeCell ref="F4:G4"/>
    <mergeCell ref="I4:J4"/>
    <mergeCell ref="C3:D3"/>
    <mergeCell ref="F3:G3"/>
    <mergeCell ref="I3:J3"/>
    <mergeCell ref="I5:J5"/>
  </mergeCells>
  <dataValidations count="1">
    <dataValidation type="list" errorStyle="warning" allowBlank="1" showErrorMessage="1" error="Voer juiste waarde in. " sqref="C3 F3 I3 I5 F5 C5 C7 F7 I7 I9 F9 C9 C11 F11 I11 I13 F13 C13" xr:uid="{375FF17B-12EF-AB4D-A957-93FE86E03CE1}">
      <formula1>SCORE</formula1>
    </dataValidation>
  </dataValidations>
  <pageMargins left="0.7" right="0.7" top="0.75" bottom="0.75" header="0.3" footer="0.3"/>
  <pageSetup paperSize="8" scale="4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CC4F6-4636-E142-812E-0FC85009DE0C}">
  <sheetPr>
    <pageSetUpPr fitToPage="1"/>
  </sheetPr>
  <dimension ref="A1:K15"/>
  <sheetViews>
    <sheetView showGridLines="0" zoomScale="110" zoomScaleNormal="110" zoomScalePageLayoutView="85" workbookViewId="0">
      <pane xSplit="1" ySplit="2" topLeftCell="B3" activePane="bottomRight" state="frozen"/>
      <selection pane="topRight" activeCell="B1" sqref="B1"/>
      <selection pane="bottomLeft" activeCell="A3" sqref="A3"/>
      <selection pane="bottomRight" activeCell="C3" sqref="C3:D3"/>
    </sheetView>
  </sheetViews>
  <sheetFormatPr baseColWidth="10" defaultColWidth="8.83203125" defaultRowHeight="13" x14ac:dyDescent="0.15"/>
  <cols>
    <col min="1" max="1" width="90.83203125" style="3" customWidth="1"/>
    <col min="2" max="2" width="2.83203125" style="5" customWidth="1"/>
    <col min="3" max="3" width="25.83203125" style="4" customWidth="1"/>
    <col min="4" max="4" width="3.83203125" style="4" customWidth="1"/>
    <col min="5" max="5" width="2.83203125" style="4" customWidth="1"/>
    <col min="6" max="6" width="25.83203125" style="4" customWidth="1"/>
    <col min="7" max="7" width="3.83203125" style="4" customWidth="1"/>
    <col min="8" max="8" width="2.83203125" style="4" customWidth="1"/>
    <col min="9" max="9" width="25.83203125" style="3" customWidth="1"/>
    <col min="10" max="10" width="3.83203125" style="3" customWidth="1"/>
    <col min="11" max="11" width="11.6640625" style="3" bestFit="1" customWidth="1"/>
    <col min="12" max="16384" width="8.83203125" style="3"/>
  </cols>
  <sheetData>
    <row r="1" spans="1:11" ht="50" customHeight="1" x14ac:dyDescent="0.2">
      <c r="A1" s="32" t="s">
        <v>40</v>
      </c>
      <c r="B1" s="33"/>
      <c r="C1" s="57" t="str">
        <f>'Beoordelaar 1'!C1</f>
        <v>Inschrijver 1</v>
      </c>
      <c r="D1" s="58"/>
      <c r="E1" s="33"/>
      <c r="F1" s="57" t="str">
        <f>'Beoordelaar 1'!F1</f>
        <v>Inschrijver 2</v>
      </c>
      <c r="G1" s="58"/>
      <c r="H1" s="33"/>
      <c r="I1" s="57" t="str">
        <f>'Beoordelaar 1'!I1</f>
        <v>Inschrijver 3</v>
      </c>
      <c r="J1" s="58"/>
      <c r="K1" s="2"/>
    </row>
    <row r="2" spans="1:11" ht="26" customHeight="1" x14ac:dyDescent="0.15">
      <c r="A2" s="29" t="s">
        <v>39</v>
      </c>
      <c r="B2" s="6"/>
      <c r="C2" s="50" t="s">
        <v>15</v>
      </c>
      <c r="D2" s="51"/>
      <c r="E2" s="26"/>
      <c r="F2" s="52" t="s">
        <v>15</v>
      </c>
      <c r="G2" s="51"/>
      <c r="H2" s="26"/>
      <c r="I2" s="52" t="s">
        <v>15</v>
      </c>
      <c r="J2" s="51"/>
    </row>
    <row r="3" spans="1:11" ht="23" customHeight="1" x14ac:dyDescent="0.15">
      <c r="A3" s="31" t="str">
        <f>'Beoordeling open vragen'!A3:A3</f>
        <v>Open vraag 1A: Advies onderhoudsplan</v>
      </c>
      <c r="B3" s="7"/>
      <c r="C3" s="55" t="s">
        <v>15</v>
      </c>
      <c r="D3" s="56"/>
      <c r="E3" s="7"/>
      <c r="F3" s="55" t="s">
        <v>15</v>
      </c>
      <c r="G3" s="56"/>
      <c r="H3" s="7"/>
      <c r="I3" s="55" t="s">
        <v>15</v>
      </c>
      <c r="J3" s="56"/>
    </row>
    <row r="4" spans="1:11" ht="130" customHeight="1" x14ac:dyDescent="0.15">
      <c r="A4" s="23" t="str">
        <f>'Beoordeling open vragen'!A4</f>
        <v xml:space="preserve">Zie bijlage 7 'kwaliteit'. </v>
      </c>
      <c r="B4" s="7"/>
      <c r="C4" s="53" t="s">
        <v>4</v>
      </c>
      <c r="D4" s="54"/>
      <c r="E4" s="17"/>
      <c r="F4" s="48" t="s">
        <v>4</v>
      </c>
      <c r="G4" s="49"/>
      <c r="H4" s="17"/>
      <c r="I4" s="48" t="s">
        <v>4</v>
      </c>
      <c r="J4" s="49"/>
    </row>
    <row r="5" spans="1:11" ht="23" customHeight="1" x14ac:dyDescent="0.15">
      <c r="A5" s="31" t="str">
        <f>'Beoordeling open vragen'!A5:A5</f>
        <v>Open vraag 1B: Stimuleren educatieve functie terreinen</v>
      </c>
      <c r="B5" s="7"/>
      <c r="C5" s="55" t="s">
        <v>15</v>
      </c>
      <c r="D5" s="56"/>
      <c r="E5" s="7"/>
      <c r="F5" s="55" t="s">
        <v>15</v>
      </c>
      <c r="G5" s="56"/>
      <c r="H5" s="7"/>
      <c r="I5" s="55" t="s">
        <v>15</v>
      </c>
      <c r="J5" s="56"/>
    </row>
    <row r="6" spans="1:11" ht="130" customHeight="1" x14ac:dyDescent="0.15">
      <c r="A6" s="23" t="str">
        <f>'Beoordeling open vragen'!A6</f>
        <v xml:space="preserve">Zie bijlage 7 'kwaliteit'. </v>
      </c>
      <c r="B6" s="7"/>
      <c r="C6" s="53" t="s">
        <v>4</v>
      </c>
      <c r="D6" s="54"/>
      <c r="E6" s="17"/>
      <c r="F6" s="48" t="s">
        <v>4</v>
      </c>
      <c r="G6" s="49"/>
      <c r="H6" s="17"/>
      <c r="I6" s="48" t="s">
        <v>4</v>
      </c>
      <c r="J6" s="49"/>
    </row>
    <row r="7" spans="1:11" ht="23" customHeight="1" x14ac:dyDescent="0.15">
      <c r="A7" s="31" t="str">
        <f>'Beoordeling open vragen'!A7:A7</f>
        <v>Open vraag 2: Plan van aanpak aanvang dienstverlening en goedkeuring oplevering</v>
      </c>
      <c r="B7" s="7"/>
      <c r="C7" s="55" t="s">
        <v>15</v>
      </c>
      <c r="D7" s="56"/>
      <c r="E7" s="7"/>
      <c r="F7" s="55" t="s">
        <v>15</v>
      </c>
      <c r="G7" s="56"/>
      <c r="H7" s="7"/>
      <c r="I7" s="55" t="s">
        <v>15</v>
      </c>
      <c r="J7" s="56"/>
    </row>
    <row r="8" spans="1:11" ht="130" customHeight="1" x14ac:dyDescent="0.15">
      <c r="A8" s="23" t="str">
        <f>'Beoordeling open vragen'!A8</f>
        <v xml:space="preserve">Zie bijlage 7 'kwaliteit'. </v>
      </c>
      <c r="B8" s="7"/>
      <c r="C8" s="53" t="s">
        <v>4</v>
      </c>
      <c r="D8" s="54"/>
      <c r="E8" s="17"/>
      <c r="F8" s="48" t="s">
        <v>4</v>
      </c>
      <c r="G8" s="49"/>
      <c r="H8" s="17"/>
      <c r="I8" s="48" t="s">
        <v>4</v>
      </c>
      <c r="J8" s="49"/>
    </row>
    <row r="9" spans="1:11" ht="23" customHeight="1" x14ac:dyDescent="0.15">
      <c r="A9" s="31" t="str">
        <f>'Beoordeling open vragen'!A9:A9</f>
        <v xml:space="preserve">Open vraag 3: Duurzaamheid en circulaire economie </v>
      </c>
      <c r="B9" s="7"/>
      <c r="C9" s="55" t="s">
        <v>15</v>
      </c>
      <c r="D9" s="56"/>
      <c r="E9" s="17"/>
      <c r="F9" s="55" t="s">
        <v>15</v>
      </c>
      <c r="G9" s="56"/>
      <c r="H9" s="17"/>
      <c r="I9" s="55" t="s">
        <v>15</v>
      </c>
      <c r="J9" s="56"/>
    </row>
    <row r="10" spans="1:11" ht="130" customHeight="1" x14ac:dyDescent="0.15">
      <c r="A10" s="23" t="str">
        <f>'Beoordeling open vragen'!A10</f>
        <v xml:space="preserve">Zie bijlage 7 'kwaliteit'. </v>
      </c>
      <c r="B10" s="7"/>
      <c r="C10" s="53" t="s">
        <v>4</v>
      </c>
      <c r="D10" s="54"/>
      <c r="E10" s="17"/>
      <c r="F10" s="48" t="s">
        <v>4</v>
      </c>
      <c r="G10" s="49"/>
      <c r="H10" s="17"/>
      <c r="I10" s="48" t="s">
        <v>4</v>
      </c>
      <c r="J10" s="49"/>
    </row>
    <row r="11" spans="1:11" ht="23" customHeight="1" x14ac:dyDescent="0.15">
      <c r="A11" s="31" t="str">
        <f>'Beoordeling open vragen'!A11:A11</f>
        <v>Open vraag 4: SROI</v>
      </c>
      <c r="B11" s="7"/>
      <c r="C11" s="55" t="s">
        <v>15</v>
      </c>
      <c r="D11" s="56"/>
      <c r="E11" s="17"/>
      <c r="F11" s="55" t="s">
        <v>15</v>
      </c>
      <c r="G11" s="56"/>
      <c r="H11" s="17"/>
      <c r="I11" s="55" t="s">
        <v>15</v>
      </c>
      <c r="J11" s="56"/>
    </row>
    <row r="12" spans="1:11" ht="130" customHeight="1" x14ac:dyDescent="0.15">
      <c r="A12" s="23" t="str">
        <f>'Beoordeling open vragen'!A12</f>
        <v xml:space="preserve">Zie bijlage 7 'kwaliteit'. </v>
      </c>
      <c r="B12" s="7"/>
      <c r="C12" s="53" t="s">
        <v>4</v>
      </c>
      <c r="D12" s="54"/>
      <c r="E12" s="17"/>
      <c r="F12" s="48" t="s">
        <v>4</v>
      </c>
      <c r="G12" s="49"/>
      <c r="H12" s="17"/>
      <c r="I12" s="48" t="s">
        <v>4</v>
      </c>
      <c r="J12" s="49"/>
    </row>
    <row r="13" spans="1:11" ht="23" customHeight="1" x14ac:dyDescent="0.15">
      <c r="A13" s="31" t="str">
        <f>'Beoordeling open vragen'!A13:A13</f>
        <v xml:space="preserve">Open vraag 5: Waarborging veiligheid </v>
      </c>
      <c r="B13" s="7"/>
      <c r="C13" s="55" t="s">
        <v>15</v>
      </c>
      <c r="D13" s="56"/>
      <c r="E13" s="17"/>
      <c r="F13" s="55" t="s">
        <v>15</v>
      </c>
      <c r="G13" s="56"/>
      <c r="H13" s="17"/>
      <c r="I13" s="55" t="s">
        <v>15</v>
      </c>
      <c r="J13" s="56"/>
    </row>
    <row r="14" spans="1:11" ht="130" customHeight="1" x14ac:dyDescent="0.15">
      <c r="A14" s="23" t="str">
        <f>'Beoordeling open vragen'!A14</f>
        <v xml:space="preserve">Zie bijlage 7 'kwaliteit'. </v>
      </c>
      <c r="B14" s="7"/>
      <c r="C14" s="53" t="s">
        <v>4</v>
      </c>
      <c r="D14" s="54"/>
      <c r="E14" s="17"/>
      <c r="F14" s="48" t="s">
        <v>4</v>
      </c>
      <c r="G14" s="49"/>
      <c r="H14" s="17"/>
      <c r="I14" s="48" t="s">
        <v>4</v>
      </c>
      <c r="J14" s="49"/>
    </row>
    <row r="15" spans="1:11" ht="20" customHeight="1" x14ac:dyDescent="0.15">
      <c r="A15" s="19"/>
      <c r="B15" s="8"/>
      <c r="C15" s="20"/>
      <c r="D15" s="20"/>
      <c r="E15" s="8"/>
      <c r="F15" s="20"/>
      <c r="G15" s="20"/>
      <c r="H15" s="8"/>
      <c r="I15" s="20"/>
      <c r="J15" s="21"/>
    </row>
  </sheetData>
  <sheetProtection algorithmName="SHA-512" hashValue="TgeJNHMyA/IPcHGW3A4I1HztSFKEa5SLwwKTDd4aQobiCElbxjH+7EpbOIjVjs3moZZ1Hu/rnYSU1aeXdJ9Kbw==" saltValue="IAm5wbmHBKaiP1ITrr7OFA==" spinCount="100000" sheet="1" objects="1" scenarios="1"/>
  <mergeCells count="42">
    <mergeCell ref="C1:D1"/>
    <mergeCell ref="F1:G1"/>
    <mergeCell ref="I1:J1"/>
    <mergeCell ref="C2:D2"/>
    <mergeCell ref="F2:G2"/>
    <mergeCell ref="I2:J2"/>
    <mergeCell ref="C3:D3"/>
    <mergeCell ref="F3:G3"/>
    <mergeCell ref="I3:J3"/>
    <mergeCell ref="C4:D4"/>
    <mergeCell ref="F4:G4"/>
    <mergeCell ref="I4:J4"/>
    <mergeCell ref="C5:D5"/>
    <mergeCell ref="F5:G5"/>
    <mergeCell ref="I5:J5"/>
    <mergeCell ref="C6:D6"/>
    <mergeCell ref="F6:G6"/>
    <mergeCell ref="I6:J6"/>
    <mergeCell ref="C7:D7"/>
    <mergeCell ref="F7:G7"/>
    <mergeCell ref="I7:J7"/>
    <mergeCell ref="C8:D8"/>
    <mergeCell ref="F8:G8"/>
    <mergeCell ref="I8:J8"/>
    <mergeCell ref="C9:D9"/>
    <mergeCell ref="F9:G9"/>
    <mergeCell ref="I9:J9"/>
    <mergeCell ref="C10:D10"/>
    <mergeCell ref="F10:G10"/>
    <mergeCell ref="I10:J10"/>
    <mergeCell ref="C11:D11"/>
    <mergeCell ref="F11:G11"/>
    <mergeCell ref="I11:J11"/>
    <mergeCell ref="C12:D12"/>
    <mergeCell ref="F12:G12"/>
    <mergeCell ref="I12:J12"/>
    <mergeCell ref="C13:D13"/>
    <mergeCell ref="F13:G13"/>
    <mergeCell ref="I13:J13"/>
    <mergeCell ref="C14:D14"/>
    <mergeCell ref="F14:G14"/>
    <mergeCell ref="I14:J14"/>
  </mergeCells>
  <dataValidations count="1">
    <dataValidation type="list" errorStyle="warning" allowBlank="1" showErrorMessage="1" error="Voer juiste waarde in. " sqref="C3 F3 I3 I5 F5 C5 C7 F7 I7 I9 F9 C9 F13 I13 C13 F11 I11 C11" xr:uid="{120F8AF4-BFB6-D648-A432-47653209E0C6}">
      <formula1>SCORE</formula1>
    </dataValidation>
  </dataValidations>
  <pageMargins left="0.7" right="0.7" top="0.75" bottom="0.75" header="0.3" footer="0.3"/>
  <pageSetup paperSize="8" scale="47"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EEE03-DDAC-BF4F-8299-43DD806297CF}">
  <sheetPr>
    <pageSetUpPr fitToPage="1"/>
  </sheetPr>
  <dimension ref="A1:K15"/>
  <sheetViews>
    <sheetView showGridLines="0" zoomScale="110" zoomScaleNormal="110" zoomScalePageLayoutView="85" workbookViewId="0">
      <pane xSplit="1" ySplit="2" topLeftCell="B3" activePane="bottomRight" state="frozen"/>
      <selection pane="topRight" activeCell="B1" sqref="B1"/>
      <selection pane="bottomLeft" activeCell="A3" sqref="A3"/>
      <selection pane="bottomRight" activeCell="P13" sqref="P13"/>
    </sheetView>
  </sheetViews>
  <sheetFormatPr baseColWidth="10" defaultColWidth="8.83203125" defaultRowHeight="13" x14ac:dyDescent="0.15"/>
  <cols>
    <col min="1" max="1" width="90.83203125" style="3" customWidth="1"/>
    <col min="2" max="2" width="2.83203125" style="5" customWidth="1"/>
    <col min="3" max="3" width="25.83203125" style="4" customWidth="1"/>
    <col min="4" max="4" width="3.83203125" style="4" customWidth="1"/>
    <col min="5" max="5" width="2.83203125" style="4" customWidth="1"/>
    <col min="6" max="6" width="25.83203125" style="4" customWidth="1"/>
    <col min="7" max="7" width="3.83203125" style="4" customWidth="1"/>
    <col min="8" max="8" width="2.83203125" style="4" customWidth="1"/>
    <col min="9" max="9" width="25.83203125" style="3" customWidth="1"/>
    <col min="10" max="10" width="3.83203125" style="3" customWidth="1"/>
    <col min="11" max="11" width="11.6640625" style="3" bestFit="1" customWidth="1"/>
    <col min="12" max="16384" width="8.83203125" style="3"/>
  </cols>
  <sheetData>
    <row r="1" spans="1:11" ht="50" customHeight="1" x14ac:dyDescent="0.2">
      <c r="A1" s="32" t="s">
        <v>41</v>
      </c>
      <c r="B1" s="33"/>
      <c r="C1" s="57" t="str">
        <f>'Beoordelaar 1'!C1</f>
        <v>Inschrijver 1</v>
      </c>
      <c r="D1" s="58"/>
      <c r="E1" s="33"/>
      <c r="F1" s="57" t="str">
        <f>'Beoordelaar 1'!F1</f>
        <v>Inschrijver 2</v>
      </c>
      <c r="G1" s="58"/>
      <c r="H1" s="33"/>
      <c r="I1" s="57" t="str">
        <f>'Beoordelaar 1'!I1</f>
        <v>Inschrijver 3</v>
      </c>
      <c r="J1" s="58"/>
      <c r="K1" s="2"/>
    </row>
    <row r="2" spans="1:11" ht="26" customHeight="1" x14ac:dyDescent="0.15">
      <c r="A2" s="29" t="s">
        <v>39</v>
      </c>
      <c r="B2" s="6"/>
      <c r="C2" s="50" t="s">
        <v>15</v>
      </c>
      <c r="D2" s="51"/>
      <c r="E2" s="26"/>
      <c r="F2" s="52" t="s">
        <v>15</v>
      </c>
      <c r="G2" s="51"/>
      <c r="H2" s="26"/>
      <c r="I2" s="52" t="s">
        <v>15</v>
      </c>
      <c r="J2" s="51"/>
    </row>
    <row r="3" spans="1:11" ht="23" customHeight="1" x14ac:dyDescent="0.15">
      <c r="A3" s="31" t="str">
        <f>'Beoordeling open vragen'!A3:A3</f>
        <v>Open vraag 1A: Advies onderhoudsplan</v>
      </c>
      <c r="B3" s="7"/>
      <c r="C3" s="55" t="s">
        <v>15</v>
      </c>
      <c r="D3" s="56"/>
      <c r="E3" s="7"/>
      <c r="F3" s="55" t="s">
        <v>15</v>
      </c>
      <c r="G3" s="56"/>
      <c r="H3" s="7"/>
      <c r="I3" s="55" t="s">
        <v>15</v>
      </c>
      <c r="J3" s="56"/>
    </row>
    <row r="4" spans="1:11" ht="130" customHeight="1" x14ac:dyDescent="0.15">
      <c r="A4" s="23" t="str">
        <f>'Beoordeling open vragen'!A4</f>
        <v xml:space="preserve">Zie bijlage 7 'kwaliteit'. </v>
      </c>
      <c r="B4" s="7"/>
      <c r="C4" s="53" t="s">
        <v>4</v>
      </c>
      <c r="D4" s="54"/>
      <c r="E4" s="17"/>
      <c r="F4" s="48" t="s">
        <v>4</v>
      </c>
      <c r="G4" s="49"/>
      <c r="H4" s="17"/>
      <c r="I4" s="48" t="s">
        <v>4</v>
      </c>
      <c r="J4" s="49"/>
    </row>
    <row r="5" spans="1:11" ht="23" customHeight="1" x14ac:dyDescent="0.15">
      <c r="A5" s="31" t="str">
        <f>'Beoordeling open vragen'!A5:A5</f>
        <v>Open vraag 1B: Stimuleren educatieve functie terreinen</v>
      </c>
      <c r="B5" s="7"/>
      <c r="C5" s="55" t="s">
        <v>15</v>
      </c>
      <c r="D5" s="56"/>
      <c r="E5" s="7"/>
      <c r="F5" s="55" t="s">
        <v>15</v>
      </c>
      <c r="G5" s="56"/>
      <c r="H5" s="7"/>
      <c r="I5" s="55" t="s">
        <v>15</v>
      </c>
      <c r="J5" s="56"/>
    </row>
    <row r="6" spans="1:11" ht="130" customHeight="1" x14ac:dyDescent="0.15">
      <c r="A6" s="23" t="str">
        <f>'Beoordeling open vragen'!A6</f>
        <v xml:space="preserve">Zie bijlage 7 'kwaliteit'. </v>
      </c>
      <c r="B6" s="7"/>
      <c r="C6" s="53" t="s">
        <v>4</v>
      </c>
      <c r="D6" s="54"/>
      <c r="E6" s="17"/>
      <c r="F6" s="48" t="s">
        <v>4</v>
      </c>
      <c r="G6" s="49"/>
      <c r="H6" s="17"/>
      <c r="I6" s="48" t="s">
        <v>4</v>
      </c>
      <c r="J6" s="49"/>
    </row>
    <row r="7" spans="1:11" ht="23" customHeight="1" x14ac:dyDescent="0.15">
      <c r="A7" s="31" t="str">
        <f>'Beoordeling open vragen'!A7:A7</f>
        <v>Open vraag 2: Plan van aanpak aanvang dienstverlening en goedkeuring oplevering</v>
      </c>
      <c r="B7" s="7"/>
      <c r="C7" s="55" t="s">
        <v>15</v>
      </c>
      <c r="D7" s="56"/>
      <c r="E7" s="7"/>
      <c r="F7" s="55" t="s">
        <v>15</v>
      </c>
      <c r="G7" s="56"/>
      <c r="H7" s="7"/>
      <c r="I7" s="55" t="s">
        <v>15</v>
      </c>
      <c r="J7" s="56"/>
    </row>
    <row r="8" spans="1:11" ht="130" customHeight="1" x14ac:dyDescent="0.15">
      <c r="A8" s="23" t="str">
        <f>'Beoordeling open vragen'!A8</f>
        <v xml:space="preserve">Zie bijlage 7 'kwaliteit'. </v>
      </c>
      <c r="B8" s="7"/>
      <c r="C8" s="53" t="s">
        <v>4</v>
      </c>
      <c r="D8" s="54"/>
      <c r="E8" s="17"/>
      <c r="F8" s="48" t="s">
        <v>4</v>
      </c>
      <c r="G8" s="49"/>
      <c r="H8" s="17"/>
      <c r="I8" s="48" t="s">
        <v>4</v>
      </c>
      <c r="J8" s="49"/>
    </row>
    <row r="9" spans="1:11" ht="23" customHeight="1" x14ac:dyDescent="0.15">
      <c r="A9" s="31" t="str">
        <f>'Beoordeling open vragen'!A9:A9</f>
        <v xml:space="preserve">Open vraag 3: Duurzaamheid en circulaire economie </v>
      </c>
      <c r="B9" s="7"/>
      <c r="C9" s="55" t="s">
        <v>15</v>
      </c>
      <c r="D9" s="56"/>
      <c r="E9" s="17"/>
      <c r="F9" s="55" t="s">
        <v>15</v>
      </c>
      <c r="G9" s="56"/>
      <c r="H9" s="17"/>
      <c r="I9" s="55" t="s">
        <v>15</v>
      </c>
      <c r="J9" s="56"/>
    </row>
    <row r="10" spans="1:11" ht="130" customHeight="1" x14ac:dyDescent="0.15">
      <c r="A10" s="23" t="str">
        <f>'Beoordeling open vragen'!A10</f>
        <v xml:space="preserve">Zie bijlage 7 'kwaliteit'. </v>
      </c>
      <c r="B10" s="7"/>
      <c r="C10" s="53" t="s">
        <v>4</v>
      </c>
      <c r="D10" s="54"/>
      <c r="E10" s="17"/>
      <c r="F10" s="48" t="s">
        <v>4</v>
      </c>
      <c r="G10" s="49"/>
      <c r="H10" s="17"/>
      <c r="I10" s="48" t="s">
        <v>4</v>
      </c>
      <c r="J10" s="49"/>
    </row>
    <row r="11" spans="1:11" ht="23" customHeight="1" x14ac:dyDescent="0.15">
      <c r="A11" s="31" t="str">
        <f>'Beoordeling open vragen'!A11:A11</f>
        <v>Open vraag 4: SROI</v>
      </c>
      <c r="B11" s="7"/>
      <c r="C11" s="55" t="s">
        <v>15</v>
      </c>
      <c r="D11" s="56"/>
      <c r="E11" s="17"/>
      <c r="F11" s="55" t="s">
        <v>15</v>
      </c>
      <c r="G11" s="56"/>
      <c r="H11" s="17"/>
      <c r="I11" s="55" t="s">
        <v>15</v>
      </c>
      <c r="J11" s="56"/>
    </row>
    <row r="12" spans="1:11" ht="130" customHeight="1" x14ac:dyDescent="0.15">
      <c r="A12" s="23" t="str">
        <f>'Beoordeling open vragen'!A12</f>
        <v xml:space="preserve">Zie bijlage 7 'kwaliteit'. </v>
      </c>
      <c r="B12" s="7"/>
      <c r="C12" s="53" t="s">
        <v>4</v>
      </c>
      <c r="D12" s="54"/>
      <c r="E12" s="17"/>
      <c r="F12" s="48" t="s">
        <v>4</v>
      </c>
      <c r="G12" s="49"/>
      <c r="H12" s="17"/>
      <c r="I12" s="48" t="s">
        <v>4</v>
      </c>
      <c r="J12" s="49"/>
    </row>
    <row r="13" spans="1:11" ht="23" customHeight="1" x14ac:dyDescent="0.15">
      <c r="A13" s="31" t="str">
        <f>'Beoordeling open vragen'!A13:A13</f>
        <v xml:space="preserve">Open vraag 5: Waarborging veiligheid </v>
      </c>
      <c r="B13" s="7"/>
      <c r="C13" s="55" t="s">
        <v>15</v>
      </c>
      <c r="D13" s="56"/>
      <c r="E13" s="17"/>
      <c r="F13" s="55" t="s">
        <v>15</v>
      </c>
      <c r="G13" s="56"/>
      <c r="H13" s="17"/>
      <c r="I13" s="55" t="s">
        <v>15</v>
      </c>
      <c r="J13" s="56"/>
    </row>
    <row r="14" spans="1:11" ht="130" customHeight="1" x14ac:dyDescent="0.15">
      <c r="A14" s="23" t="str">
        <f>'Beoordeling open vragen'!A14</f>
        <v xml:space="preserve">Zie bijlage 7 'kwaliteit'. </v>
      </c>
      <c r="B14" s="7"/>
      <c r="C14" s="53" t="s">
        <v>4</v>
      </c>
      <c r="D14" s="54"/>
      <c r="E14" s="17"/>
      <c r="F14" s="48" t="s">
        <v>4</v>
      </c>
      <c r="G14" s="49"/>
      <c r="H14" s="17"/>
      <c r="I14" s="48" t="s">
        <v>4</v>
      </c>
      <c r="J14" s="49"/>
    </row>
    <row r="15" spans="1:11" ht="20" customHeight="1" x14ac:dyDescent="0.15">
      <c r="A15" s="19"/>
      <c r="B15" s="8"/>
      <c r="C15" s="20"/>
      <c r="D15" s="20"/>
      <c r="E15" s="8"/>
      <c r="F15" s="20"/>
      <c r="G15" s="20"/>
      <c r="H15" s="8"/>
      <c r="I15" s="20"/>
      <c r="J15" s="21"/>
    </row>
  </sheetData>
  <sheetProtection algorithmName="SHA-512" hashValue="Th/bFczRROVfzUFpY0l6NCiiLZ8/DSF30x9nlBhxK/5rTGjkH4n649DlsFQUwHwJZjXLqQUvxDnv4l+of4orVg==" saltValue="Fle4+3qjotnLxkWRjAV8kg==" spinCount="100000" sheet="1" objects="1" scenarios="1"/>
  <mergeCells count="42">
    <mergeCell ref="C1:D1"/>
    <mergeCell ref="F1:G1"/>
    <mergeCell ref="I1:J1"/>
    <mergeCell ref="C2:D2"/>
    <mergeCell ref="F2:G2"/>
    <mergeCell ref="I2:J2"/>
    <mergeCell ref="C3:D3"/>
    <mergeCell ref="F3:G3"/>
    <mergeCell ref="I3:J3"/>
    <mergeCell ref="C4:D4"/>
    <mergeCell ref="F4:G4"/>
    <mergeCell ref="I4:J4"/>
    <mergeCell ref="C5:D5"/>
    <mergeCell ref="F5:G5"/>
    <mergeCell ref="I5:J5"/>
    <mergeCell ref="C6:D6"/>
    <mergeCell ref="F6:G6"/>
    <mergeCell ref="I6:J6"/>
    <mergeCell ref="C7:D7"/>
    <mergeCell ref="F7:G7"/>
    <mergeCell ref="I7:J7"/>
    <mergeCell ref="C8:D8"/>
    <mergeCell ref="F8:G8"/>
    <mergeCell ref="I8:J8"/>
    <mergeCell ref="C9:D9"/>
    <mergeCell ref="F9:G9"/>
    <mergeCell ref="I9:J9"/>
    <mergeCell ref="C10:D10"/>
    <mergeCell ref="F10:G10"/>
    <mergeCell ref="I10:J10"/>
    <mergeCell ref="C11:D11"/>
    <mergeCell ref="F11:G11"/>
    <mergeCell ref="I11:J11"/>
    <mergeCell ref="C12:D12"/>
    <mergeCell ref="F12:G12"/>
    <mergeCell ref="I12:J12"/>
    <mergeCell ref="C13:D13"/>
    <mergeCell ref="F13:G13"/>
    <mergeCell ref="I13:J13"/>
    <mergeCell ref="C14:D14"/>
    <mergeCell ref="F14:G14"/>
    <mergeCell ref="I14:J14"/>
  </mergeCells>
  <dataValidations count="1">
    <dataValidation type="list" errorStyle="warning" allowBlank="1" showErrorMessage="1" error="Voer juiste waarde in. " sqref="C3 F3 I3 I5 F5 C5 C7 F7 I7 I9 F9 C9 C11 F11 I11 I13 F13 C13" xr:uid="{FD47775A-B38A-884E-A687-DD323823E1B7}">
      <formula1>SCORE</formula1>
    </dataValidation>
  </dataValidations>
  <pageMargins left="0.7" right="0.7" top="0.75" bottom="0.75" header="0.3" footer="0.3"/>
  <pageSetup paperSize="8" scale="47"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pageSetUpPr fitToPage="1"/>
  </sheetPr>
  <dimension ref="A1:K46"/>
  <sheetViews>
    <sheetView showGridLines="0" zoomScaleNormal="100" workbookViewId="0">
      <pane xSplit="2" ySplit="2" topLeftCell="C3" activePane="bottomRight" state="frozen"/>
      <selection pane="topRight" activeCell="C1" sqref="C1"/>
      <selection pane="bottomLeft" activeCell="A3" sqref="A3"/>
      <selection pane="bottomRight" activeCell="D43" sqref="D43"/>
    </sheetView>
  </sheetViews>
  <sheetFormatPr baseColWidth="10" defaultColWidth="8.83203125" defaultRowHeight="15" x14ac:dyDescent="0.2"/>
  <cols>
    <col min="1" max="1" width="60.6640625" customWidth="1"/>
    <col min="2" max="2" width="15.6640625" customWidth="1"/>
    <col min="3" max="3" width="2.33203125" customWidth="1"/>
    <col min="4" max="4" width="20.83203125" customWidth="1"/>
    <col min="5" max="5" width="40.83203125" customWidth="1"/>
    <col min="6" max="6" width="2.33203125" customWidth="1"/>
    <col min="7" max="7" width="20.83203125" customWidth="1"/>
    <col min="8" max="8" width="40.83203125" customWidth="1"/>
    <col min="9" max="9" width="2.33203125" customWidth="1"/>
    <col min="10" max="10" width="20.83203125" customWidth="1"/>
    <col min="11" max="11" width="40.83203125" customWidth="1"/>
  </cols>
  <sheetData>
    <row r="1" spans="1:11" ht="52" customHeight="1" x14ac:dyDescent="0.2">
      <c r="A1" s="75" t="s">
        <v>21</v>
      </c>
      <c r="B1" s="76"/>
      <c r="C1" s="76"/>
      <c r="D1" s="76"/>
      <c r="E1" s="76"/>
      <c r="F1" s="76"/>
      <c r="G1" s="76"/>
      <c r="H1" s="76"/>
      <c r="I1" s="76"/>
      <c r="J1" s="76"/>
      <c r="K1" s="76"/>
    </row>
    <row r="2" spans="1:11" ht="38" customHeight="1" x14ac:dyDescent="0.2">
      <c r="A2" s="69" t="s">
        <v>0</v>
      </c>
      <c r="B2" s="70"/>
      <c r="C2" s="42"/>
      <c r="D2" s="43" t="str">
        <f>'Beoordelaar 1'!C1</f>
        <v>Inschrijver 1</v>
      </c>
      <c r="E2" s="43" t="s">
        <v>24</v>
      </c>
      <c r="F2" s="42"/>
      <c r="G2" s="43" t="str">
        <f>'Beoordelaar 1'!F1</f>
        <v>Inschrijver 2</v>
      </c>
      <c r="H2" s="43" t="s">
        <v>24</v>
      </c>
      <c r="I2" s="42"/>
      <c r="J2" s="43" t="str">
        <f>'Beoordelaar 1'!I1</f>
        <v>Inschrijver 3</v>
      </c>
      <c r="K2" s="43" t="s">
        <v>24</v>
      </c>
    </row>
    <row r="3" spans="1:11" ht="25" customHeight="1" x14ac:dyDescent="0.2">
      <c r="A3" s="59" t="str">
        <f>'Beoordeling open vragen'!A3</f>
        <v>Open vraag 1A: Advies onderhoudsplan</v>
      </c>
      <c r="B3" s="24" t="s">
        <v>6</v>
      </c>
      <c r="C3" s="14"/>
      <c r="D3" s="25" t="str">
        <f>'Beoordelaar 1'!C3</f>
        <v>Score:</v>
      </c>
      <c r="E3" s="62" t="s">
        <v>25</v>
      </c>
      <c r="F3" s="14"/>
      <c r="G3" s="25" t="str">
        <f>'Beoordelaar 1'!F3</f>
        <v>Score:</v>
      </c>
      <c r="H3" s="62" t="s">
        <v>25</v>
      </c>
      <c r="I3" s="14"/>
      <c r="J3" s="25" t="str">
        <f>'Beoordelaar 1'!I3</f>
        <v>Score:</v>
      </c>
      <c r="K3" s="62" t="s">
        <v>25</v>
      </c>
    </row>
    <row r="4" spans="1:11" ht="25" customHeight="1" x14ac:dyDescent="0.2">
      <c r="A4" s="60"/>
      <c r="B4" s="24" t="s">
        <v>7</v>
      </c>
      <c r="C4" s="14"/>
      <c r="D4" s="25" t="str">
        <f>'Beoordelaar 2'!C3</f>
        <v>Score:</v>
      </c>
      <c r="E4" s="63"/>
      <c r="F4" s="14"/>
      <c r="G4" s="25" t="str">
        <f>'Beoordelaar 2'!F3</f>
        <v>Score:</v>
      </c>
      <c r="H4" s="63"/>
      <c r="I4" s="14"/>
      <c r="J4" s="25" t="str">
        <f>'Beoordelaar 2'!I3</f>
        <v>Score:</v>
      </c>
      <c r="K4" s="63"/>
    </row>
    <row r="5" spans="1:11" ht="25" customHeight="1" x14ac:dyDescent="0.2">
      <c r="A5" s="60"/>
      <c r="B5" s="24" t="s">
        <v>8</v>
      </c>
      <c r="C5" s="14"/>
      <c r="D5" s="25" t="str">
        <f>'Beoordelaar 3'!C3</f>
        <v>Score:</v>
      </c>
      <c r="E5" s="63"/>
      <c r="F5" s="14"/>
      <c r="G5" s="25" t="str">
        <f>'Beoordelaar 3'!F3</f>
        <v>Score:</v>
      </c>
      <c r="H5" s="63"/>
      <c r="I5" s="14"/>
      <c r="J5" s="25" t="str">
        <f>'Beoordelaar 3'!I3</f>
        <v>Score:</v>
      </c>
      <c r="K5" s="63"/>
    </row>
    <row r="6" spans="1:11" ht="25" customHeight="1" x14ac:dyDescent="0.2">
      <c r="A6" s="60"/>
      <c r="B6" s="24" t="s">
        <v>42</v>
      </c>
      <c r="C6" s="45"/>
      <c r="D6" s="25" t="str">
        <f>'Beoordelaar 4'!C3</f>
        <v>Score:</v>
      </c>
      <c r="E6" s="63"/>
      <c r="F6" s="45"/>
      <c r="G6" s="25" t="str">
        <f>'Beoordelaar 4'!F3</f>
        <v>Score:</v>
      </c>
      <c r="H6" s="63"/>
      <c r="I6" s="45"/>
      <c r="J6" s="25" t="str">
        <f>'Beoordelaar 4'!I3</f>
        <v>Score:</v>
      </c>
      <c r="K6" s="63"/>
    </row>
    <row r="7" spans="1:11" ht="25" customHeight="1" x14ac:dyDescent="0.2">
      <c r="A7" s="61"/>
      <c r="B7" s="24" t="s">
        <v>43</v>
      </c>
      <c r="C7" s="45"/>
      <c r="D7" s="25" t="str">
        <f>'Beoordelaar 5'!C3</f>
        <v>Score:</v>
      </c>
      <c r="E7" s="63"/>
      <c r="F7" s="45"/>
      <c r="G7" s="25" t="str">
        <f>'Beoordelaar 5'!F3</f>
        <v>Score:</v>
      </c>
      <c r="H7" s="63"/>
      <c r="I7" s="45"/>
      <c r="J7" s="25" t="str">
        <f>'Beoordelaar 5'!I3</f>
        <v>Score:</v>
      </c>
      <c r="K7" s="63"/>
    </row>
    <row r="8" spans="1:11" ht="20" customHeight="1" x14ac:dyDescent="0.2">
      <c r="A8" s="65" t="s">
        <v>5</v>
      </c>
      <c r="B8" s="66"/>
      <c r="C8" s="11"/>
      <c r="D8" s="41" t="s">
        <v>15</v>
      </c>
      <c r="E8" s="64"/>
      <c r="F8" s="11"/>
      <c r="G8" s="41" t="s">
        <v>15</v>
      </c>
      <c r="H8" s="64"/>
      <c r="I8" s="11"/>
      <c r="J8" s="41" t="s">
        <v>15</v>
      </c>
      <c r="K8" s="64"/>
    </row>
    <row r="9" spans="1:11" ht="20" customHeight="1" x14ac:dyDescent="0.2">
      <c r="A9" s="67" t="s">
        <v>30</v>
      </c>
      <c r="B9" s="68"/>
      <c r="C9" s="10"/>
      <c r="D9" s="22" t="str">
        <f>IF(D8="Uitmuntend","€ 4.000",IF(D8="Goed","€ 3.200",IF(D8="Voldoende","€ 0",IF(D8="Matig","-€ 4.000",IF(D8="Onvoldoende","UITSLUITING"," ")))))</f>
        <v xml:space="preserve"> </v>
      </c>
      <c r="E9" s="22"/>
      <c r="F9" s="10"/>
      <c r="G9" s="22" t="str">
        <f>IF(G8="Uitmuntend","€ 4.000",IF(G8="Goed","€ 3.200",IF(G8="Voldoende","€ 0",IF(G8="Matig","-€ 4.000",IF(G8="Onvoldoende","UITSLUITING"," ")))))</f>
        <v xml:space="preserve"> </v>
      </c>
      <c r="H9" s="22"/>
      <c r="I9" s="10"/>
      <c r="J9" s="22" t="str">
        <f>IF(J8="Uitmuntend","€ 4.000",IF(J8="Goed","€ 3.200",IF(J8="Voldoende","€ 0",IF(J8="Matig","-€ 4.000",IF(J8="Onvoldoende","UITSLUITING"," ")))))</f>
        <v xml:space="preserve"> </v>
      </c>
      <c r="K9" s="22"/>
    </row>
    <row r="10" spans="1:11" ht="25" customHeight="1" x14ac:dyDescent="0.2">
      <c r="A10" s="59" t="str">
        <f>'Beoordeling open vragen'!A5</f>
        <v>Open vraag 1B: Stimuleren educatieve functie terreinen</v>
      </c>
      <c r="B10" s="24" t="s">
        <v>6</v>
      </c>
      <c r="C10" s="14"/>
      <c r="D10" s="25" t="str">
        <f>'Beoordelaar 1'!C5</f>
        <v>Score:</v>
      </c>
      <c r="E10" s="62" t="s">
        <v>25</v>
      </c>
      <c r="F10" s="14"/>
      <c r="G10" s="25" t="str">
        <f>'Beoordelaar 1'!F5</f>
        <v>Score:</v>
      </c>
      <c r="H10" s="62" t="s">
        <v>25</v>
      </c>
      <c r="I10" s="14"/>
      <c r="J10" s="25" t="str">
        <f>'Beoordelaar 1'!I5</f>
        <v>Score:</v>
      </c>
      <c r="K10" s="62" t="s">
        <v>25</v>
      </c>
    </row>
    <row r="11" spans="1:11" ht="25" customHeight="1" x14ac:dyDescent="0.2">
      <c r="A11" s="60"/>
      <c r="B11" s="24" t="s">
        <v>7</v>
      </c>
      <c r="C11" s="14"/>
      <c r="D11" s="25" t="str">
        <f>'Beoordelaar 2'!C5</f>
        <v>Score:</v>
      </c>
      <c r="E11" s="63"/>
      <c r="F11" s="14"/>
      <c r="G11" s="25" t="str">
        <f>'Beoordelaar 2'!F5</f>
        <v>Score:</v>
      </c>
      <c r="H11" s="63"/>
      <c r="I11" s="14"/>
      <c r="J11" s="25" t="str">
        <f>'Beoordelaar 2'!I5</f>
        <v>Score:</v>
      </c>
      <c r="K11" s="63"/>
    </row>
    <row r="12" spans="1:11" ht="25" customHeight="1" x14ac:dyDescent="0.2">
      <c r="A12" s="60"/>
      <c r="B12" s="24" t="s">
        <v>8</v>
      </c>
      <c r="C12" s="14"/>
      <c r="D12" s="25" t="str">
        <f>'Beoordelaar 3'!C5</f>
        <v>Score:</v>
      </c>
      <c r="E12" s="63"/>
      <c r="F12" s="14"/>
      <c r="G12" s="25" t="str">
        <f>'Beoordelaar 3'!F5</f>
        <v>Score:</v>
      </c>
      <c r="H12" s="63"/>
      <c r="I12" s="14"/>
      <c r="J12" s="25" t="str">
        <f>'Beoordelaar 3'!I5</f>
        <v>Score:</v>
      </c>
      <c r="K12" s="63"/>
    </row>
    <row r="13" spans="1:11" ht="25" customHeight="1" x14ac:dyDescent="0.2">
      <c r="A13" s="60"/>
      <c r="B13" s="24" t="s">
        <v>42</v>
      </c>
      <c r="C13" s="45"/>
      <c r="D13" s="25" t="str">
        <f>'Beoordelaar 4'!C5</f>
        <v>Score:</v>
      </c>
      <c r="E13" s="63"/>
      <c r="F13" s="45"/>
      <c r="G13" s="25" t="str">
        <f>'Beoordelaar 4'!F5</f>
        <v>Score:</v>
      </c>
      <c r="H13" s="63"/>
      <c r="I13" s="45"/>
      <c r="J13" s="25" t="str">
        <f>'Beoordelaar 4'!I5</f>
        <v>Score:</v>
      </c>
      <c r="K13" s="63"/>
    </row>
    <row r="14" spans="1:11" ht="25" customHeight="1" x14ac:dyDescent="0.2">
      <c r="A14" s="61"/>
      <c r="B14" s="24" t="s">
        <v>43</v>
      </c>
      <c r="C14" s="45"/>
      <c r="D14" s="25" t="str">
        <f>'Beoordelaar 5'!C5</f>
        <v>Score:</v>
      </c>
      <c r="E14" s="63"/>
      <c r="F14" s="45"/>
      <c r="G14" s="25" t="str">
        <f>'Beoordelaar 5'!F5</f>
        <v>Score:</v>
      </c>
      <c r="H14" s="63"/>
      <c r="I14" s="45"/>
      <c r="J14" s="25" t="str">
        <f>'Beoordelaar 5'!I5</f>
        <v>Score:</v>
      </c>
      <c r="K14" s="63"/>
    </row>
    <row r="15" spans="1:11" ht="20" customHeight="1" x14ac:dyDescent="0.2">
      <c r="A15" s="65" t="s">
        <v>5</v>
      </c>
      <c r="B15" s="66"/>
      <c r="C15" s="11"/>
      <c r="D15" s="41" t="s">
        <v>15</v>
      </c>
      <c r="E15" s="64"/>
      <c r="F15" s="11"/>
      <c r="G15" s="41" t="s">
        <v>15</v>
      </c>
      <c r="H15" s="64"/>
      <c r="I15" s="11"/>
      <c r="J15" s="41" t="s">
        <v>15</v>
      </c>
      <c r="K15" s="64"/>
    </row>
    <row r="16" spans="1:11" ht="20" customHeight="1" x14ac:dyDescent="0.2">
      <c r="A16" s="67" t="s">
        <v>30</v>
      </c>
      <c r="B16" s="68"/>
      <c r="C16" s="10"/>
      <c r="D16" s="22" t="str">
        <f>IF(D15="Uitmuntend","€ 1.500",IF(D15="Goed","€ 1.200",IF(D15="Voldoende","€ 0",IF(D15="Matig","-€ 1.500",IF(D15="Onvoldoende","UITSLUITING"," ")))))</f>
        <v xml:space="preserve"> </v>
      </c>
      <c r="E16" s="22"/>
      <c r="F16" s="10"/>
      <c r="G16" s="22" t="str">
        <f>IF(G15="Uitmuntend","€ 1.500",IF(G15="Goed","€ 1.200",IF(G15="Voldoende","€ 0",IF(G15="Matig","-€ 1.500",IF(G15="Onvoldoende","UITSLUITING"," ")))))</f>
        <v xml:space="preserve"> </v>
      </c>
      <c r="H16" s="22"/>
      <c r="I16" s="10"/>
      <c r="J16" s="22" t="str">
        <f>IF(J15="Uitmuntend","€ 1.500",IF(J15="Goed","€ 1.200",IF(J15="Voldoende","€ 0",IF(J15="Matig","-€ 1.500",IF(J15="Onvoldoende","UITSLUITING"," ")))))</f>
        <v xml:space="preserve"> </v>
      </c>
      <c r="K16" s="22"/>
    </row>
    <row r="17" spans="1:11" ht="25" customHeight="1" x14ac:dyDescent="0.2">
      <c r="A17" s="59" t="str">
        <f>'Beoordeling open vragen'!A7</f>
        <v>Open vraag 2: Plan van aanpak aanvang dienstverlening en goedkeuring oplevering</v>
      </c>
      <c r="B17" s="24" t="s">
        <v>6</v>
      </c>
      <c r="C17" s="14"/>
      <c r="D17" s="25" t="str">
        <f>'Beoordelaar 1'!C7</f>
        <v>Score:</v>
      </c>
      <c r="E17" s="62" t="s">
        <v>25</v>
      </c>
      <c r="F17" s="14"/>
      <c r="G17" s="25" t="str">
        <f>'Beoordelaar 1'!F7</f>
        <v>Score:</v>
      </c>
      <c r="H17" s="62" t="s">
        <v>25</v>
      </c>
      <c r="I17" s="14"/>
      <c r="J17" s="25" t="str">
        <f>'Beoordelaar 1'!I7</f>
        <v>Score:</v>
      </c>
      <c r="K17" s="62" t="s">
        <v>25</v>
      </c>
    </row>
    <row r="18" spans="1:11" ht="25" customHeight="1" x14ac:dyDescent="0.2">
      <c r="A18" s="60"/>
      <c r="B18" s="24" t="s">
        <v>7</v>
      </c>
      <c r="C18" s="14"/>
      <c r="D18" s="25" t="str">
        <f>'Beoordelaar 2'!C7</f>
        <v>Score:</v>
      </c>
      <c r="E18" s="63"/>
      <c r="F18" s="14"/>
      <c r="G18" s="25" t="str">
        <f>'Beoordelaar 2'!F7</f>
        <v>Score:</v>
      </c>
      <c r="H18" s="63"/>
      <c r="I18" s="14"/>
      <c r="J18" s="25" t="str">
        <f>'Beoordelaar 2'!I7</f>
        <v>Score:</v>
      </c>
      <c r="K18" s="63"/>
    </row>
    <row r="19" spans="1:11" ht="25" customHeight="1" x14ac:dyDescent="0.2">
      <c r="A19" s="60"/>
      <c r="B19" s="24" t="s">
        <v>8</v>
      </c>
      <c r="C19" s="14"/>
      <c r="D19" s="25" t="str">
        <f>'Beoordelaar 3'!C7</f>
        <v>Score:</v>
      </c>
      <c r="E19" s="63"/>
      <c r="F19" s="14"/>
      <c r="G19" s="25" t="str">
        <f>'Beoordelaar 3'!F7</f>
        <v>Score:</v>
      </c>
      <c r="H19" s="63"/>
      <c r="I19" s="14"/>
      <c r="J19" s="25" t="str">
        <f>'Beoordelaar 3'!I7</f>
        <v>Score:</v>
      </c>
      <c r="K19" s="63"/>
    </row>
    <row r="20" spans="1:11" ht="25" customHeight="1" x14ac:dyDescent="0.2">
      <c r="A20" s="60"/>
      <c r="B20" s="24" t="s">
        <v>42</v>
      </c>
      <c r="C20" s="45"/>
      <c r="D20" s="25" t="str">
        <f>'Beoordelaar 4'!C7</f>
        <v>Score:</v>
      </c>
      <c r="E20" s="63"/>
      <c r="F20" s="45"/>
      <c r="G20" s="25" t="str">
        <f>'Beoordelaar 4'!F7</f>
        <v>Score:</v>
      </c>
      <c r="H20" s="63"/>
      <c r="I20" s="45"/>
      <c r="J20" s="25" t="str">
        <f>'Beoordelaar 4'!I7</f>
        <v>Score:</v>
      </c>
      <c r="K20" s="63"/>
    </row>
    <row r="21" spans="1:11" ht="25" customHeight="1" x14ac:dyDescent="0.2">
      <c r="A21" s="61"/>
      <c r="B21" s="24" t="s">
        <v>43</v>
      </c>
      <c r="C21" s="45"/>
      <c r="D21" s="25" t="str">
        <f>'Beoordelaar 5'!C7</f>
        <v>Score:</v>
      </c>
      <c r="E21" s="63"/>
      <c r="F21" s="45"/>
      <c r="G21" s="25" t="str">
        <f>'Beoordelaar 5'!F7</f>
        <v>Score:</v>
      </c>
      <c r="H21" s="63"/>
      <c r="I21" s="45"/>
      <c r="J21" s="25" t="str">
        <f>'Beoordelaar 5'!I7</f>
        <v>Score:</v>
      </c>
      <c r="K21" s="63"/>
    </row>
    <row r="22" spans="1:11" ht="20" customHeight="1" x14ac:dyDescent="0.2">
      <c r="A22" s="65" t="s">
        <v>5</v>
      </c>
      <c r="B22" s="66"/>
      <c r="C22" s="11"/>
      <c r="D22" s="41" t="s">
        <v>15</v>
      </c>
      <c r="E22" s="64"/>
      <c r="F22" s="11"/>
      <c r="G22" s="41" t="s">
        <v>15</v>
      </c>
      <c r="H22" s="64"/>
      <c r="I22" s="11"/>
      <c r="J22" s="41" t="s">
        <v>15</v>
      </c>
      <c r="K22" s="64"/>
    </row>
    <row r="23" spans="1:11" ht="20" customHeight="1" x14ac:dyDescent="0.2">
      <c r="A23" s="67" t="s">
        <v>30</v>
      </c>
      <c r="B23" s="68"/>
      <c r="C23" s="10"/>
      <c r="D23" s="22" t="str">
        <f>IF(D22="Uitmuntend","€ 4.000",IF(D22="Goed","€ 3.200",IF(D22="Voldoende","€ 0",IF(D22="Matig","-€ 4.000",IF(D22="Onvoldoende","UITSLUITING"," ")))))</f>
        <v xml:space="preserve"> </v>
      </c>
      <c r="E23" s="22"/>
      <c r="F23" s="10"/>
      <c r="G23" s="22" t="str">
        <f>IF(G22="Uitmuntend","€ 4.000",IF(G22="Goed","€ 3.200",IF(G22="Voldoende","€ 0",IF(G22="Matig","-€ 4.000",IF(G22="Onvoldoende","UITSLUITING"," ")))))</f>
        <v xml:space="preserve"> </v>
      </c>
      <c r="H23" s="22"/>
      <c r="I23" s="10"/>
      <c r="J23" s="22" t="str">
        <f>IF(J22="Uitmuntend","€ 4.000",IF(J22="Goed","€ 3.200",IF(J22="Voldoende","€ 0",IF(J22="Matig","-€ 4.000",IF(J22="Onvoldoende","UITSLUITING"," ")))))</f>
        <v xml:space="preserve"> </v>
      </c>
      <c r="K23" s="22"/>
    </row>
    <row r="24" spans="1:11" ht="25" customHeight="1" x14ac:dyDescent="0.2">
      <c r="A24" s="59" t="str">
        <f>'Beoordeling open vragen'!A9</f>
        <v xml:space="preserve">Open vraag 3: Duurzaamheid en circulaire economie </v>
      </c>
      <c r="B24" s="24" t="s">
        <v>6</v>
      </c>
      <c r="C24" s="14"/>
      <c r="D24" s="25" t="str">
        <f>'Beoordelaar 1'!C9</f>
        <v>Score:</v>
      </c>
      <c r="E24" s="62" t="s">
        <v>25</v>
      </c>
      <c r="F24" s="14"/>
      <c r="G24" s="25" t="str">
        <f>'Beoordelaar 1'!F9</f>
        <v>Score:</v>
      </c>
      <c r="H24" s="62" t="s">
        <v>25</v>
      </c>
      <c r="I24" s="14"/>
      <c r="J24" s="25" t="str">
        <f>'Beoordelaar 1'!I9</f>
        <v>Score:</v>
      </c>
      <c r="K24" s="62" t="s">
        <v>25</v>
      </c>
    </row>
    <row r="25" spans="1:11" ht="25" customHeight="1" x14ac:dyDescent="0.2">
      <c r="A25" s="60"/>
      <c r="B25" s="24" t="s">
        <v>7</v>
      </c>
      <c r="C25" s="14"/>
      <c r="D25" s="25" t="str">
        <f>'Beoordelaar 2'!C9</f>
        <v>Score:</v>
      </c>
      <c r="E25" s="63"/>
      <c r="F25" s="14"/>
      <c r="G25" s="25" t="str">
        <f>'Beoordelaar 2'!F9</f>
        <v>Score:</v>
      </c>
      <c r="H25" s="63"/>
      <c r="I25" s="14"/>
      <c r="J25" s="25" t="str">
        <f>'Beoordelaar 2'!I9</f>
        <v>Score:</v>
      </c>
      <c r="K25" s="63"/>
    </row>
    <row r="26" spans="1:11" ht="25" customHeight="1" x14ac:dyDescent="0.2">
      <c r="A26" s="60"/>
      <c r="B26" s="24" t="s">
        <v>8</v>
      </c>
      <c r="C26" s="14"/>
      <c r="D26" s="25" t="str">
        <f>'Beoordelaar 3'!C9</f>
        <v>Score:</v>
      </c>
      <c r="E26" s="63"/>
      <c r="F26" s="14"/>
      <c r="G26" s="25" t="str">
        <f>'Beoordelaar 3'!F9</f>
        <v>Score:</v>
      </c>
      <c r="H26" s="63"/>
      <c r="I26" s="14"/>
      <c r="J26" s="25" t="str">
        <f>'Beoordelaar 3'!I9</f>
        <v>Score:</v>
      </c>
      <c r="K26" s="63"/>
    </row>
    <row r="27" spans="1:11" ht="25" customHeight="1" x14ac:dyDescent="0.2">
      <c r="A27" s="60"/>
      <c r="B27" s="24" t="s">
        <v>42</v>
      </c>
      <c r="C27" s="45"/>
      <c r="D27" s="25" t="str">
        <f>'Beoordelaar 4'!C9</f>
        <v>Score:</v>
      </c>
      <c r="E27" s="63"/>
      <c r="F27" s="45"/>
      <c r="G27" s="25" t="str">
        <f>'Beoordelaar 4'!F9</f>
        <v>Score:</v>
      </c>
      <c r="H27" s="63"/>
      <c r="I27" s="45"/>
      <c r="J27" s="25" t="str">
        <f>'Beoordelaar 4'!I9</f>
        <v>Score:</v>
      </c>
      <c r="K27" s="63"/>
    </row>
    <row r="28" spans="1:11" ht="25" customHeight="1" x14ac:dyDescent="0.2">
      <c r="A28" s="61"/>
      <c r="B28" s="24" t="s">
        <v>43</v>
      </c>
      <c r="C28" s="45"/>
      <c r="D28" s="25" t="str">
        <f>'Beoordelaar 5'!C9</f>
        <v>Score:</v>
      </c>
      <c r="E28" s="63"/>
      <c r="F28" s="45"/>
      <c r="G28" s="25" t="str">
        <f>'Beoordelaar 5'!F9</f>
        <v>Score:</v>
      </c>
      <c r="H28" s="63"/>
      <c r="I28" s="45"/>
      <c r="J28" s="25" t="str">
        <f>'Beoordelaar 5'!I9</f>
        <v>Score:</v>
      </c>
      <c r="K28" s="63"/>
    </row>
    <row r="29" spans="1:11" ht="20" customHeight="1" x14ac:dyDescent="0.2">
      <c r="A29" s="65" t="s">
        <v>5</v>
      </c>
      <c r="B29" s="66"/>
      <c r="C29" s="11"/>
      <c r="D29" s="41" t="s">
        <v>15</v>
      </c>
      <c r="E29" s="64"/>
      <c r="F29" s="11"/>
      <c r="G29" s="41" t="s">
        <v>15</v>
      </c>
      <c r="H29" s="64"/>
      <c r="I29" s="11"/>
      <c r="J29" s="41" t="s">
        <v>15</v>
      </c>
      <c r="K29" s="64"/>
    </row>
    <row r="30" spans="1:11" ht="20" customHeight="1" x14ac:dyDescent="0.2">
      <c r="A30" s="67" t="s">
        <v>30</v>
      </c>
      <c r="B30" s="68"/>
      <c r="C30" s="10"/>
      <c r="D30" s="22" t="str">
        <f>IF(D29="Uitmuntend","€ 1.500",IF(D29="Goed","€ 1.200",IF(D29="Voldoende","€ 0",IF(D29="Matig","-€ 1.500",IF(D29="Onvoldoende","UITSLUITING"," ")))))</f>
        <v xml:space="preserve"> </v>
      </c>
      <c r="E30" s="22"/>
      <c r="F30" s="10"/>
      <c r="G30" s="22" t="str">
        <f>IF(G29="Uitmuntend","€ 1.500",IF(G29="Goed","€ 1.200",IF(G29="Voldoende","€ 0",IF(G29="Matig","-€ 1.500",IF(G29="Onvoldoende","UITSLUITING"," ")))))</f>
        <v xml:space="preserve"> </v>
      </c>
      <c r="H30" s="22"/>
      <c r="I30" s="10"/>
      <c r="J30" s="22" t="str">
        <f>IF(J29="Uitmuntend","€ 1.500",IF(J29="Goed","€ 1.200",IF(J29="Voldoende","€ 0",IF(J29="Matig","-€ 1.500",IF(J29="Onvoldoende","UITSLUITING"," ")))))</f>
        <v xml:space="preserve"> </v>
      </c>
      <c r="K30" s="22"/>
    </row>
    <row r="31" spans="1:11" ht="25" customHeight="1" x14ac:dyDescent="0.2">
      <c r="A31" s="59" t="str">
        <f>'Beoordeling open vragen'!A11</f>
        <v>Open vraag 4: SROI</v>
      </c>
      <c r="B31" s="24" t="s">
        <v>6</v>
      </c>
      <c r="C31" s="14"/>
      <c r="D31" s="25" t="str">
        <f>'Beoordelaar 1'!C11</f>
        <v>Score:</v>
      </c>
      <c r="E31" s="62" t="s">
        <v>25</v>
      </c>
      <c r="F31" s="14"/>
      <c r="G31" s="25" t="str">
        <f>'Beoordelaar 1'!F11</f>
        <v>Score:</v>
      </c>
      <c r="H31" s="62" t="s">
        <v>25</v>
      </c>
      <c r="I31" s="14"/>
      <c r="J31" s="25" t="str">
        <f>'Beoordelaar 1'!I11</f>
        <v>Score:</v>
      </c>
      <c r="K31" s="62" t="s">
        <v>25</v>
      </c>
    </row>
    <row r="32" spans="1:11" ht="25" customHeight="1" x14ac:dyDescent="0.2">
      <c r="A32" s="60"/>
      <c r="B32" s="24" t="s">
        <v>7</v>
      </c>
      <c r="C32" s="14"/>
      <c r="D32" s="25" t="str">
        <f>'Beoordelaar 2'!C11</f>
        <v>Score:</v>
      </c>
      <c r="E32" s="63"/>
      <c r="F32" s="14"/>
      <c r="G32" s="25" t="str">
        <f>'Beoordelaar 2'!F11</f>
        <v>Score:</v>
      </c>
      <c r="H32" s="63"/>
      <c r="I32" s="14"/>
      <c r="J32" s="25" t="str">
        <f>'Beoordelaar 2'!I11</f>
        <v>Score:</v>
      </c>
      <c r="K32" s="63"/>
    </row>
    <row r="33" spans="1:11" ht="25" customHeight="1" x14ac:dyDescent="0.2">
      <c r="A33" s="60"/>
      <c r="B33" s="24" t="s">
        <v>8</v>
      </c>
      <c r="C33" s="14"/>
      <c r="D33" s="25" t="str">
        <f>'Beoordelaar 3'!C11</f>
        <v>Score:</v>
      </c>
      <c r="E33" s="63"/>
      <c r="F33" s="14"/>
      <c r="G33" s="25" t="str">
        <f>'Beoordelaar 3'!F11</f>
        <v>Score:</v>
      </c>
      <c r="H33" s="63"/>
      <c r="I33" s="14"/>
      <c r="J33" s="25" t="str">
        <f>'Beoordelaar 3'!I11</f>
        <v>Score:</v>
      </c>
      <c r="K33" s="63"/>
    </row>
    <row r="34" spans="1:11" ht="25" customHeight="1" x14ac:dyDescent="0.2">
      <c r="A34" s="60"/>
      <c r="B34" s="24" t="s">
        <v>42</v>
      </c>
      <c r="C34" s="45"/>
      <c r="D34" s="25" t="str">
        <f>'Beoordelaar 4'!C11</f>
        <v>Score:</v>
      </c>
      <c r="E34" s="63"/>
      <c r="F34" s="45"/>
      <c r="G34" s="25" t="str">
        <f>'Beoordelaar 4'!F11</f>
        <v>Score:</v>
      </c>
      <c r="H34" s="63"/>
      <c r="I34" s="45"/>
      <c r="J34" s="25" t="str">
        <f>'Beoordelaar 4'!I11</f>
        <v>Score:</v>
      </c>
      <c r="K34" s="63"/>
    </row>
    <row r="35" spans="1:11" ht="25" customHeight="1" x14ac:dyDescent="0.2">
      <c r="A35" s="61"/>
      <c r="B35" s="24" t="s">
        <v>43</v>
      </c>
      <c r="C35" s="45"/>
      <c r="D35" s="25" t="str">
        <f>'Beoordelaar 5'!C11</f>
        <v>Score:</v>
      </c>
      <c r="E35" s="63"/>
      <c r="F35" s="45"/>
      <c r="G35" s="25" t="str">
        <f>'Beoordelaar 5'!F11</f>
        <v>Score:</v>
      </c>
      <c r="H35" s="63"/>
      <c r="I35" s="45"/>
      <c r="J35" s="25" t="str">
        <f>'Beoordelaar 5'!I11</f>
        <v>Score:</v>
      </c>
      <c r="K35" s="63"/>
    </row>
    <row r="36" spans="1:11" ht="20" customHeight="1" x14ac:dyDescent="0.2">
      <c r="A36" s="65" t="s">
        <v>5</v>
      </c>
      <c r="B36" s="66"/>
      <c r="C36" s="11"/>
      <c r="D36" s="41" t="s">
        <v>15</v>
      </c>
      <c r="E36" s="64"/>
      <c r="F36" s="11"/>
      <c r="G36" s="41" t="s">
        <v>15</v>
      </c>
      <c r="H36" s="64"/>
      <c r="I36" s="11"/>
      <c r="J36" s="41" t="s">
        <v>15</v>
      </c>
      <c r="K36" s="64"/>
    </row>
    <row r="37" spans="1:11" ht="20" customHeight="1" x14ac:dyDescent="0.2">
      <c r="A37" s="67" t="s">
        <v>30</v>
      </c>
      <c r="B37" s="68"/>
      <c r="C37" s="10"/>
      <c r="D37" s="22" t="str">
        <f>IF(D36="Uitmuntend","€ 3.500",IF(D36="Goed","€ 2.800",IF(D36="Voldoende","€ 0",IF(D36="Matig","-€ 3.500",IF(D36="Onvoldoende","UITSLUITING"," ")))))</f>
        <v xml:space="preserve"> </v>
      </c>
      <c r="E37" s="22"/>
      <c r="F37" s="10"/>
      <c r="G37" s="22" t="str">
        <f>IF(G36="Uitmuntend","€ 3.500",IF(G36="Goed","€ 2.800",IF(G36="Voldoende","€ 0",IF(G36="Matig","-€ 3.500",IF(G36="Onvoldoende","UITSLUITING"," ")))))</f>
        <v xml:space="preserve"> </v>
      </c>
      <c r="H37" s="22"/>
      <c r="I37" s="10"/>
      <c r="J37" s="22" t="str">
        <f>IF(J36="Uitmuntend","€ 3.500",IF(J36="Goed","€ 2.800",IF(J36="Voldoende","€ 0",IF(J36="Matig","-€ 3.500",IF(J36="Onvoldoende","UITSLUITING"," ")))))</f>
        <v xml:space="preserve"> </v>
      </c>
      <c r="K37" s="22"/>
    </row>
    <row r="38" spans="1:11" ht="25" customHeight="1" x14ac:dyDescent="0.2">
      <c r="A38" s="59" t="str">
        <f>'Beoordeling open vragen'!A13</f>
        <v xml:space="preserve">Open vraag 5: Waarborging veiligheid </v>
      </c>
      <c r="B38" s="24" t="s">
        <v>6</v>
      </c>
      <c r="C38" s="14"/>
      <c r="D38" s="25" t="str">
        <f>'Beoordelaar 1'!C13</f>
        <v>Score:</v>
      </c>
      <c r="E38" s="62" t="s">
        <v>25</v>
      </c>
      <c r="F38" s="14"/>
      <c r="G38" s="25" t="str">
        <f>'Beoordelaar 1'!F13</f>
        <v>Score:</v>
      </c>
      <c r="H38" s="62" t="s">
        <v>25</v>
      </c>
      <c r="I38" s="14"/>
      <c r="J38" s="25" t="str">
        <f>'Beoordelaar 1'!I13</f>
        <v>Score:</v>
      </c>
      <c r="K38" s="62" t="s">
        <v>25</v>
      </c>
    </row>
    <row r="39" spans="1:11" ht="25" customHeight="1" x14ac:dyDescent="0.2">
      <c r="A39" s="60"/>
      <c r="B39" s="24" t="s">
        <v>7</v>
      </c>
      <c r="C39" s="14"/>
      <c r="D39" s="25" t="str">
        <f>'Beoordelaar 2'!C13</f>
        <v>Score:</v>
      </c>
      <c r="E39" s="63"/>
      <c r="F39" s="14"/>
      <c r="G39" s="25" t="str">
        <f>'Beoordelaar 2'!F13</f>
        <v>Score:</v>
      </c>
      <c r="H39" s="63"/>
      <c r="I39" s="14"/>
      <c r="J39" s="25" t="str">
        <f>'Beoordelaar 2'!I13</f>
        <v>Score:</v>
      </c>
      <c r="K39" s="63"/>
    </row>
    <row r="40" spans="1:11" ht="25" customHeight="1" x14ac:dyDescent="0.2">
      <c r="A40" s="60"/>
      <c r="B40" s="24" t="s">
        <v>8</v>
      </c>
      <c r="C40" s="14"/>
      <c r="D40" s="25" t="str">
        <f>'Beoordelaar 3'!C13</f>
        <v>Score:</v>
      </c>
      <c r="E40" s="63"/>
      <c r="F40" s="14"/>
      <c r="G40" s="25" t="str">
        <f>'Beoordelaar 3'!F13</f>
        <v>Score:</v>
      </c>
      <c r="H40" s="63"/>
      <c r="I40" s="14"/>
      <c r="J40" s="25" t="str">
        <f>'Beoordelaar 3'!I13</f>
        <v>Score:</v>
      </c>
      <c r="K40" s="63"/>
    </row>
    <row r="41" spans="1:11" ht="25" customHeight="1" x14ac:dyDescent="0.2">
      <c r="A41" s="60"/>
      <c r="B41" s="24" t="s">
        <v>42</v>
      </c>
      <c r="C41" s="45"/>
      <c r="D41" s="25" t="str">
        <f>'Beoordelaar 4'!C13</f>
        <v>Score:</v>
      </c>
      <c r="E41" s="63"/>
      <c r="F41" s="45"/>
      <c r="G41" s="25" t="str">
        <f>'Beoordelaar 4'!F13</f>
        <v>Score:</v>
      </c>
      <c r="H41" s="63"/>
      <c r="I41" s="45"/>
      <c r="J41" s="25" t="str">
        <f>'Beoordelaar 4'!I13</f>
        <v>Score:</v>
      </c>
      <c r="K41" s="63"/>
    </row>
    <row r="42" spans="1:11" ht="25" customHeight="1" x14ac:dyDescent="0.2">
      <c r="A42" s="61"/>
      <c r="B42" s="24" t="s">
        <v>43</v>
      </c>
      <c r="C42" s="45"/>
      <c r="D42" s="25" t="str">
        <f>'Beoordelaar 5'!C13</f>
        <v>Score:</v>
      </c>
      <c r="E42" s="63"/>
      <c r="F42" s="45"/>
      <c r="G42" s="25" t="str">
        <f>'Beoordelaar 5'!F13</f>
        <v>Score:</v>
      </c>
      <c r="H42" s="63"/>
      <c r="I42" s="45"/>
      <c r="J42" s="25" t="str">
        <f>'Beoordelaar 5'!I13</f>
        <v>Score:</v>
      </c>
      <c r="K42" s="63"/>
    </row>
    <row r="43" spans="1:11" ht="20" customHeight="1" x14ac:dyDescent="0.2">
      <c r="A43" s="65" t="s">
        <v>5</v>
      </c>
      <c r="B43" s="66"/>
      <c r="C43" s="11"/>
      <c r="D43" s="41" t="s">
        <v>15</v>
      </c>
      <c r="E43" s="64"/>
      <c r="F43" s="11"/>
      <c r="G43" s="41" t="s">
        <v>15</v>
      </c>
      <c r="H43" s="64"/>
      <c r="I43" s="11"/>
      <c r="J43" s="41" t="s">
        <v>15</v>
      </c>
      <c r="K43" s="64"/>
    </row>
    <row r="44" spans="1:11" ht="20" customHeight="1" x14ac:dyDescent="0.2">
      <c r="A44" s="67" t="s">
        <v>30</v>
      </c>
      <c r="B44" s="68"/>
      <c r="C44" s="10"/>
      <c r="D44" s="22" t="str">
        <f>IF(D43="Uitmuntend","€ 1.500",IF(D43="Goed","€ 1.200",IF(D43="Voldoende","€ 0",IF(D43="Matig","-€ 1.500",IF(D43="Onvoldoende","UITSLUITING"," ")))))</f>
        <v xml:space="preserve"> </v>
      </c>
      <c r="E44" s="22"/>
      <c r="F44" s="10"/>
      <c r="G44" s="22" t="str">
        <f>IF(G43="Uitmuntend","€ 1.500",IF(G43="Goed","€ 1.200",IF(G43="Voldoende","€ 0",IF(G43="Matig","-€ 1.500",IF(G43="Onvoldoende","UITSLUITING"," ")))))</f>
        <v xml:space="preserve"> </v>
      </c>
      <c r="H44" s="22"/>
      <c r="I44" s="10"/>
      <c r="J44" s="22" t="str">
        <f>IF(J43="Uitmuntend","€ 1.500",IF(J43="Goed","€ 1.200",IF(J43="Voldoende","€ 0",IF(J43="Matig","-€ 1.500",IF(J43="Onvoldoende","UITSLUITING"," ")))))</f>
        <v xml:space="preserve"> </v>
      </c>
      <c r="K44" s="22"/>
    </row>
    <row r="45" spans="1:11" x14ac:dyDescent="0.2">
      <c r="C45" s="12"/>
      <c r="F45" s="12"/>
      <c r="I45" s="12"/>
    </row>
    <row r="46" spans="1:11" s="9" customFormat="1" ht="30" customHeight="1" x14ac:dyDescent="0.2">
      <c r="A46" s="71" t="s">
        <v>23</v>
      </c>
      <c r="B46" s="72"/>
      <c r="C46" s="13"/>
      <c r="D46" s="73" t="e">
        <f>D23+D30+D37+D44+D16+D9</f>
        <v>#VALUE!</v>
      </c>
      <c r="E46" s="74"/>
      <c r="F46" s="13"/>
      <c r="G46" s="73" t="e">
        <f>G23+G30+G37+G44+G16+G9</f>
        <v>#VALUE!</v>
      </c>
      <c r="H46" s="74"/>
      <c r="I46" s="13"/>
      <c r="J46" s="73" t="e">
        <f>J23+J30+J37+J44+J16+J9</f>
        <v>#VALUE!</v>
      </c>
      <c r="K46" s="74"/>
    </row>
  </sheetData>
  <sheetProtection algorithmName="SHA-512" hashValue="vo5CayiQBLxHb4YVHZWZ9r6JgsZtydSWjC4o1NsB8BtlKCKaI41Yyg5MOmaB7f+bMFVCiIQHeGLTx+e3dNOKMQ==" saltValue="5e5/7DpYgWBsC3bxan8+rg==" spinCount="100000" sheet="1" objects="1" scenarios="1"/>
  <mergeCells count="42">
    <mergeCell ref="A1:K1"/>
    <mergeCell ref="H24:H29"/>
    <mergeCell ref="H31:H36"/>
    <mergeCell ref="H38:H43"/>
    <mergeCell ref="G46:H46"/>
    <mergeCell ref="K10:K15"/>
    <mergeCell ref="K17:K22"/>
    <mergeCell ref="K24:K29"/>
    <mergeCell ref="K31:K36"/>
    <mergeCell ref="K38:K43"/>
    <mergeCell ref="J46:K46"/>
    <mergeCell ref="E10:E15"/>
    <mergeCell ref="A15:B15"/>
    <mergeCell ref="A16:B16"/>
    <mergeCell ref="H10:H15"/>
    <mergeCell ref="H17:H22"/>
    <mergeCell ref="D46:E46"/>
    <mergeCell ref="E17:E22"/>
    <mergeCell ref="E24:E29"/>
    <mergeCell ref="E31:E36"/>
    <mergeCell ref="E38:E43"/>
    <mergeCell ref="A9:B9"/>
    <mergeCell ref="A2:B2"/>
    <mergeCell ref="A22:B22"/>
    <mergeCell ref="A23:B23"/>
    <mergeCell ref="A46:B46"/>
    <mergeCell ref="A37:B37"/>
    <mergeCell ref="A29:B29"/>
    <mergeCell ref="A30:B30"/>
    <mergeCell ref="A36:B36"/>
    <mergeCell ref="A43:B43"/>
    <mergeCell ref="A44:B44"/>
    <mergeCell ref="A3:A7"/>
    <mergeCell ref="E3:E8"/>
    <mergeCell ref="H3:H8"/>
    <mergeCell ref="K3:K8"/>
    <mergeCell ref="A8:B8"/>
    <mergeCell ref="A38:A42"/>
    <mergeCell ref="A31:A35"/>
    <mergeCell ref="A24:A28"/>
    <mergeCell ref="A17:A21"/>
    <mergeCell ref="A10:A14"/>
  </mergeCells>
  <dataValidations count="1">
    <dataValidation type="list" errorStyle="warning" allowBlank="1" showErrorMessage="1" sqref="D36 D22 D29 G36 D15 J43 G22 G29 G43 G15 J36 J22 J8 J29 J15 D8 G8 D43" xr:uid="{00000000-0002-0000-0400-000000000000}">
      <formula1>SCORE</formula1>
    </dataValidation>
  </dataValidations>
  <pageMargins left="0.7" right="0.7" top="0.75" bottom="0.75" header="0.3" footer="0.3"/>
  <pageSetup paperSize="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dfd6af9-2027-427e-aee7-f2f3dc2ea940">
      <Terms xmlns="http://schemas.microsoft.com/office/infopath/2007/PartnerControls"/>
    </lcf76f155ced4ddcb4097134ff3c332f>
    <TaxCatchAll xmlns="04d4ff2e-cf62-40b0-a5cf-f8c6524922a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E6040D1F6A6494DB15746078819D89F" ma:contentTypeVersion="14" ma:contentTypeDescription="Een nieuw document maken." ma:contentTypeScope="" ma:versionID="3964b3e97eed59d4853bd82781d2fd6c">
  <xsd:schema xmlns:xsd="http://www.w3.org/2001/XMLSchema" xmlns:xs="http://www.w3.org/2001/XMLSchema" xmlns:p="http://schemas.microsoft.com/office/2006/metadata/properties" xmlns:ns2="cdfd6af9-2027-427e-aee7-f2f3dc2ea940" xmlns:ns3="04d4ff2e-cf62-40b0-a5cf-f8c6524922a9" targetNamespace="http://schemas.microsoft.com/office/2006/metadata/properties" ma:root="true" ma:fieldsID="5949da5f1733bfa4c68f9f548d1c0cfe" ns2:_="" ns3:_="">
    <xsd:import namespace="cdfd6af9-2027-427e-aee7-f2f3dc2ea940"/>
    <xsd:import namespace="04d4ff2e-cf62-40b0-a5cf-f8c6524922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fd6af9-2027-427e-aee7-f2f3dc2ea9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87337ac9-5ebe-4b66-b157-16982362144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4d4ff2e-cf62-40b0-a5cf-f8c6524922a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fcf5dfd-d56a-4298-a617-48fc0b221880}" ma:internalName="TaxCatchAll" ma:showField="CatchAllData" ma:web="04d4ff2e-cf62-40b0-a5cf-f8c6524922a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E018058-C4FF-4B6D-9FE4-285850CBECF3}">
  <ds:schemaRefs>
    <ds:schemaRef ds:uri="http://schemas.microsoft.com/office/2006/documentManagement/types"/>
    <ds:schemaRef ds:uri="http://www.w3.org/XML/1998/namespace"/>
    <ds:schemaRef ds:uri="http://schemas.microsoft.com/office/2006/metadata/properties"/>
    <ds:schemaRef ds:uri="04d4ff2e-cf62-40b0-a5cf-f8c6524922a9"/>
    <ds:schemaRef ds:uri="http://purl.org/dc/terms/"/>
    <ds:schemaRef ds:uri="http://purl.org/dc/dcmitype/"/>
    <ds:schemaRef ds:uri="cdfd6af9-2027-427e-aee7-f2f3dc2ea940"/>
    <ds:schemaRef ds:uri="http://schemas.microsoft.com/office/infopath/2007/PartnerControl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6931EAAB-A07D-4219-A454-E94F574ED804}">
  <ds:schemaRefs>
    <ds:schemaRef ds:uri="http://schemas.microsoft.com/sharepoint/v3/contenttype/forms"/>
  </ds:schemaRefs>
</ds:datastoreItem>
</file>

<file path=customXml/itemProps3.xml><?xml version="1.0" encoding="utf-8"?>
<ds:datastoreItem xmlns:ds="http://schemas.openxmlformats.org/officeDocument/2006/customXml" ds:itemID="{123C06A7-BEB7-4EED-BE94-A58244A402AE}"/>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7</vt:i4>
      </vt:variant>
      <vt:variant>
        <vt:lpstr>Benoemde bereiken</vt:lpstr>
      </vt:variant>
      <vt:variant>
        <vt:i4>1</vt:i4>
      </vt:variant>
    </vt:vector>
  </HeadingPairs>
  <TitlesOfParts>
    <vt:vector size="8" baseType="lpstr">
      <vt:lpstr>Beoordeling open vragen</vt:lpstr>
      <vt:lpstr>Beoordelaar 1</vt:lpstr>
      <vt:lpstr>Beoordelaar 2</vt:lpstr>
      <vt:lpstr>Beoordelaar 3</vt:lpstr>
      <vt:lpstr>Beoordelaar 4</vt:lpstr>
      <vt:lpstr>Beoordelaar 5</vt:lpstr>
      <vt:lpstr>Consensus</vt:lpstr>
      <vt:lpstr>SCORE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 BiC www.bic-bv.nl
</dc:description>
  <cp:lastModifiedBy/>
  <dcterms:created xsi:type="dcterms:W3CDTF">2006-09-16T00:00:00Z</dcterms:created>
  <dcterms:modified xsi:type="dcterms:W3CDTF">2024-07-29T14:08:40Z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0x010100BE6040D1F6A6494DB15746078819D89F</vt:lpwstr>
  </property>
  <property fmtid="{D5CDD505-2E9C-101B-9397-08002B2CF9AE}" pid="3" name="MediaServiceImageTags">
    <vt:lpwstr/>
  </property>
</Properties>
</file>