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jzijnkarel-my.sharepoint.com/personal/j_lauwerijssen_wijzijnkarel_nl/Documents/Joris/Trajecten/2024/ABG/Openbare verlichting/02 NvI/2e Nota/"/>
    </mc:Choice>
  </mc:AlternateContent>
  <xr:revisionPtr revIDLastSave="7" documentId="13_ncr:1_{632D5774-698C-4914-B95C-2D5D92BD29B8}" xr6:coauthVersionLast="47" xr6:coauthVersionMax="47" xr10:uidLastSave="{3243035E-40A8-4AF3-8CE9-4081EE9D424E}"/>
  <bookViews>
    <workbookView xWindow="28680" yWindow="-120" windowWidth="29040" windowHeight="15840" xr2:uid="{00000000-000D-0000-FFFF-FFFF00000000}"/>
  </bookViews>
  <sheets>
    <sheet name="Rekenblad " sheetId="28" r:id="rId1"/>
  </sheets>
  <definedNames>
    <definedName name="_xlnm._FilterDatabase" localSheetId="0" hidden="1">'Rekenblad '!#REF!</definedName>
    <definedName name="_xlnm.Print_Area" localSheetId="0">'Rekenblad '!$A$2:$J$16,'Rekenblad '!$A$27:$J$44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28" l="1"/>
  <c r="N10" i="28"/>
  <c r="O14" i="28" l="1"/>
  <c r="E19" i="28" s="1"/>
  <c r="G25" i="28" s="1"/>
</calcChain>
</file>

<file path=xl/sharedStrings.xml><?xml version="1.0" encoding="utf-8"?>
<sst xmlns="http://schemas.openxmlformats.org/spreadsheetml/2006/main" count="37" uniqueCount="23">
  <si>
    <t>W</t>
  </si>
  <si>
    <t>Armatuur gegevens</t>
  </si>
  <si>
    <t>Profiel 1</t>
  </si>
  <si>
    <t xml:space="preserve">Profiel 2
</t>
  </si>
  <si>
    <t xml:space="preserve">Profiel 3
</t>
  </si>
  <si>
    <t>Armatuur fabrikant</t>
  </si>
  <si>
    <t>Uitgangspunten:</t>
  </si>
  <si>
    <t>x</t>
  </si>
  <si>
    <t>Armatuur type naam</t>
  </si>
  <si>
    <t>Berekend systeemvermogen profiel inschrijver (2 decimalen)</t>
  </si>
  <si>
    <t xml:space="preserve"> - Functionele specificaties</t>
  </si>
  <si>
    <t>Referentie systeemvermogen</t>
  </si>
  <si>
    <t>Totaal besparing tov referentie systeemvermogen</t>
  </si>
  <si>
    <t>Maximum fictieve korting</t>
  </si>
  <si>
    <t>Behaalde fictieve korting</t>
  </si>
  <si>
    <t xml:space="preserve"> - Dialux-files met profielen 1 t/m 4</t>
  </si>
  <si>
    <t>Profiel 4</t>
  </si>
  <si>
    <t>(Fiets)pad</t>
  </si>
  <si>
    <t>smalle woonstraat</t>
  </si>
  <si>
    <t>brede woonstraat</t>
  </si>
  <si>
    <t>Ontsluitingsweg</t>
  </si>
  <si>
    <t>Leverancier 2 - Systeemvermogen per profiel (SPP)</t>
  </si>
  <si>
    <t>Bijlage C Invulformulier K1. Systeemvermogen per profiel t.b.v. de aanbesteding "Onderhoud en renovatie openbare verlichting ABG" met kenmerk K010630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</si>
</sst>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&quot;€&quot;\ * #,##0.000000_ ;_ &quot;€&quot;\ * \-#,##0.000000_ ;_ &quot;€&quot;\ * &quot;-&quot;????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36"/>
      <name val="Arial"/>
      <family val="2"/>
    </font>
    <font>
      <sz val="10"/>
      <name val="Arial"/>
      <family val="2"/>
    </font>
    <font>
      <b/>
      <sz val="28"/>
      <name val="Arial"/>
      <family val="2"/>
    </font>
    <font>
      <u/>
      <sz val="10"/>
      <color indexed="12"/>
      <name val="Arial"/>
      <family val="2"/>
    </font>
    <font>
      <strike/>
      <sz val="10"/>
      <name val="Arial"/>
      <family val="2"/>
    </font>
    <font>
      <u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4" fontId="2" fillId="2" borderId="1" xfId="0" applyNumberFormat="1" applyFont="1" applyFill="1" applyBorder="1"/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left" indent="1"/>
    </xf>
    <xf numFmtId="3" fontId="1" fillId="3" borderId="0" xfId="0" applyNumberFormat="1" applyFont="1" applyFill="1"/>
    <xf numFmtId="0" fontId="1" fillId="3" borderId="0" xfId="0" applyFont="1" applyFill="1" applyAlignment="1">
      <alignment horizontal="right"/>
    </xf>
    <xf numFmtId="0" fontId="1" fillId="3" borderId="6" xfId="0" applyFont="1" applyFill="1" applyBorder="1" applyAlignment="1">
      <alignment horizontal="left" indent="1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2" fillId="3" borderId="0" xfId="0" applyFont="1" applyFill="1"/>
    <xf numFmtId="0" fontId="1" fillId="3" borderId="0" xfId="0" applyFont="1" applyFill="1" applyAlignment="1">
      <alignment horizontal="left"/>
    </xf>
    <xf numFmtId="4" fontId="1" fillId="2" borderId="4" xfId="0" applyNumberFormat="1" applyFont="1" applyFill="1" applyBorder="1" applyAlignment="1">
      <alignment horizontal="center"/>
    </xf>
    <xf numFmtId="0" fontId="2" fillId="3" borderId="6" xfId="0" applyFont="1" applyFill="1" applyBorder="1"/>
    <xf numFmtId="4" fontId="1" fillId="3" borderId="6" xfId="0" applyNumberFormat="1" applyFont="1" applyFill="1" applyBorder="1"/>
    <xf numFmtId="0" fontId="1" fillId="0" borderId="0" xfId="0" applyFont="1" applyAlignment="1">
      <alignment horizontal="left" indent="1"/>
    </xf>
    <xf numFmtId="0" fontId="9" fillId="2" borderId="3" xfId="0" applyFont="1" applyFill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5" fontId="1" fillId="0" borderId="0" xfId="0" applyNumberFormat="1" applyFont="1"/>
    <xf numFmtId="2" fontId="1" fillId="3" borderId="0" xfId="0" applyNumberFormat="1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" fontId="1" fillId="2" borderId="2" xfId="0" applyNumberFormat="1" applyFont="1" applyFill="1" applyBorder="1" applyAlignment="1">
      <alignment horizontal="center"/>
    </xf>
    <xf numFmtId="0" fontId="1" fillId="4" borderId="5" xfId="0" applyFont="1" applyFill="1" applyBorder="1"/>
    <xf numFmtId="3" fontId="1" fillId="4" borderId="5" xfId="0" applyNumberFormat="1" applyFont="1" applyFill="1" applyBorder="1"/>
    <xf numFmtId="3" fontId="1" fillId="4" borderId="6" xfId="0" applyNumberFormat="1" applyFont="1" applyFill="1" applyBorder="1"/>
    <xf numFmtId="3" fontId="1" fillId="0" borderId="0" xfId="0" applyNumberFormat="1" applyFont="1"/>
    <xf numFmtId="3" fontId="1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3" fontId="1" fillId="4" borderId="9" xfId="0" applyNumberFormat="1" applyFont="1" applyFill="1" applyBorder="1" applyProtection="1">
      <protection hidden="1"/>
    </xf>
    <xf numFmtId="0" fontId="1" fillId="4" borderId="5" xfId="0" applyFont="1" applyFill="1" applyBorder="1" applyProtection="1">
      <protection hidden="1"/>
    </xf>
    <xf numFmtId="0" fontId="1" fillId="4" borderId="7" xfId="0" applyFont="1" applyFill="1" applyBorder="1"/>
    <xf numFmtId="3" fontId="1" fillId="4" borderId="10" xfId="0" applyNumberFormat="1" applyFont="1" applyFill="1" applyBorder="1" applyProtection="1">
      <protection hidden="1"/>
    </xf>
    <xf numFmtId="0" fontId="1" fillId="4" borderId="6" xfId="0" applyFont="1" applyFill="1" applyBorder="1" applyProtection="1">
      <protection hidden="1"/>
    </xf>
    <xf numFmtId="0" fontId="1" fillId="4" borderId="6" xfId="0" applyFont="1" applyFill="1" applyBorder="1"/>
    <xf numFmtId="0" fontId="1" fillId="4" borderId="8" xfId="0" applyFont="1" applyFill="1" applyBorder="1"/>
    <xf numFmtId="9" fontId="1" fillId="0" borderId="0" xfId="2" applyFont="1"/>
    <xf numFmtId="44" fontId="1" fillId="0" borderId="0" xfId="0" applyNumberFormat="1" applyFont="1"/>
    <xf numFmtId="0" fontId="10" fillId="0" borderId="0" xfId="1" applyFont="1" applyAlignment="1" applyProtection="1"/>
    <xf numFmtId="164" fontId="2" fillId="4" borderId="5" xfId="3" applyFont="1" applyFill="1" applyBorder="1" applyAlignment="1" applyProtection="1">
      <alignment vertical="center"/>
      <protection hidden="1"/>
    </xf>
    <xf numFmtId="164" fontId="2" fillId="4" borderId="6" xfId="3" applyFont="1" applyFill="1" applyBorder="1" applyAlignment="1" applyProtection="1">
      <alignment vertical="center"/>
      <protection hidden="1"/>
    </xf>
    <xf numFmtId="0" fontId="11" fillId="0" borderId="0" xfId="0" applyFont="1"/>
    <xf numFmtId="0" fontId="12" fillId="0" borderId="0" xfId="0" applyFont="1"/>
    <xf numFmtId="9" fontId="11" fillId="0" borderId="0" xfId="2" applyFont="1"/>
    <xf numFmtId="0" fontId="13" fillId="3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right"/>
      <protection locked="0"/>
    </xf>
    <xf numFmtId="0" fontId="14" fillId="0" borderId="0" xfId="0" applyFont="1"/>
    <xf numFmtId="0" fontId="14" fillId="6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0" fontId="2" fillId="4" borderId="9" xfId="2" applyNumberFormat="1" applyFont="1" applyFill="1" applyBorder="1" applyAlignment="1" applyProtection="1">
      <alignment horizontal="center" vertical="center"/>
      <protection hidden="1"/>
    </xf>
    <xf numFmtId="10" fontId="2" fillId="4" borderId="5" xfId="2" applyNumberFormat="1" applyFont="1" applyFill="1" applyBorder="1" applyAlignment="1" applyProtection="1">
      <alignment horizontal="center" vertical="center"/>
      <protection hidden="1"/>
    </xf>
    <xf numFmtId="10" fontId="2" fillId="4" borderId="7" xfId="2" applyNumberFormat="1" applyFont="1" applyFill="1" applyBorder="1" applyAlignment="1" applyProtection="1">
      <alignment horizontal="center" vertical="center"/>
      <protection hidden="1"/>
    </xf>
    <xf numFmtId="10" fontId="2" fillId="4" borderId="10" xfId="2" applyNumberFormat="1" applyFont="1" applyFill="1" applyBorder="1" applyAlignment="1" applyProtection="1">
      <alignment horizontal="center" vertical="center"/>
      <protection hidden="1"/>
    </xf>
    <xf numFmtId="10" fontId="2" fillId="4" borderId="6" xfId="2" applyNumberFormat="1" applyFont="1" applyFill="1" applyBorder="1" applyAlignment="1" applyProtection="1">
      <alignment horizontal="center" vertical="center"/>
      <protection hidden="1"/>
    </xf>
    <xf numFmtId="10" fontId="2" fillId="4" borderId="8" xfId="2" applyNumberFormat="1" applyFont="1" applyFill="1" applyBorder="1" applyAlignment="1" applyProtection="1">
      <alignment horizontal="center" vertical="center"/>
      <protection hidden="1"/>
    </xf>
    <xf numFmtId="0" fontId="13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textRotation="90"/>
    </xf>
    <xf numFmtId="0" fontId="5" fillId="3" borderId="0" xfId="0" applyFont="1" applyFill="1" applyAlignment="1">
      <alignment textRotation="90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164" fontId="2" fillId="4" borderId="5" xfId="3" applyFont="1" applyFill="1" applyBorder="1" applyAlignment="1" applyProtection="1">
      <alignment horizontal="center" vertical="center"/>
      <protection hidden="1"/>
    </xf>
    <xf numFmtId="164" fontId="2" fillId="4" borderId="6" xfId="3" applyFont="1" applyFill="1" applyBorder="1" applyAlignment="1" applyProtection="1">
      <alignment horizontal="center" vertical="center"/>
      <protection hidden="1"/>
    </xf>
  </cellXfs>
  <cellStyles count="4">
    <cellStyle name="Hyperlink" xfId="1" builtinId="8"/>
    <cellStyle name="Procent" xfId="2" builtinId="5"/>
    <cellStyle name="Standaard" xfId="0" builtinId="0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tabSelected="1" zoomScaleNormal="100" workbookViewId="0">
      <selection activeCell="O14" sqref="O14"/>
    </sheetView>
  </sheetViews>
  <sheetFormatPr defaultColWidth="9.140625" defaultRowHeight="12.75" x14ac:dyDescent="0.2"/>
  <cols>
    <col min="1" max="1" width="5.140625" style="22" customWidth="1"/>
    <col min="2" max="2" width="55.28515625" style="22" bestFit="1" customWidth="1"/>
    <col min="3" max="4" width="11.85546875" style="22" customWidth="1"/>
    <col min="5" max="5" width="15.7109375" style="22" customWidth="1"/>
    <col min="6" max="6" width="5.28515625" style="22" customWidth="1"/>
    <col min="7" max="7" width="15.7109375" style="22" customWidth="1"/>
    <col min="8" max="8" width="5.28515625" style="22" customWidth="1"/>
    <col min="9" max="9" width="15.7109375" style="22" customWidth="1"/>
    <col min="10" max="10" width="5.28515625" style="22" customWidth="1"/>
    <col min="11" max="11" width="15.7109375" style="22" customWidth="1"/>
    <col min="12" max="12" width="9" style="22" customWidth="1"/>
    <col min="13" max="13" width="5.5703125" style="22" customWidth="1"/>
    <col min="14" max="14" width="9.140625" style="22"/>
    <col min="15" max="15" width="11.28515625" style="22" bestFit="1" customWidth="1"/>
    <col min="16" max="17" width="12.85546875" style="22" bestFit="1" customWidth="1"/>
    <col min="18" max="16384" width="9.140625" style="22"/>
  </cols>
  <sheetData>
    <row r="1" spans="1:15" ht="16.5" thickBot="1" x14ac:dyDescent="0.3">
      <c r="A1" s="57" t="s">
        <v>22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6"/>
      <c r="N1" s="56"/>
    </row>
    <row r="2" spans="1:15" ht="22.5" customHeight="1" x14ac:dyDescent="0.2">
      <c r="A2" s="2"/>
      <c r="B2" s="4" t="s">
        <v>21</v>
      </c>
      <c r="C2" s="4"/>
      <c r="D2" s="4"/>
      <c r="E2" s="4"/>
      <c r="F2" s="4"/>
      <c r="G2" s="4"/>
      <c r="H2" s="5"/>
      <c r="I2" s="5"/>
      <c r="J2" s="5"/>
      <c r="K2" s="5"/>
      <c r="L2" s="5"/>
    </row>
    <row r="3" spans="1:15" ht="12.75" customHeight="1" x14ac:dyDescent="0.2">
      <c r="A3" s="67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15.75" x14ac:dyDescent="0.2">
      <c r="A4" s="68"/>
      <c r="B4" s="7" t="s">
        <v>6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 ht="13.5" customHeight="1" x14ac:dyDescent="0.2">
      <c r="A5" s="68"/>
      <c r="B5" s="9" t="s">
        <v>15</v>
      </c>
      <c r="C5" s="10"/>
      <c r="D5" s="8"/>
      <c r="E5" s="6"/>
      <c r="F5" s="6"/>
      <c r="G5" s="6"/>
      <c r="H5" s="6"/>
      <c r="I5" s="6"/>
      <c r="J5" s="6"/>
      <c r="K5" s="6"/>
      <c r="L5" s="6"/>
    </row>
    <row r="6" spans="1:15" ht="12.75" customHeight="1" x14ac:dyDescent="0.2">
      <c r="A6" s="68"/>
      <c r="B6" s="9" t="s">
        <v>10</v>
      </c>
      <c r="C6" s="11"/>
      <c r="D6" s="16"/>
      <c r="E6" s="6"/>
      <c r="F6" s="6"/>
      <c r="G6" s="6"/>
      <c r="H6" s="6"/>
      <c r="I6" s="6"/>
      <c r="J6" s="6"/>
      <c r="K6" s="6"/>
      <c r="L6" s="6"/>
    </row>
    <row r="7" spans="1:15" ht="13.5" customHeight="1" x14ac:dyDescent="0.2">
      <c r="A7" s="68"/>
      <c r="B7" s="9"/>
      <c r="C7" s="27"/>
      <c r="D7" s="16"/>
      <c r="E7" s="6"/>
      <c r="F7" s="6"/>
      <c r="G7" s="6"/>
      <c r="H7" s="6"/>
      <c r="I7" s="6"/>
      <c r="J7" s="6"/>
      <c r="K7" s="6"/>
      <c r="L7" s="6"/>
    </row>
    <row r="8" spans="1:15" ht="21" customHeight="1" thickBot="1" x14ac:dyDescent="0.25">
      <c r="A8" s="68"/>
      <c r="B8" s="12"/>
      <c r="C8" s="14"/>
      <c r="D8" s="13"/>
      <c r="E8" s="53" t="s">
        <v>17</v>
      </c>
      <c r="F8" s="13"/>
      <c r="G8" s="66" t="s">
        <v>18</v>
      </c>
      <c r="H8" s="66"/>
      <c r="I8" s="66" t="s">
        <v>19</v>
      </c>
      <c r="J8" s="66"/>
      <c r="K8" s="66" t="s">
        <v>20</v>
      </c>
      <c r="L8" s="66"/>
    </row>
    <row r="9" spans="1:15" s="1" customFormat="1" ht="23.25" customHeight="1" x14ac:dyDescent="0.2">
      <c r="A9" s="68"/>
      <c r="B9" s="15"/>
      <c r="C9" s="15"/>
      <c r="D9" s="15"/>
      <c r="E9" s="58" t="s">
        <v>2</v>
      </c>
      <c r="F9" s="59"/>
      <c r="G9" s="58" t="s">
        <v>3</v>
      </c>
      <c r="H9" s="59"/>
      <c r="I9" s="58" t="s">
        <v>4</v>
      </c>
      <c r="J9" s="59"/>
      <c r="K9" s="58" t="s">
        <v>16</v>
      </c>
      <c r="L9" s="59"/>
    </row>
    <row r="10" spans="1:15" s="1" customFormat="1" ht="23.25" customHeight="1" x14ac:dyDescent="0.2">
      <c r="A10" s="68"/>
      <c r="B10" s="24" t="s">
        <v>11</v>
      </c>
      <c r="C10" s="15"/>
      <c r="D10" s="15"/>
      <c r="E10" s="25">
        <v>15</v>
      </c>
      <c r="F10" s="28" t="s">
        <v>0</v>
      </c>
      <c r="G10" s="25">
        <v>9</v>
      </c>
      <c r="H10" s="28" t="s">
        <v>0</v>
      </c>
      <c r="I10" s="25">
        <v>20</v>
      </c>
      <c r="J10" s="28" t="s">
        <v>0</v>
      </c>
      <c r="K10" s="25">
        <v>40</v>
      </c>
      <c r="L10" s="28" t="s">
        <v>0</v>
      </c>
      <c r="N10" s="50">
        <f>E10+G10+I10+K10</f>
        <v>84</v>
      </c>
      <c r="O10" s="50"/>
    </row>
    <row r="11" spans="1:15" x14ac:dyDescent="0.2">
      <c r="A11" s="68"/>
      <c r="B11" s="15" t="s">
        <v>1</v>
      </c>
      <c r="C11" s="8"/>
      <c r="D11" s="8"/>
      <c r="E11" s="29"/>
      <c r="F11" s="30"/>
      <c r="G11" s="29"/>
      <c r="H11" s="30"/>
      <c r="I11" s="29"/>
      <c r="J11" s="30"/>
      <c r="K11" s="29"/>
      <c r="L11" s="30"/>
      <c r="N11" s="51"/>
      <c r="O11" s="51"/>
    </row>
    <row r="12" spans="1:15" x14ac:dyDescent="0.2">
      <c r="A12" s="68"/>
      <c r="B12" s="9" t="s">
        <v>5</v>
      </c>
      <c r="C12" s="8"/>
      <c r="D12" s="8"/>
      <c r="E12" s="54" t="s">
        <v>7</v>
      </c>
      <c r="F12" s="30"/>
      <c r="G12" s="54" t="s">
        <v>7</v>
      </c>
      <c r="H12" s="30"/>
      <c r="I12" s="54" t="s">
        <v>7</v>
      </c>
      <c r="J12" s="30"/>
      <c r="K12" s="54" t="s">
        <v>7</v>
      </c>
      <c r="L12" s="30"/>
      <c r="N12" s="51"/>
      <c r="O12" s="51"/>
    </row>
    <row r="13" spans="1:15" x14ac:dyDescent="0.2">
      <c r="A13" s="68"/>
      <c r="B13" s="9" t="s">
        <v>8</v>
      </c>
      <c r="C13" s="8"/>
      <c r="D13" s="8"/>
      <c r="E13" s="54" t="s">
        <v>7</v>
      </c>
      <c r="F13" s="30"/>
      <c r="G13" s="54" t="s">
        <v>7</v>
      </c>
      <c r="H13" s="30"/>
      <c r="I13" s="54" t="s">
        <v>7</v>
      </c>
      <c r="J13" s="30"/>
      <c r="K13" s="54" t="s">
        <v>7</v>
      </c>
      <c r="L13" s="30"/>
      <c r="N13" s="51"/>
      <c r="O13" s="51"/>
    </row>
    <row r="14" spans="1:15" x14ac:dyDescent="0.2">
      <c r="A14" s="68"/>
      <c r="B14" s="20" t="s">
        <v>9</v>
      </c>
      <c r="C14" s="8"/>
      <c r="D14" s="8"/>
      <c r="E14" s="55">
        <v>0</v>
      </c>
      <c r="F14" s="30" t="s">
        <v>0</v>
      </c>
      <c r="G14" s="55">
        <v>0</v>
      </c>
      <c r="H14" s="30" t="s">
        <v>0</v>
      </c>
      <c r="I14" s="55">
        <v>0</v>
      </c>
      <c r="J14" s="30" t="s">
        <v>0</v>
      </c>
      <c r="K14" s="55">
        <v>0</v>
      </c>
      <c r="L14" s="30" t="s">
        <v>0</v>
      </c>
      <c r="N14" s="50">
        <f>E14+G14+I14+K14</f>
        <v>0</v>
      </c>
      <c r="O14" s="52">
        <f>(N10-N14)/N10</f>
        <v>1</v>
      </c>
    </row>
    <row r="15" spans="1:15" x14ac:dyDescent="0.2">
      <c r="A15" s="67"/>
      <c r="B15" s="8"/>
      <c r="C15" s="8"/>
      <c r="D15" s="8"/>
      <c r="E15" s="3"/>
      <c r="F15" s="31"/>
      <c r="G15" s="3"/>
      <c r="H15" s="31"/>
      <c r="I15" s="3"/>
      <c r="J15" s="31"/>
      <c r="K15" s="3"/>
      <c r="L15" s="31"/>
      <c r="N15" s="51"/>
      <c r="O15" s="51"/>
    </row>
    <row r="16" spans="1:15" ht="13.5" thickBot="1" x14ac:dyDescent="0.25">
      <c r="A16" s="67"/>
      <c r="B16" s="18"/>
      <c r="C16" s="19"/>
      <c r="D16" s="14"/>
      <c r="E16" s="17"/>
      <c r="F16" s="21"/>
      <c r="G16" s="17"/>
      <c r="H16" s="21"/>
      <c r="I16" s="17"/>
      <c r="J16" s="21"/>
      <c r="K16" s="17"/>
      <c r="L16" s="21"/>
      <c r="N16" s="51"/>
      <c r="O16" s="51"/>
    </row>
    <row r="18" spans="2:17" ht="13.5" thickBot="1" x14ac:dyDescent="0.25"/>
    <row r="19" spans="2:17" x14ac:dyDescent="0.2">
      <c r="B19" s="69" t="s">
        <v>12</v>
      </c>
      <c r="C19" s="32"/>
      <c r="D19" s="33"/>
      <c r="E19" s="60">
        <f>O14</f>
        <v>1</v>
      </c>
      <c r="F19" s="61"/>
      <c r="G19" s="61"/>
      <c r="H19" s="61"/>
      <c r="I19" s="61"/>
      <c r="J19" s="61"/>
      <c r="K19" s="61"/>
      <c r="L19" s="62"/>
    </row>
    <row r="20" spans="2:17" ht="13.5" thickBot="1" x14ac:dyDescent="0.25">
      <c r="B20" s="70"/>
      <c r="C20" s="34"/>
      <c r="D20" s="34"/>
      <c r="E20" s="63"/>
      <c r="F20" s="64"/>
      <c r="G20" s="64"/>
      <c r="H20" s="64"/>
      <c r="I20" s="64"/>
      <c r="J20" s="64"/>
      <c r="K20" s="64"/>
      <c r="L20" s="65"/>
      <c r="O20" s="26"/>
    </row>
    <row r="21" spans="2:17" ht="13.5" thickBot="1" x14ac:dyDescent="0.25">
      <c r="C21" s="35"/>
      <c r="D21" s="35"/>
      <c r="E21" s="36"/>
      <c r="F21" s="37"/>
      <c r="G21" s="37"/>
    </row>
    <row r="22" spans="2:17" x14ac:dyDescent="0.2">
      <c r="B22" s="69" t="s">
        <v>13</v>
      </c>
      <c r="C22" s="32"/>
      <c r="D22" s="33"/>
      <c r="E22" s="38"/>
      <c r="F22" s="39"/>
      <c r="G22" s="48">
        <v>75000</v>
      </c>
      <c r="H22" s="48"/>
      <c r="I22" s="48"/>
      <c r="J22" s="32"/>
      <c r="K22" s="32"/>
      <c r="L22" s="40"/>
    </row>
    <row r="23" spans="2:17" ht="13.5" thickBot="1" x14ac:dyDescent="0.25">
      <c r="B23" s="70"/>
      <c r="C23" s="34"/>
      <c r="D23" s="34"/>
      <c r="E23" s="41"/>
      <c r="F23" s="42"/>
      <c r="G23" s="49"/>
      <c r="H23" s="43"/>
      <c r="I23" s="43"/>
      <c r="J23" s="43"/>
      <c r="K23" s="43"/>
      <c r="L23" s="44"/>
    </row>
    <row r="24" spans="2:17" ht="13.5" thickBot="1" x14ac:dyDescent="0.25">
      <c r="C24" s="35"/>
      <c r="D24" s="35"/>
      <c r="E24" s="36"/>
      <c r="F24" s="37"/>
      <c r="G24" s="37"/>
    </row>
    <row r="25" spans="2:17" x14ac:dyDescent="0.2">
      <c r="B25" s="69" t="s">
        <v>14</v>
      </c>
      <c r="C25" s="32"/>
      <c r="D25" s="33"/>
      <c r="E25" s="38"/>
      <c r="F25" s="39"/>
      <c r="G25" s="71">
        <f>IF(OR(E14&gt;E10,G14&gt;G10,I14&gt;I10,K14&gt;K10),0,IF(E19&gt;90%,G22,IF(E19&lt;0,0,E19*G22*10/9)))</f>
        <v>75000</v>
      </c>
      <c r="H25" s="32"/>
      <c r="I25" s="32"/>
      <c r="J25" s="32"/>
      <c r="K25" s="32"/>
      <c r="L25" s="40"/>
    </row>
    <row r="26" spans="2:17" ht="13.5" thickBot="1" x14ac:dyDescent="0.25">
      <c r="B26" s="70"/>
      <c r="C26" s="34"/>
      <c r="D26" s="34"/>
      <c r="E26" s="41"/>
      <c r="F26" s="42"/>
      <c r="G26" s="72"/>
      <c r="H26" s="43"/>
      <c r="I26" s="43"/>
      <c r="J26" s="43"/>
      <c r="K26" s="43"/>
      <c r="L26" s="44"/>
    </row>
    <row r="28" spans="2:17" x14ac:dyDescent="0.2">
      <c r="E28" s="45"/>
      <c r="F28" s="45"/>
      <c r="G28" s="45"/>
      <c r="H28" s="45"/>
      <c r="I28" s="45"/>
      <c r="J28" s="45"/>
      <c r="O28" s="35"/>
      <c r="P28" s="46"/>
      <c r="Q28" s="46"/>
    </row>
    <row r="29" spans="2:17" x14ac:dyDescent="0.2">
      <c r="B29" s="47"/>
    </row>
    <row r="30" spans="2:17" ht="15.75" x14ac:dyDescent="0.2">
      <c r="J30" s="23"/>
    </row>
  </sheetData>
  <sheetProtection algorithmName="SHA-512" hashValue="c5OBbZvy+ljm6CoHXsmbB4LjogRSC3B4v+ZdtHWzoHsowGQ2d8cHr5RaCTI8c2zjY4TyNz+I6HI+X1dHXINlrA==" saltValue="5vnMnWnldy9dNCx1t8zT6g==" spinCount="100000" sheet="1" objects="1" scenarios="1"/>
  <protectedRanges>
    <protectedRange password="CBEB" sqref="I12:I14 K12:K14" name="Bereik3"/>
    <protectedRange password="CBEB" sqref="G12:G14" name="Bereik2"/>
    <protectedRange password="CBEB" sqref="E12:E14" name="Bereik1"/>
  </protectedRanges>
  <mergeCells count="15">
    <mergeCell ref="B22:B23"/>
    <mergeCell ref="B25:B26"/>
    <mergeCell ref="G25:G26"/>
    <mergeCell ref="A15:A16"/>
    <mergeCell ref="B19:B20"/>
    <mergeCell ref="A1:L1"/>
    <mergeCell ref="K9:L9"/>
    <mergeCell ref="E19:L20"/>
    <mergeCell ref="G8:H8"/>
    <mergeCell ref="I8:J8"/>
    <mergeCell ref="K8:L8"/>
    <mergeCell ref="I9:J9"/>
    <mergeCell ref="A3:A14"/>
    <mergeCell ref="E9:F9"/>
    <mergeCell ref="G9:H9"/>
  </mergeCells>
  <pageMargins left="0.51181102362204722" right="0.43307086614173229" top="0.5" bottom="0.52" header="0.43307086614173229" footer="0.47244094488188981"/>
  <pageSetup paperSize="8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Rekenblad </vt:lpstr>
      <vt:lpstr>'Rekenblad '!Afdrukbereik</vt:lpstr>
    </vt:vector>
  </TitlesOfParts>
  <Company>Gemeente Tilburg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edwin.boomsluiter@nobralux.nl</dc:creator>
  <cp:lastModifiedBy>Joris Lauwerijssen</cp:lastModifiedBy>
  <cp:lastPrinted>2013-06-10T07:06:24Z</cp:lastPrinted>
  <dcterms:created xsi:type="dcterms:W3CDTF">2009-11-10T09:19:13Z</dcterms:created>
  <dcterms:modified xsi:type="dcterms:W3CDTF">2024-09-30T06:47:50Z</dcterms:modified>
</cp:coreProperties>
</file>