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rksamen.sharepoint.com/sites/prj-COE-openbare-verlichting/Gedeelde documenten/General/Nota van Inlichtingen/Nota van inlichtingen III/"/>
    </mc:Choice>
  </mc:AlternateContent>
  <xr:revisionPtr revIDLastSave="120" documentId="8_{563AEEA7-D8CA-4313-8546-F0026333C48F}" xr6:coauthVersionLast="47" xr6:coauthVersionMax="47" xr10:uidLastSave="{0F282130-D05E-47BB-9992-1B8CEDC07143}"/>
  <bookViews>
    <workbookView xWindow="-108" yWindow="-108" windowWidth="23256" windowHeight="12576" xr2:uid="{B5D446AB-F7F3-4B3A-BBC4-644EFBC344E0}"/>
  </bookViews>
  <sheets>
    <sheet name="Inschrijver" sheetId="5" r:id="rId1"/>
    <sheet name="G 2.1 uitgebreid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5" l="1"/>
  <c r="N49" i="5"/>
  <c r="M49" i="5"/>
  <c r="L49" i="5"/>
  <c r="K49" i="5"/>
  <c r="J49" i="5"/>
  <c r="I49" i="5"/>
  <c r="H49" i="5"/>
  <c r="M30" i="5"/>
  <c r="M31" i="5"/>
  <c r="M32" i="5"/>
  <c r="M29" i="5"/>
  <c r="L25" i="5"/>
  <c r="L26" i="5"/>
  <c r="L27" i="5"/>
  <c r="L28" i="5"/>
  <c r="K26" i="5"/>
  <c r="K27" i="5"/>
  <c r="K28" i="5"/>
  <c r="K25" i="5"/>
  <c r="H21" i="5"/>
  <c r="I21" i="5"/>
  <c r="J21" i="5"/>
  <c r="G22" i="5"/>
  <c r="H22" i="5"/>
  <c r="I22" i="5"/>
  <c r="G23" i="5"/>
  <c r="H23" i="5"/>
  <c r="I23" i="5"/>
  <c r="G24" i="5"/>
  <c r="H24" i="5"/>
  <c r="I24" i="5"/>
  <c r="J22" i="5"/>
  <c r="J23" i="5"/>
  <c r="J24" i="5"/>
  <c r="G21" i="5"/>
  <c r="M15" i="5"/>
  <c r="M16" i="5"/>
  <c r="M17" i="5"/>
  <c r="M14" i="5"/>
  <c r="K11" i="5"/>
  <c r="L11" i="5"/>
  <c r="K12" i="5"/>
  <c r="L12" i="5"/>
  <c r="K13" i="5"/>
  <c r="L13" i="5"/>
  <c r="L10" i="5"/>
  <c r="K10" i="5"/>
  <c r="G7" i="5"/>
  <c r="H7" i="5"/>
  <c r="I7" i="5"/>
  <c r="J7" i="5"/>
  <c r="G8" i="5"/>
  <c r="H8" i="5"/>
  <c r="I8" i="5"/>
  <c r="J8" i="5"/>
  <c r="G9" i="5"/>
  <c r="H9" i="5"/>
  <c r="I9" i="5"/>
  <c r="J9" i="5"/>
  <c r="J6" i="5"/>
  <c r="H6" i="5"/>
  <c r="I6" i="5"/>
  <c r="G6" i="5"/>
  <c r="L28" i="6"/>
  <c r="K27" i="6"/>
  <c r="L30" i="6"/>
  <c r="K30" i="6"/>
  <c r="L29" i="6"/>
  <c r="K29" i="6"/>
  <c r="K28" i="6"/>
  <c r="L27" i="6"/>
  <c r="J26" i="6"/>
  <c r="I26" i="6"/>
  <c r="H26" i="6"/>
  <c r="G26" i="6"/>
  <c r="J25" i="6"/>
  <c r="I25" i="6"/>
  <c r="H25" i="6"/>
  <c r="G25" i="6"/>
  <c r="J24" i="6"/>
  <c r="I24" i="6"/>
  <c r="H24" i="6"/>
  <c r="G24" i="6"/>
  <c r="J23" i="6"/>
  <c r="I23" i="6"/>
  <c r="H23" i="6"/>
  <c r="G23" i="6"/>
  <c r="L13" i="6"/>
  <c r="L14" i="6"/>
  <c r="L15" i="6"/>
  <c r="L12" i="6"/>
  <c r="K13" i="6"/>
  <c r="K14" i="6"/>
  <c r="K15" i="6"/>
  <c r="K12" i="6"/>
  <c r="J9" i="6"/>
  <c r="J10" i="6"/>
  <c r="J11" i="6"/>
  <c r="J8" i="6"/>
  <c r="I9" i="6"/>
  <c r="I10" i="6"/>
  <c r="I11" i="6"/>
  <c r="I8" i="6"/>
  <c r="H9" i="6"/>
  <c r="H10" i="6"/>
  <c r="H11" i="6"/>
  <c r="H8" i="6"/>
  <c r="G9" i="6"/>
  <c r="G10" i="6"/>
  <c r="G11" i="6"/>
  <c r="G8" i="6"/>
  <c r="M44" i="5"/>
  <c r="L44" i="5"/>
  <c r="K44" i="5"/>
  <c r="J44" i="5"/>
  <c r="I44" i="5"/>
  <c r="H44" i="5"/>
  <c r="G44" i="5"/>
  <c r="I40" i="5"/>
  <c r="J40" i="5"/>
  <c r="K40" i="5"/>
  <c r="L40" i="5"/>
  <c r="M40" i="5"/>
  <c r="H40" i="5"/>
  <c r="G40" i="5"/>
  <c r="N40" i="5" l="1"/>
  <c r="P48" i="5"/>
  <c r="P38" i="5"/>
  <c r="P43" i="5"/>
  <c r="P37" i="5"/>
  <c r="P32" i="5"/>
  <c r="P28" i="5"/>
  <c r="P24" i="5"/>
  <c r="P15" i="5"/>
  <c r="P11" i="5"/>
  <c r="P7" i="5"/>
  <c r="P55" i="5" s="1"/>
  <c r="M33" i="5"/>
  <c r="L33" i="5"/>
  <c r="K33" i="5"/>
  <c r="J33" i="5"/>
  <c r="I33" i="5"/>
  <c r="H33" i="5"/>
  <c r="G33" i="5"/>
  <c r="M18" i="5"/>
  <c r="L18" i="5"/>
  <c r="K18" i="5"/>
  <c r="J18" i="5"/>
  <c r="I18" i="5"/>
  <c r="H18" i="5"/>
  <c r="G18" i="5"/>
  <c r="N44" i="5" l="1"/>
  <c r="R19" i="5"/>
  <c r="S19" i="5" s="1"/>
  <c r="R32" i="5"/>
  <c r="N33" i="5"/>
  <c r="N18" i="5"/>
  <c r="N53" i="5" s="1"/>
  <c r="S32" i="5" l="1"/>
  <c r="N57" i="5"/>
</calcChain>
</file>

<file path=xl/sharedStrings.xml><?xml version="1.0" encoding="utf-8"?>
<sst xmlns="http://schemas.openxmlformats.org/spreadsheetml/2006/main" count="297" uniqueCount="118">
  <si>
    <t>Per inschrijver : overzicht EU aanbesteding "Vervanging OVL"</t>
  </si>
  <si>
    <t>G2.1. Lichtberekening</t>
  </si>
  <si>
    <t>G2.1A</t>
  </si>
  <si>
    <t>Beoordelingscriteria gemiddelde verlichtingssterkte (Egem): </t>
  </si>
  <si>
    <t>Tabblad "G 2,2 uitgebreid invullen"</t>
  </si>
  <si>
    <t>Gebied </t>
  </si>
  <si>
    <r>
      <rPr>
        <sz val="11"/>
        <color rgb="FF000000"/>
        <rFont val="Verdana"/>
        <family val="2"/>
      </rPr>
      <t xml:space="preserve">Gem.horizontale verlichtingssterkte </t>
    </r>
    <r>
      <rPr>
        <b/>
        <sz val="11"/>
        <color rgb="FF000000"/>
        <rFont val="Verdana"/>
        <family val="2"/>
      </rPr>
      <t>Egem</t>
    </r>
    <r>
      <rPr>
        <sz val="11"/>
        <color rgb="FF000000"/>
        <rFont val="Verdana"/>
        <family val="2"/>
      </rPr>
      <t xml:space="preserve"> (lux) </t>
    </r>
  </si>
  <si>
    <t>Score </t>
  </si>
  <si>
    <t>Armtuur A 1</t>
  </si>
  <si>
    <t>Armtuur A 2</t>
  </si>
  <si>
    <t>Armtuur A 3</t>
  </si>
  <si>
    <t>Armtuur A 4</t>
  </si>
  <si>
    <t>Armtuur B 1</t>
  </si>
  <si>
    <t>Armtuur B 2</t>
  </si>
  <si>
    <t>Armtuur C</t>
  </si>
  <si>
    <t>Puntentelling intern</t>
  </si>
  <si>
    <t>A </t>
  </si>
  <si>
    <t>0,00 tot &lt; 1,50</t>
  </si>
  <si>
    <t>Geeft 1 punt </t>
  </si>
  <si>
    <t>1,50  tot &lt; 2,60</t>
  </si>
  <si>
    <t>Geeft 8 punten </t>
  </si>
  <si>
    <t xml:space="preserve">2,60 tot &lt; 3,00 </t>
  </si>
  <si>
    <t>Geeft 3 punten </t>
  </si>
  <si>
    <t>3,00 en hoger </t>
  </si>
  <si>
    <t>B </t>
  </si>
  <si>
    <t xml:space="preserve">1,50 tot &lt; 2,60 </t>
  </si>
  <si>
    <t>C </t>
  </si>
  <si>
    <t>0,00 tot &lt; 0,75</t>
  </si>
  <si>
    <t>0,75 tot &lt; 1,50</t>
  </si>
  <si>
    <t>1,50 tot &lt;2,00</t>
  </si>
  <si>
    <t>2,00 en hoger </t>
  </si>
  <si>
    <t>G2.1B</t>
  </si>
  <si>
    <r>
      <t>Beoordelingscriteria gelijkmatigheid (Es/Egem of Emin/Egem):</t>
    </r>
    <r>
      <rPr>
        <sz val="10"/>
        <color rgb="FF000000"/>
        <rFont val="Verdana"/>
        <family val="2"/>
      </rPr>
      <t> </t>
    </r>
  </si>
  <si>
    <t>Gelijkmatigheid </t>
  </si>
  <si>
    <t>Armtuur A1</t>
  </si>
  <si>
    <t>Armtuur A2</t>
  </si>
  <si>
    <t>Armtuur A3</t>
  </si>
  <si>
    <t>Armtuur A4</t>
  </si>
  <si>
    <t>Armtuur B1</t>
  </si>
  <si>
    <t>Armtuur B2</t>
  </si>
  <si>
    <t>0,00 tot &lt; 0,05 </t>
  </si>
  <si>
    <t>Geeft 0 punt </t>
  </si>
  <si>
    <t>0,05 tot &lt; 0,15 </t>
  </si>
  <si>
    <t>Geeft 2 punten </t>
  </si>
  <si>
    <t>0,15 tot &lt; 0,25</t>
  </si>
  <si>
    <t>Geeft 6 punten </t>
  </si>
  <si>
    <t>0,25 of hoger </t>
  </si>
  <si>
    <t>0,15 tot &lt; 0,25 </t>
  </si>
  <si>
    <t>Geeft 0 punten </t>
  </si>
  <si>
    <t>0,06 tot &lt; 0,14 </t>
  </si>
  <si>
    <t>0,15 tot &lt; 0,20 </t>
  </si>
  <si>
    <t>0,20 of hoger </t>
  </si>
  <si>
    <t>G2.2 Duurzaamheid</t>
  </si>
  <si>
    <t>Score</t>
  </si>
  <si>
    <t>G2.2A</t>
  </si>
  <si>
    <t>Behuizing armaturen met verminderde milieu-impact</t>
  </si>
  <si>
    <t>(10 tot &lt;50% = 4 pnt, 50-100%= 8 pnt)</t>
  </si>
  <si>
    <t>8, 4 of 0</t>
  </si>
  <si>
    <t>G2.2B</t>
  </si>
  <si>
    <r>
      <t xml:space="preserve">Behuizing armaturen van biologische oorsprong </t>
    </r>
    <r>
      <rPr>
        <sz val="9"/>
        <color rgb="FF000000"/>
        <rFont val="Verdana"/>
        <family val="2"/>
      </rPr>
      <t>(Wordt gestapeld</t>
    </r>
  </si>
  <si>
    <t>bovenop milieu-impact) (10 tot &lt;50% = 4 pnt, 50-100%= 8 pnt)</t>
  </si>
  <si>
    <t>`</t>
  </si>
  <si>
    <t>G2.3 Lichttechniek</t>
  </si>
  <si>
    <t>G2.3A</t>
  </si>
  <si>
    <t>Aangeboden armatuur met mid- en of lowpower LED's</t>
  </si>
  <si>
    <t>G2.4 MVOI</t>
  </si>
  <si>
    <t>G2.4A</t>
  </si>
  <si>
    <t>MVOI aannemer</t>
  </si>
  <si>
    <t>8, 5, 2 *</t>
  </si>
  <si>
    <t>G2.4B</t>
  </si>
  <si>
    <t>Geassembleerd door een werkvoorzieningsschap</t>
  </si>
  <si>
    <r>
      <rPr>
        <sz val="11"/>
        <color rgb="FFFF0000"/>
        <rFont val="Verdana"/>
        <family val="2"/>
      </rPr>
      <t>Naam inschrijver</t>
    </r>
    <r>
      <rPr>
        <sz val="11"/>
        <color theme="1"/>
        <rFont val="Verdana"/>
        <family val="2"/>
      </rPr>
      <t>:</t>
    </r>
  </si>
  <si>
    <t xml:space="preserve">Totaal punten </t>
  </si>
  <si>
    <t>Maximaal te behalen score</t>
  </si>
  <si>
    <t>Score EMVI max. 65,00 punten</t>
  </si>
  <si>
    <t>* Score MVOI aannemer omgerekend</t>
  </si>
  <si>
    <t xml:space="preserve"> 8 = 56 punten</t>
  </si>
  <si>
    <t xml:space="preserve"> 5 = 40 punten</t>
  </si>
  <si>
    <t xml:space="preserve"> 2 = 16 punten</t>
  </si>
  <si>
    <t>Cel N49 = de som van (G49 tot en met M49) + (N47*8)</t>
  </si>
  <si>
    <t>Betreft de het overzicht voor de verschillende gebieden</t>
  </si>
  <si>
    <t>Hiermee wordt het gemiddelde berekend voor he hoofdblad</t>
  </si>
  <si>
    <t>Klasiek modern</t>
  </si>
  <si>
    <t>Modern</t>
  </si>
  <si>
    <t>Basic</t>
  </si>
  <si>
    <t>Koffer</t>
  </si>
  <si>
    <t>Armtuur A 1  Plein</t>
  </si>
  <si>
    <t>Armtuur A 1  Woonstraat</t>
  </si>
  <si>
    <t>Armtuur A 1  Voetpad</t>
  </si>
  <si>
    <t>Armtuur A 2  Plein</t>
  </si>
  <si>
    <t>Armtuur A 2  Woonstraat</t>
  </si>
  <si>
    <t>Armtuur A 2  Voetpad</t>
  </si>
  <si>
    <t>Armtuur A 3  Plein</t>
  </si>
  <si>
    <t>Armtuur A 3  Woonstraat</t>
  </si>
  <si>
    <t>Armtuur A 3  Voetpad</t>
  </si>
  <si>
    <t>Armtuur A 4  Plein</t>
  </si>
  <si>
    <t>Armtuur A 4  Woonstraat</t>
  </si>
  <si>
    <t>Armtuur A 4  Voetpad</t>
  </si>
  <si>
    <t>Armtuur B 1 Woonstraat</t>
  </si>
  <si>
    <t>Armtuur B 1 met Voetpad</t>
  </si>
  <si>
    <t>Armtuur B 1 met fietspad</t>
  </si>
  <si>
    <t>Armtuur B 2 Woonstraat</t>
  </si>
  <si>
    <t>Armtuur B 2 met Voetpad</t>
  </si>
  <si>
    <t>Armtuur B 2  met fietspad</t>
  </si>
  <si>
    <t xml:space="preserve">0 tot &lt; 1,5 </t>
  </si>
  <si>
    <t>1,6  tot &lt; 2,6</t>
  </si>
  <si>
    <t xml:space="preserve">2,6 tot &lt; 3,0 </t>
  </si>
  <si>
    <t>3,0 en hoger </t>
  </si>
  <si>
    <t xml:space="preserve">1,6 tot &lt; 2,6 </t>
  </si>
  <si>
    <t>0 tot &lt; 0,75</t>
  </si>
  <si>
    <t>0,75 tot &lt; 1,5</t>
  </si>
  <si>
    <t>1,5 tot &lt; 2,0 </t>
  </si>
  <si>
    <t>2,0 en hoger </t>
  </si>
  <si>
    <t>0 tot &lt; 0,05 </t>
  </si>
  <si>
    <t>0,06 tot &lt; 0,15 </t>
  </si>
  <si>
    <t>0,16 tot &lt; 0,24 </t>
  </si>
  <si>
    <t>0,15 tot &lt; 0,2 </t>
  </si>
  <si>
    <t>0,21 of hoger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</si>
</sst>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11"/>
      <color rgb="FF242424"/>
      <name val="Aptos Narrow"/>
      <family val="2"/>
    </font>
    <font>
      <sz val="11"/>
      <color theme="1"/>
      <name val="Aptos Narrow"/>
      <family val="2"/>
    </font>
    <font>
      <sz val="11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rgb="FFE2C1FB"/>
        <bgColor indexed="64"/>
      </patternFill>
    </fill>
  </fills>
  <borders count="5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7" xfId="0" applyFont="1" applyFill="1" applyBorder="1"/>
    <xf numFmtId="0" fontId="2" fillId="5" borderId="18" xfId="0" applyFont="1" applyFill="1" applyBorder="1"/>
    <xf numFmtId="0" fontId="2" fillId="6" borderId="18" xfId="0" applyFont="1" applyFill="1" applyBorder="1"/>
    <xf numFmtId="0" fontId="2" fillId="7" borderId="19" xfId="0" applyFont="1" applyFill="1" applyBorder="1"/>
    <xf numFmtId="0" fontId="2" fillId="7" borderId="22" xfId="0" applyFont="1" applyFill="1" applyBorder="1"/>
    <xf numFmtId="0" fontId="2" fillId="1" borderId="17" xfId="0" applyFont="1" applyFill="1" applyBorder="1"/>
    <xf numFmtId="0" fontId="2" fillId="1" borderId="18" xfId="0" applyFont="1" applyFill="1" applyBorder="1"/>
    <xf numFmtId="0" fontId="2" fillId="1" borderId="20" xfId="0" applyFont="1" applyFill="1" applyBorder="1"/>
    <xf numFmtId="0" fontId="2" fillId="1" borderId="21" xfId="0" applyFont="1" applyFill="1" applyBorder="1"/>
    <xf numFmtId="0" fontId="2" fillId="1" borderId="15" xfId="0" applyFont="1" applyFill="1" applyBorder="1"/>
    <xf numFmtId="0" fontId="2" fillId="1" borderId="16" xfId="0" applyFont="1" applyFill="1" applyBorder="1"/>
    <xf numFmtId="0" fontId="2" fillId="1" borderId="19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10" xfId="0" applyFont="1" applyBorder="1"/>
    <xf numFmtId="0" fontId="2" fillId="6" borderId="15" xfId="0" applyFont="1" applyFill="1" applyBorder="1"/>
    <xf numFmtId="0" fontId="2" fillId="7" borderId="16" xfId="0" applyFont="1" applyFill="1" applyBorder="1"/>
    <xf numFmtId="0" fontId="2" fillId="0" borderId="11" xfId="0" applyFont="1" applyBorder="1"/>
    <xf numFmtId="0" fontId="7" fillId="0" borderId="11" xfId="0" applyFont="1" applyBorder="1"/>
    <xf numFmtId="0" fontId="7" fillId="0" borderId="10" xfId="0" applyFont="1" applyBorder="1"/>
    <xf numFmtId="0" fontId="3" fillId="0" borderId="0" xfId="0" applyFont="1" applyAlignment="1">
      <alignment horizontal="left" vertical="center" wrapText="1"/>
    </xf>
    <xf numFmtId="0" fontId="8" fillId="0" borderId="10" xfId="0" applyFont="1" applyBorder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9" xfId="0" applyFont="1" applyBorder="1"/>
    <xf numFmtId="0" fontId="2" fillId="5" borderId="17" xfId="0" applyFont="1" applyFill="1" applyBorder="1" applyAlignment="1">
      <alignment horizontal="right" vertical="center"/>
    </xf>
    <xf numFmtId="0" fontId="2" fillId="5" borderId="18" xfId="0" applyFont="1" applyFill="1" applyBorder="1" applyAlignment="1">
      <alignment horizontal="right" vertical="center"/>
    </xf>
    <xf numFmtId="0" fontId="2" fillId="6" borderId="18" xfId="0" applyFont="1" applyFill="1" applyBorder="1" applyAlignment="1">
      <alignment horizontal="right" vertical="center"/>
    </xf>
    <xf numFmtId="0" fontId="2" fillId="7" borderId="19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2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0" xfId="0" applyFont="1" applyBorder="1"/>
    <xf numFmtId="0" fontId="1" fillId="0" borderId="0" xfId="0" applyFont="1" applyAlignment="1">
      <alignment horizontal="left" vertical="top"/>
    </xf>
    <xf numFmtId="0" fontId="6" fillId="5" borderId="24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0" fillId="5" borderId="14" xfId="0" applyFill="1" applyBorder="1"/>
    <xf numFmtId="0" fontId="0" fillId="5" borderId="15" xfId="0" applyFill="1" applyBorder="1"/>
    <xf numFmtId="0" fontId="0" fillId="5" borderId="17" xfId="0" applyFill="1" applyBorder="1"/>
    <xf numFmtId="0" fontId="0" fillId="5" borderId="18" xfId="0" applyFill="1" applyBorder="1"/>
    <xf numFmtId="0" fontId="6" fillId="6" borderId="44" xfId="0" applyFont="1" applyFill="1" applyBorder="1" applyAlignment="1">
      <alignment horizontal="center" vertical="center" wrapText="1"/>
    </xf>
    <xf numFmtId="0" fontId="2" fillId="6" borderId="21" xfId="0" applyFont="1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20" xfId="0" applyFill="1" applyBorder="1"/>
    <xf numFmtId="0" fontId="0" fillId="8" borderId="21" xfId="0" applyFill="1" applyBorder="1"/>
    <xf numFmtId="0" fontId="0" fillId="8" borderId="15" xfId="0" applyFill="1" applyBorder="1"/>
    <xf numFmtId="0" fontId="0" fillId="8" borderId="45" xfId="0" applyFill="1" applyBorder="1"/>
    <xf numFmtId="0" fontId="0" fillId="8" borderId="46" xfId="0" applyFill="1" applyBorder="1"/>
    <xf numFmtId="0" fontId="0" fillId="8" borderId="49" xfId="0" applyFill="1" applyBorder="1"/>
    <xf numFmtId="0" fontId="0" fillId="8" borderId="35" xfId="0" applyFill="1" applyBorder="1"/>
    <xf numFmtId="0" fontId="6" fillId="5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0" fillId="5" borderId="16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1" xfId="0" applyFill="1" applyBorder="1"/>
    <xf numFmtId="0" fontId="0" fillId="5" borderId="22" xfId="0" applyFill="1" applyBorder="1"/>
    <xf numFmtId="0" fontId="6" fillId="5" borderId="36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0" fillId="8" borderId="41" xfId="0" applyFill="1" applyBorder="1"/>
    <xf numFmtId="0" fontId="0" fillId="8" borderId="40" xfId="0" applyFill="1" applyBorder="1"/>
    <xf numFmtId="0" fontId="0" fillId="8" borderId="43" xfId="0" applyFill="1" applyBorder="1"/>
    <xf numFmtId="0" fontId="0" fillId="8" borderId="32" xfId="0" applyFill="1" applyBorder="1"/>
    <xf numFmtId="0" fontId="0" fillId="8" borderId="51" xfId="0" applyFill="1" applyBorder="1"/>
    <xf numFmtId="0" fontId="0" fillId="8" borderId="42" xfId="0" applyFill="1" applyBorder="1"/>
    <xf numFmtId="0" fontId="0" fillId="8" borderId="52" xfId="0" applyFill="1" applyBorder="1"/>
    <xf numFmtId="0" fontId="2" fillId="6" borderId="14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9" xfId="0" applyFont="1" applyFill="1" applyBorder="1"/>
    <xf numFmtId="0" fontId="2" fillId="6" borderId="20" xfId="0" applyFont="1" applyFill="1" applyBorder="1"/>
    <xf numFmtId="0" fontId="2" fillId="6" borderId="22" xfId="0" applyFont="1" applyFill="1" applyBorder="1"/>
    <xf numFmtId="0" fontId="0" fillId="8" borderId="53" xfId="0" applyFill="1" applyBorder="1"/>
    <xf numFmtId="0" fontId="2" fillId="5" borderId="36" xfId="0" applyFont="1" applyFill="1" applyBorder="1"/>
    <xf numFmtId="0" fontId="2" fillId="5" borderId="41" xfId="0" applyFont="1" applyFill="1" applyBorder="1"/>
    <xf numFmtId="0" fontId="2" fillId="5" borderId="40" xfId="0" applyFont="1" applyFill="1" applyBorder="1"/>
    <xf numFmtId="0" fontId="7" fillId="0" borderId="47" xfId="0" applyFont="1" applyBorder="1"/>
    <xf numFmtId="0" fontId="13" fillId="9" borderId="0" xfId="0" applyFont="1" applyFill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2" fillId="10" borderId="10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/>
    <xf numFmtId="0" fontId="2" fillId="0" borderId="28" xfId="0" applyFont="1" applyBorder="1" applyAlignment="1"/>
    <xf numFmtId="0" fontId="0" fillId="0" borderId="29" xfId="0" applyBorder="1" applyAlignme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9" borderId="11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8388.E48628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51</xdr:row>
      <xdr:rowOff>190500</xdr:rowOff>
    </xdr:from>
    <xdr:to>
      <xdr:col>2</xdr:col>
      <xdr:colOff>1047750</xdr:colOff>
      <xdr:row>57</xdr:row>
      <xdr:rowOff>66675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8D6FF166-AEEE-1C38-0445-4F4157A1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1115675"/>
          <a:ext cx="23336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6B6E2-2877-47F1-A903-FA34A56E1B67}">
  <dimension ref="A1:S64"/>
  <sheetViews>
    <sheetView tabSelected="1" topLeftCell="B36" zoomScaleNormal="100" workbookViewId="0">
      <selection activeCell="G53" sqref="G53"/>
    </sheetView>
  </sheetViews>
  <sheetFormatPr defaultColWidth="9.109375" defaultRowHeight="13.8" x14ac:dyDescent="0.25"/>
  <cols>
    <col min="1" max="1" width="11.5546875" style="37" customWidth="1"/>
    <col min="2" max="2" width="19.88671875" style="1" customWidth="1"/>
    <col min="3" max="3" width="34.33203125" style="1" customWidth="1"/>
    <col min="4" max="4" width="27.5546875" style="1" customWidth="1"/>
    <col min="5" max="5" width="7.44140625" style="1" customWidth="1"/>
    <col min="6" max="6" width="12.88671875" style="1" customWidth="1"/>
    <col min="7" max="8" width="12.109375" style="1" customWidth="1"/>
    <col min="9" max="9" width="11.5546875" style="1" customWidth="1"/>
    <col min="10" max="11" width="11.88671875" style="1" customWidth="1"/>
    <col min="12" max="12" width="12.109375" style="1" customWidth="1"/>
    <col min="13" max="13" width="11.6640625" style="1" customWidth="1"/>
    <col min="14" max="14" width="10.44140625" style="1" customWidth="1"/>
    <col min="15" max="15" width="4.6640625" style="1" customWidth="1"/>
    <col min="16" max="16" width="9" style="38" customWidth="1"/>
    <col min="17" max="17" width="5.6640625" style="38" customWidth="1"/>
    <col min="18" max="18" width="9.109375" style="38"/>
    <col min="19" max="19" width="22.33203125" style="38" customWidth="1"/>
    <col min="20" max="16384" width="9.109375" style="1"/>
  </cols>
  <sheetData>
    <row r="1" spans="1:19" ht="29.25" customHeight="1" thickBot="1" x14ac:dyDescent="0.35">
      <c r="B1" s="133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19" x14ac:dyDescent="0.25">
      <c r="S2" s="123"/>
    </row>
    <row r="3" spans="1:19" ht="28.5" customHeight="1" x14ac:dyDescent="0.25">
      <c r="B3" s="144" t="s">
        <v>1</v>
      </c>
      <c r="C3" s="144"/>
      <c r="S3" s="123"/>
    </row>
    <row r="4" spans="1:19" ht="14.4" thickBot="1" x14ac:dyDescent="0.3">
      <c r="A4" s="41" t="s">
        <v>2</v>
      </c>
      <c r="B4" s="62" t="s">
        <v>3</v>
      </c>
      <c r="G4" s="1" t="s">
        <v>4</v>
      </c>
      <c r="S4" s="123"/>
    </row>
    <row r="5" spans="1:19" ht="28.2" thickBot="1" x14ac:dyDescent="0.3">
      <c r="B5" s="47" t="s">
        <v>5</v>
      </c>
      <c r="C5" s="2" t="s">
        <v>6</v>
      </c>
      <c r="D5" s="52" t="s">
        <v>7</v>
      </c>
      <c r="G5" s="53" t="s">
        <v>8</v>
      </c>
      <c r="H5" s="54" t="s">
        <v>9</v>
      </c>
      <c r="I5" s="54" t="s">
        <v>10</v>
      </c>
      <c r="J5" s="54" t="s">
        <v>11</v>
      </c>
      <c r="K5" s="55" t="s">
        <v>12</v>
      </c>
      <c r="L5" s="55" t="s">
        <v>13</v>
      </c>
      <c r="M5" s="56" t="s">
        <v>14</v>
      </c>
      <c r="P5" s="121" t="s">
        <v>15</v>
      </c>
      <c r="Q5" s="122"/>
      <c r="R5" s="122"/>
      <c r="S5" s="124"/>
    </row>
    <row r="6" spans="1:19" ht="14.4" thickBot="1" x14ac:dyDescent="0.3">
      <c r="B6" s="48" t="s">
        <v>16</v>
      </c>
      <c r="C6" s="4" t="s">
        <v>17</v>
      </c>
      <c r="D6" s="5" t="s">
        <v>18</v>
      </c>
      <c r="G6" s="12">
        <f>'G 2.1 uitgebreid'!G8</f>
        <v>0</v>
      </c>
      <c r="H6" s="13">
        <f>'G 2.1 uitgebreid'!H8</f>
        <v>0</v>
      </c>
      <c r="I6" s="13">
        <f>'G 2.1 uitgebreid'!I8</f>
        <v>0</v>
      </c>
      <c r="J6" s="13">
        <f>'G 2.1 uitgebreid'!J8</f>
        <v>0</v>
      </c>
      <c r="K6" s="23"/>
      <c r="L6" s="23"/>
      <c r="M6" s="24"/>
    </row>
    <row r="7" spans="1:19" x14ac:dyDescent="0.25">
      <c r="B7" s="48" t="s">
        <v>16</v>
      </c>
      <c r="C7" s="4" t="s">
        <v>19</v>
      </c>
      <c r="D7" s="5" t="s">
        <v>20</v>
      </c>
      <c r="G7" s="14">
        <f>'G 2.1 uitgebreid'!G9</f>
        <v>0</v>
      </c>
      <c r="H7" s="15">
        <f>'G 2.1 uitgebreid'!H9</f>
        <v>0</v>
      </c>
      <c r="I7" s="15">
        <f>'G 2.1 uitgebreid'!I9</f>
        <v>0</v>
      </c>
      <c r="J7" s="15">
        <f>'G 2.1 uitgebreid'!J9</f>
        <v>0</v>
      </c>
      <c r="K7" s="20"/>
      <c r="L7" s="20"/>
      <c r="M7" s="25"/>
      <c r="P7" s="38">
        <f>4*8</f>
        <v>32</v>
      </c>
    </row>
    <row r="8" spans="1:19" ht="14.4" thickBot="1" x14ac:dyDescent="0.3">
      <c r="B8" s="48" t="s">
        <v>16</v>
      </c>
      <c r="C8" s="4" t="s">
        <v>21</v>
      </c>
      <c r="D8" s="5" t="s">
        <v>22</v>
      </c>
      <c r="G8" s="14">
        <f>'G 2.1 uitgebreid'!G10</f>
        <v>0</v>
      </c>
      <c r="H8" s="15">
        <f>'G 2.1 uitgebreid'!H10</f>
        <v>0</v>
      </c>
      <c r="I8" s="15">
        <f>'G 2.1 uitgebreid'!I10</f>
        <v>0</v>
      </c>
      <c r="J8" s="15">
        <f>'G 2.1 uitgebreid'!J10</f>
        <v>0</v>
      </c>
      <c r="K8" s="20"/>
      <c r="L8" s="20"/>
      <c r="M8" s="25"/>
    </row>
    <row r="9" spans="1:19" ht="14.4" thickBot="1" x14ac:dyDescent="0.3">
      <c r="B9" s="48" t="s">
        <v>16</v>
      </c>
      <c r="C9" s="4" t="s">
        <v>23</v>
      </c>
      <c r="D9" s="5" t="s">
        <v>18</v>
      </c>
      <c r="G9" s="14">
        <f>'G 2.1 uitgebreid'!G11</f>
        <v>0</v>
      </c>
      <c r="H9" s="15">
        <f>'G 2.1 uitgebreid'!H11</f>
        <v>0</v>
      </c>
      <c r="I9" s="15">
        <f>'G 2.1 uitgebreid'!I11</f>
        <v>0</v>
      </c>
      <c r="J9" s="15">
        <f>'G 2.1 uitgebreid'!J11</f>
        <v>0</v>
      </c>
      <c r="K9" s="20"/>
      <c r="L9" s="20"/>
      <c r="M9" s="25"/>
    </row>
    <row r="10" spans="1:19" ht="14.4" thickBot="1" x14ac:dyDescent="0.3">
      <c r="B10" s="49" t="s">
        <v>24</v>
      </c>
      <c r="C10" s="6" t="s">
        <v>17</v>
      </c>
      <c r="D10" s="7" t="s">
        <v>18</v>
      </c>
      <c r="G10" s="19"/>
      <c r="H10" s="20"/>
      <c r="I10" s="20"/>
      <c r="J10" s="20"/>
      <c r="K10" s="16">
        <f>'G 2.1 uitgebreid'!K12</f>
        <v>0</v>
      </c>
      <c r="L10" s="16">
        <f>'G 2.1 uitgebreid'!L12</f>
        <v>0</v>
      </c>
      <c r="M10" s="25"/>
    </row>
    <row r="11" spans="1:19" x14ac:dyDescent="0.25">
      <c r="B11" s="49" t="s">
        <v>24</v>
      </c>
      <c r="C11" s="6" t="s">
        <v>25</v>
      </c>
      <c r="D11" s="7" t="s">
        <v>20</v>
      </c>
      <c r="G11" s="19"/>
      <c r="H11" s="20"/>
      <c r="I11" s="20"/>
      <c r="J11" s="20"/>
      <c r="K11" s="16">
        <f>'G 2.1 uitgebreid'!K13</f>
        <v>0</v>
      </c>
      <c r="L11" s="16">
        <f>'G 2.1 uitgebreid'!L13</f>
        <v>0</v>
      </c>
      <c r="M11" s="25"/>
      <c r="P11" s="38">
        <f>2*8</f>
        <v>16</v>
      </c>
    </row>
    <row r="12" spans="1:19" ht="14.4" thickBot="1" x14ac:dyDescent="0.3">
      <c r="B12" s="49" t="s">
        <v>24</v>
      </c>
      <c r="C12" s="6" t="s">
        <v>21</v>
      </c>
      <c r="D12" s="7" t="s">
        <v>22</v>
      </c>
      <c r="G12" s="19"/>
      <c r="H12" s="20"/>
      <c r="I12" s="20"/>
      <c r="J12" s="20"/>
      <c r="K12" s="16">
        <f>'G 2.1 uitgebreid'!K14</f>
        <v>0</v>
      </c>
      <c r="L12" s="16">
        <f>'G 2.1 uitgebreid'!L14</f>
        <v>0</v>
      </c>
      <c r="M12" s="25"/>
    </row>
    <row r="13" spans="1:19" ht="14.4" thickBot="1" x14ac:dyDescent="0.3">
      <c r="B13" s="49" t="s">
        <v>24</v>
      </c>
      <c r="C13" s="6" t="s">
        <v>23</v>
      </c>
      <c r="D13" s="7" t="s">
        <v>18</v>
      </c>
      <c r="G13" s="19"/>
      <c r="H13" s="20"/>
      <c r="I13" s="20"/>
      <c r="J13" s="20"/>
      <c r="K13" s="16">
        <f>'G 2.1 uitgebreid'!K15</f>
        <v>0</v>
      </c>
      <c r="L13" s="16">
        <f>'G 2.1 uitgebreid'!L15</f>
        <v>0</v>
      </c>
      <c r="M13" s="25"/>
    </row>
    <row r="14" spans="1:19" ht="14.4" thickBot="1" x14ac:dyDescent="0.3">
      <c r="B14" s="50" t="s">
        <v>26</v>
      </c>
      <c r="C14" s="8" t="s">
        <v>27</v>
      </c>
      <c r="D14" s="9" t="s">
        <v>18</v>
      </c>
      <c r="G14" s="19"/>
      <c r="H14" s="20"/>
      <c r="I14" s="20"/>
      <c r="J14" s="20"/>
      <c r="K14" s="20"/>
      <c r="L14" s="20"/>
      <c r="M14" s="17">
        <f>'G 2.1 uitgebreid'!M16</f>
        <v>0</v>
      </c>
    </row>
    <row r="15" spans="1:19" ht="14.4" thickBot="1" x14ac:dyDescent="0.3">
      <c r="B15" s="50" t="s">
        <v>26</v>
      </c>
      <c r="C15" s="8" t="s">
        <v>28</v>
      </c>
      <c r="D15" s="9" t="s">
        <v>20</v>
      </c>
      <c r="G15" s="19"/>
      <c r="H15" s="20"/>
      <c r="I15" s="20"/>
      <c r="J15" s="20"/>
      <c r="K15" s="20"/>
      <c r="L15" s="20"/>
      <c r="M15" s="17">
        <f>'G 2.1 uitgebreid'!M17</f>
        <v>0</v>
      </c>
      <c r="P15" s="38">
        <f>1*8</f>
        <v>8</v>
      </c>
    </row>
    <row r="16" spans="1:19" x14ac:dyDescent="0.25">
      <c r="B16" s="50" t="s">
        <v>26</v>
      </c>
      <c r="C16" s="8" t="s">
        <v>29</v>
      </c>
      <c r="D16" s="9" t="s">
        <v>22</v>
      </c>
      <c r="G16" s="19"/>
      <c r="H16" s="20"/>
      <c r="I16" s="20"/>
      <c r="J16" s="20"/>
      <c r="K16" s="20"/>
      <c r="L16" s="20"/>
      <c r="M16" s="17">
        <f>'G 2.1 uitgebreid'!M18</f>
        <v>0</v>
      </c>
    </row>
    <row r="17" spans="1:19" ht="14.4" thickBot="1" x14ac:dyDescent="0.3">
      <c r="B17" s="51" t="s">
        <v>26</v>
      </c>
      <c r="C17" s="10" t="s">
        <v>30</v>
      </c>
      <c r="D17" s="11" t="s">
        <v>18</v>
      </c>
      <c r="G17" s="21"/>
      <c r="H17" s="22"/>
      <c r="I17" s="22"/>
      <c r="J17" s="22"/>
      <c r="K17" s="22"/>
      <c r="L17" s="22"/>
      <c r="M17" s="17">
        <f>'G 2.1 uitgebreid'!M19</f>
        <v>0</v>
      </c>
    </row>
    <row r="18" spans="1:19" ht="14.4" thickBot="1" x14ac:dyDescent="0.3">
      <c r="G18" s="32">
        <f>SUM(G6:G9)</f>
        <v>0</v>
      </c>
      <c r="H18" s="32">
        <f t="shared" ref="H18:J18" si="0">SUM(H6:H9)</f>
        <v>0</v>
      </c>
      <c r="I18" s="32">
        <f t="shared" si="0"/>
        <v>0</v>
      </c>
      <c r="J18" s="32">
        <f t="shared" si="0"/>
        <v>0</v>
      </c>
      <c r="K18" s="33">
        <f>SUM(K10:K13)</f>
        <v>0</v>
      </c>
      <c r="L18" s="33">
        <f>SUM(L10:L13)</f>
        <v>0</v>
      </c>
      <c r="M18" s="33">
        <f>SUM(M14:M17)</f>
        <v>0</v>
      </c>
      <c r="N18" s="33">
        <f>SUM(G18:M18)</f>
        <v>0</v>
      </c>
    </row>
    <row r="19" spans="1:19" ht="27.45" customHeight="1" thickBot="1" x14ac:dyDescent="0.3">
      <c r="A19" s="41" t="s">
        <v>31</v>
      </c>
      <c r="B19" s="62" t="s">
        <v>32</v>
      </c>
      <c r="G19" s="1" t="s">
        <v>4</v>
      </c>
      <c r="R19" s="38">
        <f>P7+P11+P15</f>
        <v>56</v>
      </c>
      <c r="S19" s="38">
        <f>R19/P55*65</f>
        <v>10</v>
      </c>
    </row>
    <row r="20" spans="1:19" ht="24.75" customHeight="1" thickBot="1" x14ac:dyDescent="0.3">
      <c r="B20" s="47" t="s">
        <v>5</v>
      </c>
      <c r="C20" s="2" t="s">
        <v>33</v>
      </c>
      <c r="D20" s="3" t="s">
        <v>7</v>
      </c>
      <c r="G20" s="53" t="s">
        <v>34</v>
      </c>
      <c r="H20" s="54" t="s">
        <v>35</v>
      </c>
      <c r="I20" s="54" t="s">
        <v>36</v>
      </c>
      <c r="J20" s="54" t="s">
        <v>37</v>
      </c>
      <c r="K20" s="55" t="s">
        <v>38</v>
      </c>
      <c r="L20" s="55" t="s">
        <v>39</v>
      </c>
      <c r="M20" s="56" t="s">
        <v>14</v>
      </c>
    </row>
    <row r="21" spans="1:19" ht="14.4" thickBot="1" x14ac:dyDescent="0.3">
      <c r="B21" s="48" t="s">
        <v>16</v>
      </c>
      <c r="C21" s="4" t="s">
        <v>40</v>
      </c>
      <c r="D21" s="5" t="s">
        <v>41</v>
      </c>
      <c r="G21" s="12">
        <f>'G 2.1 uitgebreid'!G23</f>
        <v>0</v>
      </c>
      <c r="H21" s="13">
        <f>'G 2.1 uitgebreid'!H23</f>
        <v>0</v>
      </c>
      <c r="I21" s="13">
        <f>'G 2.1 uitgebreid'!I23</f>
        <v>0</v>
      </c>
      <c r="J21" s="13">
        <f>'G 2.1 uitgebreid'!J23</f>
        <v>0</v>
      </c>
      <c r="K21" s="23"/>
      <c r="L21" s="23"/>
      <c r="M21" s="24"/>
    </row>
    <row r="22" spans="1:19" x14ac:dyDescent="0.25">
      <c r="B22" s="48" t="s">
        <v>16</v>
      </c>
      <c r="C22" s="4" t="s">
        <v>42</v>
      </c>
      <c r="D22" s="5" t="s">
        <v>43</v>
      </c>
      <c r="G22" s="14">
        <f>'G 2.1 uitgebreid'!G24</f>
        <v>0</v>
      </c>
      <c r="H22" s="15">
        <f>'G 2.1 uitgebreid'!H24</f>
        <v>0</v>
      </c>
      <c r="I22" s="15">
        <f>'G 2.1 uitgebreid'!I24</f>
        <v>0</v>
      </c>
      <c r="J22" s="15">
        <f>'G 2.1 uitgebreid'!J24</f>
        <v>0</v>
      </c>
      <c r="K22" s="20"/>
      <c r="L22" s="20"/>
      <c r="M22" s="25"/>
    </row>
    <row r="23" spans="1:19" x14ac:dyDescent="0.25">
      <c r="B23" s="48" t="s">
        <v>16</v>
      </c>
      <c r="C23" s="4" t="s">
        <v>44</v>
      </c>
      <c r="D23" s="5" t="s">
        <v>45</v>
      </c>
      <c r="G23" s="14">
        <f>'G 2.1 uitgebreid'!G25</f>
        <v>0</v>
      </c>
      <c r="H23" s="15">
        <f>'G 2.1 uitgebreid'!H25</f>
        <v>0</v>
      </c>
      <c r="I23" s="15">
        <f>'G 2.1 uitgebreid'!I25</f>
        <v>0</v>
      </c>
      <c r="J23" s="15">
        <f>'G 2.1 uitgebreid'!J25</f>
        <v>0</v>
      </c>
      <c r="K23" s="20"/>
      <c r="L23" s="20"/>
      <c r="M23" s="25"/>
    </row>
    <row r="24" spans="1:19" x14ac:dyDescent="0.25">
      <c r="B24" s="48" t="s">
        <v>16</v>
      </c>
      <c r="C24" s="4" t="s">
        <v>46</v>
      </c>
      <c r="D24" s="5" t="s">
        <v>20</v>
      </c>
      <c r="G24" s="14">
        <f>'G 2.1 uitgebreid'!G26</f>
        <v>0</v>
      </c>
      <c r="H24" s="15">
        <f>'G 2.1 uitgebreid'!H26</f>
        <v>0</v>
      </c>
      <c r="I24" s="15">
        <f>'G 2.1 uitgebreid'!I26</f>
        <v>0</v>
      </c>
      <c r="J24" s="15">
        <f>'G 2.1 uitgebreid'!J26</f>
        <v>0</v>
      </c>
      <c r="K24" s="20"/>
      <c r="L24" s="20"/>
      <c r="M24" s="25"/>
      <c r="P24" s="38">
        <f>4*8</f>
        <v>32</v>
      </c>
    </row>
    <row r="25" spans="1:19" ht="14.4" thickBot="1" x14ac:dyDescent="0.3">
      <c r="B25" s="49" t="s">
        <v>24</v>
      </c>
      <c r="C25" s="6" t="s">
        <v>40</v>
      </c>
      <c r="D25" s="7" t="s">
        <v>41</v>
      </c>
      <c r="G25" s="19"/>
      <c r="H25" s="20"/>
      <c r="I25" s="20"/>
      <c r="J25" s="20"/>
      <c r="K25" s="16">
        <f>'G 2.1 uitgebreid'!K27</f>
        <v>0</v>
      </c>
      <c r="L25" s="16">
        <f>'G 2.1 uitgebreid'!L27</f>
        <v>0</v>
      </c>
      <c r="M25" s="25"/>
    </row>
    <row r="26" spans="1:19" x14ac:dyDescent="0.25">
      <c r="B26" s="49" t="s">
        <v>24</v>
      </c>
      <c r="C26" s="6" t="s">
        <v>42</v>
      </c>
      <c r="D26" s="7" t="s">
        <v>43</v>
      </c>
      <c r="G26" s="19"/>
      <c r="H26" s="20"/>
      <c r="I26" s="20"/>
      <c r="J26" s="20"/>
      <c r="K26" s="16">
        <f>'G 2.1 uitgebreid'!K28</f>
        <v>0</v>
      </c>
      <c r="L26" s="16">
        <f>'G 2.1 uitgebreid'!L28</f>
        <v>0</v>
      </c>
      <c r="M26" s="25"/>
    </row>
    <row r="27" spans="1:19" x14ac:dyDescent="0.25">
      <c r="B27" s="49" t="s">
        <v>24</v>
      </c>
      <c r="C27" s="6" t="s">
        <v>47</v>
      </c>
      <c r="D27" s="7" t="s">
        <v>45</v>
      </c>
      <c r="G27" s="19"/>
      <c r="H27" s="20"/>
      <c r="I27" s="20"/>
      <c r="J27" s="20"/>
      <c r="K27" s="16">
        <f>'G 2.1 uitgebreid'!K29</f>
        <v>0</v>
      </c>
      <c r="L27" s="16">
        <f>'G 2.1 uitgebreid'!L29</f>
        <v>0</v>
      </c>
      <c r="M27" s="25"/>
    </row>
    <row r="28" spans="1:19" ht="14.4" thickBot="1" x14ac:dyDescent="0.3">
      <c r="B28" s="49" t="s">
        <v>24</v>
      </c>
      <c r="C28" s="6" t="s">
        <v>46</v>
      </c>
      <c r="D28" s="7" t="s">
        <v>20</v>
      </c>
      <c r="G28" s="19"/>
      <c r="H28" s="20"/>
      <c r="I28" s="20"/>
      <c r="J28" s="20"/>
      <c r="K28" s="16">
        <f>'G 2.1 uitgebreid'!K30</f>
        <v>0</v>
      </c>
      <c r="L28" s="16">
        <f>'G 2.1 uitgebreid'!L30</f>
        <v>0</v>
      </c>
      <c r="M28" s="25"/>
      <c r="P28" s="38">
        <f>2*8</f>
        <v>16</v>
      </c>
    </row>
    <row r="29" spans="1:19" ht="14.4" thickBot="1" x14ac:dyDescent="0.3">
      <c r="B29" s="50" t="s">
        <v>26</v>
      </c>
      <c r="C29" s="8" t="s">
        <v>40</v>
      </c>
      <c r="D29" s="9" t="s">
        <v>48</v>
      </c>
      <c r="G29" s="19"/>
      <c r="H29" s="20"/>
      <c r="I29" s="20"/>
      <c r="J29" s="20"/>
      <c r="K29" s="20"/>
      <c r="L29" s="20"/>
      <c r="M29" s="17">
        <f>'G 2.1 uitgebreid'!M31</f>
        <v>0</v>
      </c>
    </row>
    <row r="30" spans="1:19" ht="14.4" thickBot="1" x14ac:dyDescent="0.3">
      <c r="B30" s="50" t="s">
        <v>26</v>
      </c>
      <c r="C30" s="8" t="s">
        <v>49</v>
      </c>
      <c r="D30" s="9" t="s">
        <v>43</v>
      </c>
      <c r="G30" s="19"/>
      <c r="H30" s="20"/>
      <c r="I30" s="20"/>
      <c r="J30" s="20"/>
      <c r="K30" s="20"/>
      <c r="L30" s="20"/>
      <c r="M30" s="17">
        <f>'G 2.1 uitgebreid'!M32</f>
        <v>0</v>
      </c>
    </row>
    <row r="31" spans="1:19" ht="14.4" thickBot="1" x14ac:dyDescent="0.3">
      <c r="B31" s="50" t="s">
        <v>26</v>
      </c>
      <c r="C31" s="8" t="s">
        <v>50</v>
      </c>
      <c r="D31" s="9" t="s">
        <v>45</v>
      </c>
      <c r="G31" s="19"/>
      <c r="H31" s="20"/>
      <c r="I31" s="20"/>
      <c r="J31" s="20"/>
      <c r="K31" s="20"/>
      <c r="L31" s="20"/>
      <c r="M31" s="17">
        <f>'G 2.1 uitgebreid'!M33</f>
        <v>0</v>
      </c>
    </row>
    <row r="32" spans="1:19" x14ac:dyDescent="0.25">
      <c r="B32" s="51" t="s">
        <v>26</v>
      </c>
      <c r="C32" s="10" t="s">
        <v>51</v>
      </c>
      <c r="D32" s="11" t="s">
        <v>20</v>
      </c>
      <c r="G32" s="21"/>
      <c r="H32" s="22"/>
      <c r="I32" s="22"/>
      <c r="J32" s="22"/>
      <c r="K32" s="22"/>
      <c r="L32" s="22"/>
      <c r="M32" s="17">
        <f>'G 2.1 uitgebreid'!M34</f>
        <v>0</v>
      </c>
      <c r="P32" s="38">
        <f>1*8</f>
        <v>8</v>
      </c>
      <c r="R32" s="38">
        <f>P24+P28+P32</f>
        <v>56</v>
      </c>
      <c r="S32" s="38">
        <f>R32/P55*65</f>
        <v>10</v>
      </c>
    </row>
    <row r="33" spans="1:19" ht="14.4" thickBot="1" x14ac:dyDescent="0.3">
      <c r="B33" s="34"/>
      <c r="C33" s="34"/>
      <c r="D33" s="34"/>
      <c r="G33" s="32">
        <f>SUM(G21:G24)</f>
        <v>0</v>
      </c>
      <c r="H33" s="32">
        <f>SUM(H21:H24)</f>
        <v>0</v>
      </c>
      <c r="I33" s="32">
        <f>SUM(I21:I24)</f>
        <v>0</v>
      </c>
      <c r="J33" s="32">
        <f>SUM(J21:J24)</f>
        <v>0</v>
      </c>
      <c r="K33" s="33">
        <f>SUM(K25:K28)</f>
        <v>0</v>
      </c>
      <c r="L33" s="33">
        <f>SUM(L25:L28)</f>
        <v>0</v>
      </c>
      <c r="M33" s="33">
        <f>SUM(M29:M32)</f>
        <v>0</v>
      </c>
      <c r="N33" s="33">
        <f>SUM(G33:M33)</f>
        <v>0</v>
      </c>
    </row>
    <row r="34" spans="1:19" x14ac:dyDescent="0.25">
      <c r="B34" s="34"/>
      <c r="C34" s="34"/>
      <c r="D34" s="34"/>
      <c r="G34" s="36"/>
      <c r="H34" s="36"/>
      <c r="I34" s="36"/>
      <c r="J34" s="36"/>
      <c r="K34" s="36"/>
      <c r="L34" s="36"/>
      <c r="M34" s="36"/>
      <c r="N34" s="36"/>
    </row>
    <row r="35" spans="1:19" ht="14.4" thickBot="1" x14ac:dyDescent="0.3"/>
    <row r="36" spans="1:19" ht="21" customHeight="1" thickBot="1" x14ac:dyDescent="0.3">
      <c r="B36" s="61" t="s">
        <v>52</v>
      </c>
      <c r="F36" s="66" t="s">
        <v>53</v>
      </c>
      <c r="G36" s="57" t="s">
        <v>34</v>
      </c>
      <c r="H36" s="58" t="s">
        <v>35</v>
      </c>
      <c r="I36" s="58" t="s">
        <v>36</v>
      </c>
      <c r="J36" s="58" t="s">
        <v>37</v>
      </c>
      <c r="K36" s="59" t="s">
        <v>38</v>
      </c>
      <c r="L36" s="59" t="s">
        <v>39</v>
      </c>
      <c r="M36" s="60" t="s">
        <v>14</v>
      </c>
    </row>
    <row r="37" spans="1:19" ht="15" thickBot="1" x14ac:dyDescent="0.35">
      <c r="A37" s="41" t="s">
        <v>54</v>
      </c>
      <c r="B37" s="1" t="s">
        <v>55</v>
      </c>
      <c r="D37" s="114" t="s">
        <v>56</v>
      </c>
      <c r="E37" s="145" t="s">
        <v>57</v>
      </c>
      <c r="F37" s="146"/>
      <c r="G37" s="14"/>
      <c r="H37" s="15"/>
      <c r="I37" s="15"/>
      <c r="J37" s="15"/>
      <c r="K37" s="16"/>
      <c r="L37" s="16"/>
      <c r="M37" s="17"/>
      <c r="P37" s="38">
        <f>7*8</f>
        <v>56</v>
      </c>
      <c r="S37" s="38">
        <v>10</v>
      </c>
    </row>
    <row r="38" spans="1:19" ht="15" customHeight="1" x14ac:dyDescent="0.25">
      <c r="A38" s="41" t="s">
        <v>58</v>
      </c>
      <c r="B38" s="62" t="s">
        <v>59</v>
      </c>
      <c r="E38" s="140" t="s">
        <v>57</v>
      </c>
      <c r="F38" s="141"/>
      <c r="G38" s="125"/>
      <c r="H38" s="127"/>
      <c r="I38" s="127"/>
      <c r="J38" s="127"/>
      <c r="K38" s="129"/>
      <c r="L38" s="129"/>
      <c r="M38" s="131"/>
      <c r="P38" s="38">
        <f t="shared" ref="P38:P43" si="1">7*8</f>
        <v>56</v>
      </c>
      <c r="S38" s="38">
        <v>10</v>
      </c>
    </row>
    <row r="39" spans="1:19" ht="15" thickBot="1" x14ac:dyDescent="0.35">
      <c r="B39" s="63" t="s">
        <v>60</v>
      </c>
      <c r="E39" s="142"/>
      <c r="F39" s="143"/>
      <c r="G39" s="126"/>
      <c r="H39" s="128"/>
      <c r="I39" s="128"/>
      <c r="J39" s="128"/>
      <c r="K39" s="130"/>
      <c r="L39" s="130"/>
      <c r="M39" s="132"/>
    </row>
    <row r="40" spans="1:19" ht="14.4" thickBot="1" x14ac:dyDescent="0.3">
      <c r="C40" s="1" t="s">
        <v>61</v>
      </c>
      <c r="G40" s="32">
        <f>G37+G38</f>
        <v>0</v>
      </c>
      <c r="H40" s="32">
        <f>H37+H38</f>
        <v>0</v>
      </c>
      <c r="I40" s="32">
        <f t="shared" ref="I40:M40" si="2">I37+I38</f>
        <v>0</v>
      </c>
      <c r="J40" s="32">
        <f t="shared" si="2"/>
        <v>0</v>
      </c>
      <c r="K40" s="32">
        <f t="shared" si="2"/>
        <v>0</v>
      </c>
      <c r="L40" s="32">
        <f t="shared" si="2"/>
        <v>0</v>
      </c>
      <c r="M40" s="32">
        <f t="shared" si="2"/>
        <v>0</v>
      </c>
      <c r="N40" s="33">
        <f>SUM(G40:M40)</f>
        <v>0</v>
      </c>
    </row>
    <row r="41" spans="1:19" ht="14.4" thickBot="1" x14ac:dyDescent="0.3">
      <c r="A41" s="67"/>
      <c r="B41" s="34"/>
      <c r="C41" s="34"/>
      <c r="D41" s="34"/>
      <c r="G41" s="36"/>
      <c r="H41" s="36"/>
      <c r="I41" s="36"/>
      <c r="J41" s="36"/>
      <c r="K41" s="36"/>
      <c r="L41" s="36"/>
      <c r="M41" s="36"/>
      <c r="N41" s="36"/>
    </row>
    <row r="42" spans="1:19" ht="21" customHeight="1" thickBot="1" x14ac:dyDescent="0.3">
      <c r="B42" s="61" t="s">
        <v>62</v>
      </c>
      <c r="F42" s="42" t="s">
        <v>53</v>
      </c>
      <c r="G42" s="57" t="s">
        <v>34</v>
      </c>
      <c r="H42" s="58" t="s">
        <v>35</v>
      </c>
      <c r="I42" s="58" t="s">
        <v>36</v>
      </c>
      <c r="J42" s="58" t="s">
        <v>37</v>
      </c>
      <c r="K42" s="59" t="s">
        <v>38</v>
      </c>
      <c r="L42" s="59" t="s">
        <v>39</v>
      </c>
      <c r="M42" s="60" t="s">
        <v>14</v>
      </c>
    </row>
    <row r="43" spans="1:19" ht="15.75" customHeight="1" thickBot="1" x14ac:dyDescent="0.3">
      <c r="A43" s="41" t="s">
        <v>63</v>
      </c>
      <c r="B43" s="1" t="s">
        <v>64</v>
      </c>
      <c r="F43" s="64">
        <v>8</v>
      </c>
      <c r="G43" s="12"/>
      <c r="H43" s="13"/>
      <c r="I43" s="13"/>
      <c r="J43" s="13"/>
      <c r="K43" s="29"/>
      <c r="L43" s="29"/>
      <c r="M43" s="30"/>
      <c r="P43" s="38">
        <f t="shared" si="1"/>
        <v>56</v>
      </c>
      <c r="S43" s="38">
        <v>10</v>
      </c>
    </row>
    <row r="44" spans="1:19" ht="14.4" thickBot="1" x14ac:dyDescent="0.3">
      <c r="G44" s="32">
        <f t="shared" ref="G44:M44" si="3">G43</f>
        <v>0</v>
      </c>
      <c r="H44" s="32">
        <f t="shared" si="3"/>
        <v>0</v>
      </c>
      <c r="I44" s="32">
        <f t="shared" si="3"/>
        <v>0</v>
      </c>
      <c r="J44" s="32">
        <f t="shared" si="3"/>
        <v>0</v>
      </c>
      <c r="K44" s="32">
        <f t="shared" si="3"/>
        <v>0</v>
      </c>
      <c r="L44" s="32">
        <f t="shared" si="3"/>
        <v>0</v>
      </c>
      <c r="M44" s="33">
        <f t="shared" si="3"/>
        <v>0</v>
      </c>
      <c r="N44" s="33">
        <f>SUM(G44:M44)</f>
        <v>0</v>
      </c>
    </row>
    <row r="45" spans="1:19" ht="14.4" thickBot="1" x14ac:dyDescent="0.3">
      <c r="B45" s="34"/>
      <c r="C45" s="34"/>
      <c r="D45" s="34"/>
      <c r="G45" s="36"/>
      <c r="H45" s="36"/>
      <c r="I45" s="36"/>
      <c r="J45" s="36"/>
      <c r="K45" s="36"/>
      <c r="L45" s="36"/>
      <c r="M45" s="36"/>
      <c r="N45" s="36"/>
    </row>
    <row r="46" spans="1:19" ht="14.4" thickBot="1" x14ac:dyDescent="0.3">
      <c r="A46" s="41"/>
      <c r="B46" s="61" t="s">
        <v>65</v>
      </c>
      <c r="F46" s="42" t="s">
        <v>53</v>
      </c>
      <c r="G46" s="57" t="s">
        <v>34</v>
      </c>
      <c r="H46" s="58" t="s">
        <v>35</v>
      </c>
      <c r="I46" s="58" t="s">
        <v>36</v>
      </c>
      <c r="J46" s="58" t="s">
        <v>37</v>
      </c>
      <c r="K46" s="59" t="s">
        <v>38</v>
      </c>
      <c r="L46" s="59" t="s">
        <v>39</v>
      </c>
      <c r="M46" s="60" t="s">
        <v>14</v>
      </c>
    </row>
    <row r="47" spans="1:19" ht="15" thickBot="1" x14ac:dyDescent="0.35">
      <c r="A47" s="41" t="s">
        <v>66</v>
      </c>
      <c r="B47" s="120" t="s">
        <v>67</v>
      </c>
      <c r="E47" s="147" t="s">
        <v>68</v>
      </c>
      <c r="F47" s="148"/>
      <c r="G47" s="115"/>
      <c r="H47" s="116"/>
      <c r="I47" s="116"/>
      <c r="J47" s="116"/>
      <c r="K47" s="116"/>
      <c r="L47" s="116"/>
      <c r="M47" s="117"/>
      <c r="N47" s="118"/>
      <c r="P47" s="38">
        <v>56</v>
      </c>
      <c r="S47" s="38">
        <v>10</v>
      </c>
    </row>
    <row r="48" spans="1:19" ht="17.25" customHeight="1" thickBot="1" x14ac:dyDescent="0.3">
      <c r="A48" s="41" t="s">
        <v>69</v>
      </c>
      <c r="B48" s="138" t="s">
        <v>70</v>
      </c>
      <c r="C48" s="139"/>
      <c r="D48" s="139"/>
      <c r="F48" s="65">
        <v>4</v>
      </c>
      <c r="G48" s="43"/>
      <c r="H48" s="44"/>
      <c r="I48" s="44"/>
      <c r="J48" s="44"/>
      <c r="K48" s="45"/>
      <c r="L48" s="45"/>
      <c r="M48" s="46"/>
      <c r="P48" s="38">
        <f>7*4</f>
        <v>28</v>
      </c>
      <c r="S48" s="38">
        <v>5</v>
      </c>
    </row>
    <row r="49" spans="2:19" ht="14.4" thickBot="1" x14ac:dyDescent="0.3">
      <c r="G49" s="32">
        <f>G48</f>
        <v>0</v>
      </c>
      <c r="H49" s="32">
        <f t="shared" ref="H49:M49" si="4">H48</f>
        <v>0</v>
      </c>
      <c r="I49" s="32">
        <f t="shared" si="4"/>
        <v>0</v>
      </c>
      <c r="J49" s="32">
        <f t="shared" si="4"/>
        <v>0</v>
      </c>
      <c r="K49" s="32">
        <f t="shared" si="4"/>
        <v>0</v>
      </c>
      <c r="L49" s="32">
        <f t="shared" si="4"/>
        <v>0</v>
      </c>
      <c r="M49" s="32">
        <f t="shared" si="4"/>
        <v>0</v>
      </c>
      <c r="N49" s="33">
        <f>SUM(G49:M49)+(N47*8)</f>
        <v>0</v>
      </c>
    </row>
    <row r="50" spans="2:19" ht="14.4" thickBot="1" x14ac:dyDescent="0.3"/>
    <row r="51" spans="2:19" ht="15.6" thickTop="1" thickBot="1" x14ac:dyDescent="0.35">
      <c r="J51" s="31" t="s">
        <v>71</v>
      </c>
      <c r="K51" s="26"/>
      <c r="L51" s="136"/>
      <c r="M51" s="137"/>
    </row>
    <row r="52" spans="2:19" ht="15" thickBot="1" x14ac:dyDescent="0.35">
      <c r="B52"/>
    </row>
    <row r="53" spans="2:19" ht="14.4" thickBot="1" x14ac:dyDescent="0.3">
      <c r="J53" s="31" t="s">
        <v>72</v>
      </c>
      <c r="K53" s="26"/>
      <c r="L53" s="26"/>
      <c r="M53" s="27"/>
      <c r="N53" s="28">
        <f>N18+N33+N40+N44+N49</f>
        <v>0</v>
      </c>
    </row>
    <row r="54" spans="2:19" ht="14.4" thickBot="1" x14ac:dyDescent="0.3"/>
    <row r="55" spans="2:19" ht="14.4" thickBot="1" x14ac:dyDescent="0.3">
      <c r="J55" s="31" t="s">
        <v>73</v>
      </c>
      <c r="K55" s="26"/>
      <c r="L55" s="26"/>
      <c r="M55" s="26"/>
      <c r="N55" s="35">
        <v>364</v>
      </c>
      <c r="P55" s="39">
        <f>SUM(P6:P54)</f>
        <v>364</v>
      </c>
      <c r="S55" s="38">
        <v>65</v>
      </c>
    </row>
    <row r="56" spans="2:19" ht="14.4" thickBot="1" x14ac:dyDescent="0.3"/>
    <row r="57" spans="2:19" ht="14.4" thickBot="1" x14ac:dyDescent="0.3">
      <c r="J57" s="32" t="s">
        <v>74</v>
      </c>
      <c r="K57" s="26"/>
      <c r="L57" s="26"/>
      <c r="M57" s="26"/>
      <c r="N57" s="33">
        <f>(65/N55)*N53</f>
        <v>0</v>
      </c>
      <c r="P57" s="40"/>
    </row>
    <row r="59" spans="2:19" x14ac:dyDescent="0.25">
      <c r="F59" s="119" t="s">
        <v>75</v>
      </c>
    </row>
    <row r="60" spans="2:19" x14ac:dyDescent="0.25">
      <c r="F60" s="1" t="s">
        <v>76</v>
      </c>
    </row>
    <row r="61" spans="2:19" x14ac:dyDescent="0.25">
      <c r="F61" s="1" t="s">
        <v>77</v>
      </c>
    </row>
    <row r="62" spans="2:19" x14ac:dyDescent="0.25">
      <c r="F62" s="1" t="s">
        <v>78</v>
      </c>
    </row>
    <row r="64" spans="2:19" x14ac:dyDescent="0.25">
      <c r="F64" s="1" t="s">
        <v>79</v>
      </c>
    </row>
  </sheetData>
  <mergeCells count="16">
    <mergeCell ref="B1:N1"/>
    <mergeCell ref="L51:M51"/>
    <mergeCell ref="B48:D48"/>
    <mergeCell ref="E38:F39"/>
    <mergeCell ref="B3:C3"/>
    <mergeCell ref="E37:F37"/>
    <mergeCell ref="E47:F47"/>
    <mergeCell ref="P5:R5"/>
    <mergeCell ref="S2:S5"/>
    <mergeCell ref="G38:G39"/>
    <mergeCell ref="H38:H39"/>
    <mergeCell ref="I38:I39"/>
    <mergeCell ref="J38:J39"/>
    <mergeCell ref="K38:K39"/>
    <mergeCell ref="L38:L39"/>
    <mergeCell ref="M38:M39"/>
  </mergeCells>
  <phoneticPr fontId="10" type="noConversion"/>
  <printOptions horizontalCentered="1" verticalCentered="1" gridLines="1"/>
  <pageMargins left="0.43307086614173229" right="0.23622047244094491" top="0.35433070866141736" bottom="0.35433070866141736" header="0.31496062992125984" footer="0.31496062992125984"/>
  <pageSetup paperSize="8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368C-257D-4A29-B2C6-59F3040CFE9B}">
  <dimension ref="A1:AG35"/>
  <sheetViews>
    <sheetView topLeftCell="A9" workbookViewId="0">
      <selection activeCell="F27" sqref="F27"/>
    </sheetView>
  </sheetViews>
  <sheetFormatPr defaultRowHeight="14.4" x14ac:dyDescent="0.3"/>
  <cols>
    <col min="3" max="3" width="20" customWidth="1"/>
    <col min="4" max="4" width="18" customWidth="1"/>
    <col min="7" max="14" width="11.5546875" customWidth="1"/>
    <col min="16" max="33" width="11.109375" customWidth="1"/>
  </cols>
  <sheetData>
    <row r="1" spans="1:33" ht="16.8" thickBot="1" x14ac:dyDescent="0.35">
      <c r="B1" s="133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5"/>
    </row>
    <row r="2" spans="1:33" x14ac:dyDescent="0.3">
      <c r="B2" t="s">
        <v>80</v>
      </c>
    </row>
    <row r="3" spans="1:33" x14ac:dyDescent="0.3">
      <c r="B3" t="s">
        <v>81</v>
      </c>
    </row>
    <row r="5" spans="1:33" ht="15" thickBot="1" x14ac:dyDescent="0.35">
      <c r="A5" s="37"/>
      <c r="B5" s="144" t="s">
        <v>1</v>
      </c>
      <c r="C5" s="144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33" ht="15" thickBot="1" x14ac:dyDescent="0.35">
      <c r="A6" s="41" t="s">
        <v>2</v>
      </c>
      <c r="B6" s="6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P6" s="149" t="s">
        <v>82</v>
      </c>
      <c r="Q6" s="150"/>
      <c r="R6" s="151"/>
      <c r="S6" s="152" t="s">
        <v>83</v>
      </c>
      <c r="T6" s="153"/>
      <c r="U6" s="154"/>
      <c r="V6" s="152" t="s">
        <v>84</v>
      </c>
      <c r="W6" s="153"/>
      <c r="X6" s="154"/>
      <c r="Y6" s="152" t="s">
        <v>85</v>
      </c>
      <c r="Z6" s="153"/>
      <c r="AA6" s="155"/>
    </row>
    <row r="7" spans="1:33" ht="42" thickBot="1" x14ac:dyDescent="0.35">
      <c r="A7" s="37"/>
      <c r="B7" s="47" t="s">
        <v>5</v>
      </c>
      <c r="C7" s="2" t="s">
        <v>6</v>
      </c>
      <c r="D7" s="52" t="s">
        <v>7</v>
      </c>
      <c r="E7" s="1"/>
      <c r="F7" s="1"/>
      <c r="G7" s="53" t="s">
        <v>8</v>
      </c>
      <c r="H7" s="54" t="s">
        <v>9</v>
      </c>
      <c r="I7" s="54" t="s">
        <v>10</v>
      </c>
      <c r="J7" s="54" t="s">
        <v>11</v>
      </c>
      <c r="K7" s="55" t="s">
        <v>12</v>
      </c>
      <c r="L7" s="55" t="s">
        <v>13</v>
      </c>
      <c r="M7" s="56" t="s">
        <v>14</v>
      </c>
      <c r="N7" s="1"/>
      <c r="P7" s="85" t="s">
        <v>86</v>
      </c>
      <c r="Q7" s="68" t="s">
        <v>87</v>
      </c>
      <c r="R7" s="86" t="s">
        <v>88</v>
      </c>
      <c r="S7" s="92" t="s">
        <v>89</v>
      </c>
      <c r="T7" s="93" t="s">
        <v>90</v>
      </c>
      <c r="U7" s="94" t="s">
        <v>91</v>
      </c>
      <c r="V7" s="92" t="s">
        <v>92</v>
      </c>
      <c r="W7" s="93" t="s">
        <v>93</v>
      </c>
      <c r="X7" s="94" t="s">
        <v>94</v>
      </c>
      <c r="Y7" s="92" t="s">
        <v>95</v>
      </c>
      <c r="Z7" s="93" t="s">
        <v>96</v>
      </c>
      <c r="AA7" s="94" t="s">
        <v>97</v>
      </c>
      <c r="AB7" s="95" t="s">
        <v>98</v>
      </c>
      <c r="AC7" s="69" t="s">
        <v>99</v>
      </c>
      <c r="AD7" s="69" t="s">
        <v>100</v>
      </c>
      <c r="AE7" s="69" t="s">
        <v>101</v>
      </c>
      <c r="AF7" s="69" t="s">
        <v>102</v>
      </c>
      <c r="AG7" s="74" t="s">
        <v>103</v>
      </c>
    </row>
    <row r="8" spans="1:33" ht="28.5" customHeight="1" thickBot="1" x14ac:dyDescent="0.35">
      <c r="A8" s="37"/>
      <c r="B8" s="48" t="s">
        <v>16</v>
      </c>
      <c r="C8" s="4" t="s">
        <v>104</v>
      </c>
      <c r="D8" s="5" t="s">
        <v>18</v>
      </c>
      <c r="E8" s="1"/>
      <c r="F8" s="1"/>
      <c r="G8" s="110">
        <f>(P8+Q8+R8)/3</f>
        <v>0</v>
      </c>
      <c r="H8" s="13">
        <f>(S8+T8+U8)/3</f>
        <v>0</v>
      </c>
      <c r="I8" s="13">
        <f>(V8+W8+X8)/3</f>
        <v>0</v>
      </c>
      <c r="J8" s="111">
        <f>(Y8+Z8+AA8)/3</f>
        <v>0</v>
      </c>
      <c r="K8" s="23"/>
      <c r="L8" s="23"/>
      <c r="M8" s="24"/>
      <c r="N8" s="1"/>
      <c r="P8" s="70"/>
      <c r="Q8" s="71"/>
      <c r="R8" s="87"/>
      <c r="S8" s="70"/>
      <c r="T8" s="71"/>
      <c r="U8" s="87"/>
      <c r="V8" s="70"/>
      <c r="W8" s="71"/>
      <c r="X8" s="87"/>
      <c r="Y8" s="70"/>
      <c r="Z8" s="71"/>
      <c r="AA8" s="87"/>
      <c r="AB8" s="96"/>
      <c r="AC8" s="80"/>
      <c r="AD8" s="80"/>
      <c r="AE8" s="80"/>
      <c r="AF8" s="80"/>
      <c r="AG8" s="81"/>
    </row>
    <row r="9" spans="1:33" ht="28.5" customHeight="1" thickBot="1" x14ac:dyDescent="0.35">
      <c r="A9" s="37"/>
      <c r="B9" s="48" t="s">
        <v>16</v>
      </c>
      <c r="C9" s="4" t="s">
        <v>105</v>
      </c>
      <c r="D9" s="5" t="s">
        <v>20</v>
      </c>
      <c r="E9" s="1"/>
      <c r="F9" s="1"/>
      <c r="G9" s="14">
        <f>(P9+Q9+R9)/3</f>
        <v>0</v>
      </c>
      <c r="H9" s="15">
        <f t="shared" ref="H9:H11" si="0">(S9+T9+U9)/3</f>
        <v>0</v>
      </c>
      <c r="I9" s="15">
        <f t="shared" ref="I9:I11" si="1">(V9+W9+X9)/3</f>
        <v>0</v>
      </c>
      <c r="J9" s="112">
        <f t="shared" ref="J9:J11" si="2">(Y9+Z9+AA9)/3</f>
        <v>0</v>
      </c>
      <c r="K9" s="20"/>
      <c r="L9" s="20"/>
      <c r="M9" s="25"/>
      <c r="N9" s="1"/>
      <c r="P9" s="72"/>
      <c r="Q9" s="73"/>
      <c r="R9" s="88"/>
      <c r="S9" s="72"/>
      <c r="T9" s="73"/>
      <c r="U9" s="88"/>
      <c r="V9" s="72"/>
      <c r="W9" s="73"/>
      <c r="X9" s="88"/>
      <c r="Y9" s="72"/>
      <c r="Z9" s="73"/>
      <c r="AA9" s="88"/>
      <c r="AB9" s="97"/>
      <c r="AC9" s="77"/>
      <c r="AD9" s="77"/>
      <c r="AE9" s="77"/>
      <c r="AF9" s="77"/>
      <c r="AG9" s="82"/>
    </row>
    <row r="10" spans="1:33" ht="28.5" customHeight="1" thickBot="1" x14ac:dyDescent="0.35">
      <c r="A10" s="37"/>
      <c r="B10" s="48" t="s">
        <v>16</v>
      </c>
      <c r="C10" s="4" t="s">
        <v>106</v>
      </c>
      <c r="D10" s="5" t="s">
        <v>22</v>
      </c>
      <c r="E10" s="1"/>
      <c r="F10" s="1"/>
      <c r="G10" s="14">
        <f t="shared" ref="G10:G11" si="3">(P10+Q10+R10)/3</f>
        <v>0</v>
      </c>
      <c r="H10" s="15">
        <f t="shared" si="0"/>
        <v>0</v>
      </c>
      <c r="I10" s="15">
        <f t="shared" si="1"/>
        <v>0</v>
      </c>
      <c r="J10" s="112">
        <f t="shared" si="2"/>
        <v>0</v>
      </c>
      <c r="K10" s="20"/>
      <c r="L10" s="20"/>
      <c r="M10" s="25"/>
      <c r="N10" s="1"/>
      <c r="P10" s="72"/>
      <c r="Q10" s="73"/>
      <c r="R10" s="88"/>
      <c r="S10" s="72"/>
      <c r="T10" s="73"/>
      <c r="U10" s="88"/>
      <c r="V10" s="72"/>
      <c r="W10" s="73"/>
      <c r="X10" s="88"/>
      <c r="Y10" s="72"/>
      <c r="Z10" s="73"/>
      <c r="AA10" s="88"/>
      <c r="AB10" s="97"/>
      <c r="AC10" s="77"/>
      <c r="AD10" s="77"/>
      <c r="AE10" s="77"/>
      <c r="AF10" s="77"/>
      <c r="AG10" s="82"/>
    </row>
    <row r="11" spans="1:33" ht="28.5" customHeight="1" thickBot="1" x14ac:dyDescent="0.35">
      <c r="A11" s="37"/>
      <c r="B11" s="48" t="s">
        <v>16</v>
      </c>
      <c r="C11" s="4" t="s">
        <v>107</v>
      </c>
      <c r="D11" s="5" t="s">
        <v>18</v>
      </c>
      <c r="E11" s="1"/>
      <c r="F11" s="1"/>
      <c r="G11" s="14">
        <f t="shared" si="3"/>
        <v>0</v>
      </c>
      <c r="H11" s="15">
        <f t="shared" si="0"/>
        <v>0</v>
      </c>
      <c r="I11" s="15">
        <f t="shared" si="1"/>
        <v>0</v>
      </c>
      <c r="J11" s="112">
        <f t="shared" si="2"/>
        <v>0</v>
      </c>
      <c r="K11" s="20"/>
      <c r="L11" s="20"/>
      <c r="M11" s="25"/>
      <c r="N11" s="1"/>
      <c r="P11" s="89"/>
      <c r="Q11" s="90"/>
      <c r="R11" s="91"/>
      <c r="S11" s="89"/>
      <c r="T11" s="90"/>
      <c r="U11" s="91"/>
      <c r="V11" s="89"/>
      <c r="W11" s="90"/>
      <c r="X11" s="91"/>
      <c r="Y11" s="89"/>
      <c r="Z11" s="90"/>
      <c r="AA11" s="91"/>
      <c r="AB11" s="101"/>
      <c r="AC11" s="102"/>
      <c r="AD11" s="102"/>
      <c r="AE11" s="102"/>
      <c r="AF11" s="102"/>
      <c r="AG11" s="109"/>
    </row>
    <row r="12" spans="1:33" ht="28.5" customHeight="1" thickBot="1" x14ac:dyDescent="0.35">
      <c r="A12" s="37"/>
      <c r="B12" s="49" t="s">
        <v>24</v>
      </c>
      <c r="C12" s="6" t="s">
        <v>104</v>
      </c>
      <c r="D12" s="7" t="s">
        <v>18</v>
      </c>
      <c r="E12" s="1"/>
      <c r="F12" s="1"/>
      <c r="G12" s="19"/>
      <c r="H12" s="20"/>
      <c r="I12" s="20"/>
      <c r="J12" s="20"/>
      <c r="K12" s="16">
        <f>(AB12+AC12+AD12)/3</f>
        <v>0</v>
      </c>
      <c r="L12" s="16">
        <f>(AE12+AF12+AG12)/3</f>
        <v>0</v>
      </c>
      <c r="M12" s="25"/>
      <c r="N12" s="1"/>
      <c r="P12" s="83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98"/>
      <c r="AB12" s="103"/>
      <c r="AC12" s="29"/>
      <c r="AD12" s="104"/>
      <c r="AE12" s="103"/>
      <c r="AF12" s="29"/>
      <c r="AG12" s="104"/>
    </row>
    <row r="13" spans="1:33" ht="28.5" customHeight="1" thickBot="1" x14ac:dyDescent="0.35">
      <c r="A13" s="37"/>
      <c r="B13" s="49" t="s">
        <v>24</v>
      </c>
      <c r="C13" s="6" t="s">
        <v>108</v>
      </c>
      <c r="D13" s="7" t="s">
        <v>20</v>
      </c>
      <c r="E13" s="1"/>
      <c r="F13" s="1"/>
      <c r="G13" s="19"/>
      <c r="H13" s="20"/>
      <c r="I13" s="20"/>
      <c r="J13" s="20"/>
      <c r="K13" s="16">
        <f t="shared" ref="K13:K15" si="4">(AB13+AC13+AD13)/3</f>
        <v>0</v>
      </c>
      <c r="L13" s="16">
        <f t="shared" ref="L13:L15" si="5">(AE13+AF13+AG13)/3</f>
        <v>0</v>
      </c>
      <c r="M13" s="25"/>
      <c r="N13" s="1"/>
      <c r="P13" s="76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99"/>
      <c r="AB13" s="105"/>
      <c r="AC13" s="16"/>
      <c r="AD13" s="106"/>
      <c r="AE13" s="105"/>
      <c r="AF13" s="16"/>
      <c r="AG13" s="106"/>
    </row>
    <row r="14" spans="1:33" ht="28.5" customHeight="1" thickBot="1" x14ac:dyDescent="0.35">
      <c r="A14" s="37"/>
      <c r="B14" s="49" t="s">
        <v>24</v>
      </c>
      <c r="C14" s="6" t="s">
        <v>106</v>
      </c>
      <c r="D14" s="7" t="s">
        <v>22</v>
      </c>
      <c r="E14" s="1"/>
      <c r="F14" s="1"/>
      <c r="G14" s="19"/>
      <c r="H14" s="20"/>
      <c r="I14" s="20"/>
      <c r="J14" s="20"/>
      <c r="K14" s="16">
        <f t="shared" si="4"/>
        <v>0</v>
      </c>
      <c r="L14" s="16">
        <f t="shared" si="5"/>
        <v>0</v>
      </c>
      <c r="M14" s="25"/>
      <c r="N14" s="1"/>
      <c r="P14" s="76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99"/>
      <c r="AB14" s="105"/>
      <c r="AC14" s="16"/>
      <c r="AD14" s="106"/>
      <c r="AE14" s="105"/>
      <c r="AF14" s="16"/>
      <c r="AG14" s="106"/>
    </row>
    <row r="15" spans="1:33" ht="28.5" customHeight="1" thickBot="1" x14ac:dyDescent="0.35">
      <c r="A15" s="37"/>
      <c r="B15" s="49" t="s">
        <v>24</v>
      </c>
      <c r="C15" s="6" t="s">
        <v>107</v>
      </c>
      <c r="D15" s="7" t="s">
        <v>18</v>
      </c>
      <c r="E15" s="1"/>
      <c r="F15" s="1"/>
      <c r="G15" s="19"/>
      <c r="H15" s="20"/>
      <c r="I15" s="20"/>
      <c r="J15" s="20"/>
      <c r="K15" s="16">
        <f t="shared" si="4"/>
        <v>0</v>
      </c>
      <c r="L15" s="16">
        <f t="shared" si="5"/>
        <v>0</v>
      </c>
      <c r="M15" s="25"/>
      <c r="N15" s="1"/>
      <c r="P15" s="78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100"/>
      <c r="AB15" s="107"/>
      <c r="AC15" s="75"/>
      <c r="AD15" s="108"/>
      <c r="AE15" s="107"/>
      <c r="AF15" s="75"/>
      <c r="AG15" s="108"/>
    </row>
    <row r="16" spans="1:33" ht="28.5" customHeight="1" thickBot="1" x14ac:dyDescent="0.35">
      <c r="A16" s="37"/>
      <c r="B16" s="50" t="s">
        <v>26</v>
      </c>
      <c r="C16" s="8" t="s">
        <v>109</v>
      </c>
      <c r="D16" s="9" t="s">
        <v>18</v>
      </c>
      <c r="E16" s="1"/>
      <c r="F16" s="1"/>
      <c r="G16" s="19"/>
      <c r="H16" s="20"/>
      <c r="I16" s="20"/>
      <c r="J16" s="20"/>
      <c r="K16" s="20"/>
      <c r="L16" s="20"/>
      <c r="M16" s="17"/>
      <c r="N16" s="1"/>
    </row>
    <row r="17" spans="1:33" ht="28.5" customHeight="1" thickBot="1" x14ac:dyDescent="0.35">
      <c r="A17" s="37"/>
      <c r="B17" s="50" t="s">
        <v>26</v>
      </c>
      <c r="C17" s="8" t="s">
        <v>110</v>
      </c>
      <c r="D17" s="9" t="s">
        <v>20</v>
      </c>
      <c r="E17" s="1"/>
      <c r="F17" s="1"/>
      <c r="G17" s="19"/>
      <c r="H17" s="20"/>
      <c r="I17" s="20"/>
      <c r="J17" s="20"/>
      <c r="K17" s="20"/>
      <c r="L17" s="20"/>
      <c r="M17" s="17"/>
      <c r="N17" s="1"/>
    </row>
    <row r="18" spans="1:33" ht="28.5" customHeight="1" thickBot="1" x14ac:dyDescent="0.35">
      <c r="A18" s="37"/>
      <c r="B18" s="50" t="s">
        <v>26</v>
      </c>
      <c r="C18" s="8" t="s">
        <v>111</v>
      </c>
      <c r="D18" s="9" t="s">
        <v>22</v>
      </c>
      <c r="E18" s="1"/>
      <c r="F18" s="1"/>
      <c r="G18" s="19"/>
      <c r="H18" s="20"/>
      <c r="I18" s="20"/>
      <c r="J18" s="20"/>
      <c r="K18" s="20"/>
      <c r="L18" s="20"/>
      <c r="M18" s="17"/>
      <c r="N18" s="1"/>
    </row>
    <row r="19" spans="1:33" ht="28.5" customHeight="1" thickBot="1" x14ac:dyDescent="0.35">
      <c r="A19" s="37"/>
      <c r="B19" s="51" t="s">
        <v>26</v>
      </c>
      <c r="C19" s="10" t="s">
        <v>112</v>
      </c>
      <c r="D19" s="11" t="s">
        <v>18</v>
      </c>
      <c r="E19" s="1"/>
      <c r="F19" s="1"/>
      <c r="G19" s="21"/>
      <c r="H19" s="22"/>
      <c r="I19" s="22"/>
      <c r="J19" s="22"/>
      <c r="K19" s="22"/>
      <c r="L19" s="22"/>
      <c r="M19" s="18"/>
      <c r="N19" s="1"/>
    </row>
    <row r="20" spans="1:33" ht="15" thickBot="1" x14ac:dyDescent="0.35">
      <c r="A20" s="37"/>
      <c r="B20" s="1"/>
      <c r="C20" s="1"/>
      <c r="D20" s="1"/>
      <c r="E20" s="1"/>
      <c r="F20" s="1"/>
      <c r="G20" s="113"/>
      <c r="H20" s="113"/>
      <c r="I20" s="113"/>
      <c r="J20" s="113"/>
      <c r="K20" s="113"/>
      <c r="L20" s="113"/>
      <c r="M20" s="113"/>
      <c r="N20" s="36"/>
    </row>
    <row r="21" spans="1:33" ht="15" thickBot="1" x14ac:dyDescent="0.35">
      <c r="A21" s="41" t="s">
        <v>31</v>
      </c>
      <c r="B21" s="62" t="s">
        <v>32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P21" s="149" t="s">
        <v>82</v>
      </c>
      <c r="Q21" s="150"/>
      <c r="R21" s="151"/>
      <c r="S21" s="152" t="s">
        <v>83</v>
      </c>
      <c r="T21" s="153"/>
      <c r="U21" s="154"/>
      <c r="V21" s="152" t="s">
        <v>84</v>
      </c>
      <c r="W21" s="153"/>
      <c r="X21" s="154"/>
      <c r="Y21" s="152" t="s">
        <v>85</v>
      </c>
      <c r="Z21" s="153"/>
      <c r="AA21" s="155"/>
    </row>
    <row r="22" spans="1:33" ht="34.799999999999997" thickBot="1" x14ac:dyDescent="0.35">
      <c r="A22" s="37"/>
      <c r="B22" s="47" t="s">
        <v>5</v>
      </c>
      <c r="C22" s="2" t="s">
        <v>33</v>
      </c>
      <c r="D22" s="3" t="s">
        <v>7</v>
      </c>
      <c r="E22" s="1"/>
      <c r="F22" s="1"/>
      <c r="G22" s="53" t="s">
        <v>34</v>
      </c>
      <c r="H22" s="54" t="s">
        <v>35</v>
      </c>
      <c r="I22" s="54" t="s">
        <v>36</v>
      </c>
      <c r="J22" s="54" t="s">
        <v>37</v>
      </c>
      <c r="K22" s="55" t="s">
        <v>38</v>
      </c>
      <c r="L22" s="55" t="s">
        <v>39</v>
      </c>
      <c r="M22" s="56" t="s">
        <v>14</v>
      </c>
      <c r="N22" s="1"/>
      <c r="P22" s="85" t="s">
        <v>86</v>
      </c>
      <c r="Q22" s="68" t="s">
        <v>87</v>
      </c>
      <c r="R22" s="86" t="s">
        <v>88</v>
      </c>
      <c r="S22" s="92" t="s">
        <v>89</v>
      </c>
      <c r="T22" s="93" t="s">
        <v>90</v>
      </c>
      <c r="U22" s="94" t="s">
        <v>91</v>
      </c>
      <c r="V22" s="92" t="s">
        <v>92</v>
      </c>
      <c r="W22" s="93" t="s">
        <v>93</v>
      </c>
      <c r="X22" s="94" t="s">
        <v>94</v>
      </c>
      <c r="Y22" s="92" t="s">
        <v>95</v>
      </c>
      <c r="Z22" s="93" t="s">
        <v>96</v>
      </c>
      <c r="AA22" s="94" t="s">
        <v>97</v>
      </c>
      <c r="AB22" s="95" t="s">
        <v>98</v>
      </c>
      <c r="AC22" s="69" t="s">
        <v>99</v>
      </c>
      <c r="AD22" s="69" t="s">
        <v>100</v>
      </c>
      <c r="AE22" s="69" t="s">
        <v>101</v>
      </c>
      <c r="AF22" s="69" t="s">
        <v>102</v>
      </c>
      <c r="AG22" s="74" t="s">
        <v>103</v>
      </c>
    </row>
    <row r="23" spans="1:33" ht="15" thickBot="1" x14ac:dyDescent="0.35">
      <c r="A23" s="37"/>
      <c r="B23" s="48" t="s">
        <v>16</v>
      </c>
      <c r="C23" s="4" t="s">
        <v>113</v>
      </c>
      <c r="D23" s="5" t="s">
        <v>41</v>
      </c>
      <c r="E23" s="1"/>
      <c r="F23" s="1"/>
      <c r="G23" s="110">
        <f>(P23+Q23+R23)/3</f>
        <v>0</v>
      </c>
      <c r="H23" s="13">
        <f>(S23+T23+U23)/3</f>
        <v>0</v>
      </c>
      <c r="I23" s="13">
        <f>(V23+W23+X23)/3</f>
        <v>0</v>
      </c>
      <c r="J23" s="111">
        <f>(Y23+Z23+AA23)/3</f>
        <v>0</v>
      </c>
      <c r="K23" s="23"/>
      <c r="L23" s="23"/>
      <c r="M23" s="24"/>
      <c r="N23" s="1"/>
      <c r="P23" s="70"/>
      <c r="Q23" s="71"/>
      <c r="R23" s="87"/>
      <c r="S23" s="70"/>
      <c r="T23" s="71"/>
      <c r="U23" s="87"/>
      <c r="V23" s="70"/>
      <c r="W23" s="71"/>
      <c r="X23" s="87"/>
      <c r="Y23" s="70"/>
      <c r="Z23" s="71"/>
      <c r="AA23" s="87"/>
      <c r="AB23" s="96"/>
      <c r="AC23" s="80"/>
      <c r="AD23" s="80"/>
      <c r="AE23" s="80"/>
      <c r="AF23" s="80"/>
      <c r="AG23" s="81"/>
    </row>
    <row r="24" spans="1:33" ht="15" thickBot="1" x14ac:dyDescent="0.35">
      <c r="A24" s="37"/>
      <c r="B24" s="48" t="s">
        <v>16</v>
      </c>
      <c r="C24" s="4" t="s">
        <v>114</v>
      </c>
      <c r="D24" s="5" t="s">
        <v>43</v>
      </c>
      <c r="E24" s="1"/>
      <c r="F24" s="1"/>
      <c r="G24" s="14">
        <f>(P24+Q24+R24)/3</f>
        <v>0</v>
      </c>
      <c r="H24" s="15">
        <f t="shared" ref="H24:H26" si="6">(S24+T24+U24)/3</f>
        <v>0</v>
      </c>
      <c r="I24" s="15">
        <f t="shared" ref="I24:I26" si="7">(V24+W24+X24)/3</f>
        <v>0</v>
      </c>
      <c r="J24" s="112">
        <f t="shared" ref="J24:J26" si="8">(Y24+Z24+AA24)/3</f>
        <v>0</v>
      </c>
      <c r="K24" s="20"/>
      <c r="L24" s="20"/>
      <c r="M24" s="25"/>
      <c r="N24" s="1"/>
      <c r="P24" s="72"/>
      <c r="Q24" s="73"/>
      <c r="R24" s="88"/>
      <c r="S24" s="72"/>
      <c r="T24" s="73"/>
      <c r="U24" s="88"/>
      <c r="V24" s="72"/>
      <c r="W24" s="73"/>
      <c r="X24" s="88"/>
      <c r="Y24" s="72"/>
      <c r="Z24" s="73"/>
      <c r="AA24" s="88"/>
      <c r="AB24" s="97"/>
      <c r="AC24" s="77"/>
      <c r="AD24" s="77"/>
      <c r="AE24" s="77"/>
      <c r="AF24" s="77"/>
      <c r="AG24" s="82"/>
    </row>
    <row r="25" spans="1:33" ht="15" thickBot="1" x14ac:dyDescent="0.35">
      <c r="A25" s="37"/>
      <c r="B25" s="48" t="s">
        <v>16</v>
      </c>
      <c r="C25" s="4" t="s">
        <v>115</v>
      </c>
      <c r="D25" s="5" t="s">
        <v>45</v>
      </c>
      <c r="E25" s="1"/>
      <c r="F25" s="1"/>
      <c r="G25" s="14">
        <f t="shared" ref="G25:G26" si="9">(P25+Q25+R25)/3</f>
        <v>0</v>
      </c>
      <c r="H25" s="15">
        <f t="shared" si="6"/>
        <v>0</v>
      </c>
      <c r="I25" s="15">
        <f t="shared" si="7"/>
        <v>0</v>
      </c>
      <c r="J25" s="112">
        <f t="shared" si="8"/>
        <v>0</v>
      </c>
      <c r="K25" s="20"/>
      <c r="L25" s="20"/>
      <c r="M25" s="25"/>
      <c r="N25" s="1"/>
      <c r="P25" s="72"/>
      <c r="Q25" s="73"/>
      <c r="R25" s="88"/>
      <c r="S25" s="72"/>
      <c r="T25" s="73"/>
      <c r="U25" s="88"/>
      <c r="V25" s="72"/>
      <c r="W25" s="73"/>
      <c r="X25" s="88"/>
      <c r="Y25" s="72"/>
      <c r="Z25" s="73"/>
      <c r="AA25" s="88"/>
      <c r="AB25" s="97"/>
      <c r="AC25" s="77"/>
      <c r="AD25" s="77"/>
      <c r="AE25" s="77"/>
      <c r="AF25" s="77"/>
      <c r="AG25" s="82"/>
    </row>
    <row r="26" spans="1:33" ht="15" thickBot="1" x14ac:dyDescent="0.35">
      <c r="A26" s="37"/>
      <c r="B26" s="48" t="s">
        <v>16</v>
      </c>
      <c r="C26" s="4" t="s">
        <v>46</v>
      </c>
      <c r="D26" s="5" t="s">
        <v>20</v>
      </c>
      <c r="E26" s="1"/>
      <c r="F26" s="1"/>
      <c r="G26" s="14">
        <f t="shared" si="9"/>
        <v>0</v>
      </c>
      <c r="H26" s="15">
        <f t="shared" si="6"/>
        <v>0</v>
      </c>
      <c r="I26" s="15">
        <f t="shared" si="7"/>
        <v>0</v>
      </c>
      <c r="J26" s="112">
        <f t="shared" si="8"/>
        <v>0</v>
      </c>
      <c r="K26" s="20"/>
      <c r="L26" s="20"/>
      <c r="M26" s="25"/>
      <c r="N26" s="1"/>
      <c r="P26" s="89"/>
      <c r="Q26" s="90"/>
      <c r="R26" s="91"/>
      <c r="S26" s="89"/>
      <c r="T26" s="90"/>
      <c r="U26" s="91"/>
      <c r="V26" s="89"/>
      <c r="W26" s="90"/>
      <c r="X26" s="91"/>
      <c r="Y26" s="89"/>
      <c r="Z26" s="90"/>
      <c r="AA26" s="91"/>
      <c r="AB26" s="101"/>
      <c r="AC26" s="102"/>
      <c r="AD26" s="102"/>
      <c r="AE26" s="102"/>
      <c r="AF26" s="102"/>
      <c r="AG26" s="109"/>
    </row>
    <row r="27" spans="1:33" ht="27.9" customHeight="1" thickBot="1" x14ac:dyDescent="0.35">
      <c r="A27" s="37"/>
      <c r="B27" s="49" t="s">
        <v>24</v>
      </c>
      <c r="C27" s="6" t="s">
        <v>113</v>
      </c>
      <c r="D27" s="7" t="s">
        <v>41</v>
      </c>
      <c r="E27" s="1"/>
      <c r="F27" s="1"/>
      <c r="G27" s="19"/>
      <c r="H27" s="20"/>
      <c r="I27" s="20"/>
      <c r="J27" s="20"/>
      <c r="K27" s="16">
        <f>(AB27+AC27+AD27)/3</f>
        <v>0</v>
      </c>
      <c r="L27" s="16">
        <f>(AE27+AF27+AG27)/3</f>
        <v>0</v>
      </c>
      <c r="M27" s="25"/>
      <c r="N27" s="1"/>
      <c r="P27" s="83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98"/>
      <c r="AB27" s="103"/>
      <c r="AC27" s="29"/>
      <c r="AD27" s="104"/>
      <c r="AE27" s="103"/>
      <c r="AF27" s="29"/>
      <c r="AG27" s="104"/>
    </row>
    <row r="28" spans="1:33" ht="15" thickBot="1" x14ac:dyDescent="0.35">
      <c r="A28" s="37"/>
      <c r="B28" s="49" t="s">
        <v>24</v>
      </c>
      <c r="C28" s="6" t="s">
        <v>114</v>
      </c>
      <c r="D28" s="7" t="s">
        <v>43</v>
      </c>
      <c r="E28" s="1"/>
      <c r="F28" s="1"/>
      <c r="G28" s="19"/>
      <c r="H28" s="20"/>
      <c r="I28" s="20"/>
      <c r="J28" s="20"/>
      <c r="K28" s="16">
        <f t="shared" ref="K28:K30" si="10">(AB28+AC28+AD28)/3</f>
        <v>0</v>
      </c>
      <c r="L28" s="16">
        <f>(AE28+AF28+AG28)/3</f>
        <v>0</v>
      </c>
      <c r="M28" s="25"/>
      <c r="N28" s="1"/>
      <c r="P28" s="76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99"/>
      <c r="AB28" s="105"/>
      <c r="AC28" s="16"/>
      <c r="AD28" s="106"/>
      <c r="AE28" s="105"/>
      <c r="AF28" s="16"/>
      <c r="AG28" s="106"/>
    </row>
    <row r="29" spans="1:33" ht="15" thickBot="1" x14ac:dyDescent="0.35">
      <c r="A29" s="37"/>
      <c r="B29" s="49" t="s">
        <v>24</v>
      </c>
      <c r="C29" s="6" t="s">
        <v>115</v>
      </c>
      <c r="D29" s="7" t="s">
        <v>45</v>
      </c>
      <c r="E29" s="1"/>
      <c r="F29" s="1"/>
      <c r="G29" s="19"/>
      <c r="H29" s="20"/>
      <c r="I29" s="20"/>
      <c r="J29" s="20"/>
      <c r="K29" s="16">
        <f t="shared" si="10"/>
        <v>0</v>
      </c>
      <c r="L29" s="16">
        <f t="shared" ref="L29:L30" si="11">(AE29+AF29+AG29)/3</f>
        <v>0</v>
      </c>
      <c r="M29" s="25"/>
      <c r="N29" s="1"/>
      <c r="P29" s="76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99"/>
      <c r="AB29" s="105"/>
      <c r="AC29" s="16"/>
      <c r="AD29" s="106"/>
      <c r="AE29" s="105"/>
      <c r="AF29" s="16"/>
      <c r="AG29" s="106"/>
    </row>
    <row r="30" spans="1:33" ht="15" thickBot="1" x14ac:dyDescent="0.35">
      <c r="A30" s="37"/>
      <c r="B30" s="49" t="s">
        <v>24</v>
      </c>
      <c r="C30" s="6" t="s">
        <v>46</v>
      </c>
      <c r="D30" s="7" t="s">
        <v>20</v>
      </c>
      <c r="E30" s="1"/>
      <c r="F30" s="1"/>
      <c r="G30" s="19"/>
      <c r="H30" s="20"/>
      <c r="I30" s="20"/>
      <c r="J30" s="20"/>
      <c r="K30" s="16">
        <f t="shared" si="10"/>
        <v>0</v>
      </c>
      <c r="L30" s="16">
        <f t="shared" si="11"/>
        <v>0</v>
      </c>
      <c r="M30" s="25"/>
      <c r="N30" s="1"/>
      <c r="P30" s="78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100"/>
      <c r="AB30" s="107"/>
      <c r="AC30" s="75"/>
      <c r="AD30" s="108"/>
      <c r="AE30" s="107"/>
      <c r="AF30" s="75"/>
      <c r="AG30" s="108"/>
    </row>
    <row r="31" spans="1:33" ht="28.5" customHeight="1" thickBot="1" x14ac:dyDescent="0.35">
      <c r="A31" s="37"/>
      <c r="B31" s="50" t="s">
        <v>26</v>
      </c>
      <c r="C31" s="8" t="s">
        <v>113</v>
      </c>
      <c r="D31" s="9" t="s">
        <v>48</v>
      </c>
      <c r="E31" s="1"/>
      <c r="F31" s="1"/>
      <c r="G31" s="19"/>
      <c r="H31" s="20"/>
      <c r="I31" s="20"/>
      <c r="J31" s="20"/>
      <c r="K31" s="20"/>
      <c r="L31" s="20"/>
      <c r="M31" s="17"/>
      <c r="N31" s="1"/>
    </row>
    <row r="32" spans="1:33" ht="15" thickBot="1" x14ac:dyDescent="0.35">
      <c r="A32" s="37"/>
      <c r="B32" s="50" t="s">
        <v>26</v>
      </c>
      <c r="C32" s="8" t="s">
        <v>49</v>
      </c>
      <c r="D32" s="9" t="s">
        <v>43</v>
      </c>
      <c r="E32" s="1"/>
      <c r="F32" s="1"/>
      <c r="G32" s="19"/>
      <c r="H32" s="20"/>
      <c r="I32" s="20"/>
      <c r="J32" s="20"/>
      <c r="K32" s="20"/>
      <c r="L32" s="20"/>
      <c r="M32" s="17"/>
      <c r="N32" s="1"/>
    </row>
    <row r="33" spans="1:14" ht="15" thickBot="1" x14ac:dyDescent="0.35">
      <c r="A33" s="37"/>
      <c r="B33" s="50" t="s">
        <v>26</v>
      </c>
      <c r="C33" s="8" t="s">
        <v>116</v>
      </c>
      <c r="D33" s="9" t="s">
        <v>45</v>
      </c>
      <c r="E33" s="1"/>
      <c r="F33" s="1"/>
      <c r="G33" s="19"/>
      <c r="H33" s="20"/>
      <c r="I33" s="20"/>
      <c r="J33" s="20"/>
      <c r="K33" s="20"/>
      <c r="L33" s="20"/>
      <c r="M33" s="17"/>
      <c r="N33" s="1"/>
    </row>
    <row r="34" spans="1:14" ht="15" thickBot="1" x14ac:dyDescent="0.35">
      <c r="A34" s="37"/>
      <c r="B34" s="51" t="s">
        <v>26</v>
      </c>
      <c r="C34" s="10" t="s">
        <v>117</v>
      </c>
      <c r="D34" s="11" t="s">
        <v>20</v>
      </c>
      <c r="E34" s="1"/>
      <c r="F34" s="1"/>
      <c r="G34" s="21"/>
      <c r="H34" s="22"/>
      <c r="I34" s="22"/>
      <c r="J34" s="22"/>
      <c r="K34" s="22"/>
      <c r="L34" s="22"/>
      <c r="M34" s="18"/>
      <c r="N34" s="1"/>
    </row>
    <row r="35" spans="1:14" x14ac:dyDescent="0.3">
      <c r="A35" s="37"/>
      <c r="B35" s="34"/>
      <c r="C35" s="34"/>
      <c r="D35" s="34"/>
      <c r="E35" s="1"/>
      <c r="F35" s="1"/>
      <c r="G35" s="113"/>
      <c r="H35" s="113"/>
      <c r="I35" s="113"/>
      <c r="J35" s="113"/>
      <c r="K35" s="113"/>
      <c r="L35" s="113"/>
      <c r="M35" s="113"/>
      <c r="N35" s="36"/>
    </row>
  </sheetData>
  <mergeCells count="10">
    <mergeCell ref="P21:R21"/>
    <mergeCell ref="S21:U21"/>
    <mergeCell ref="V21:X21"/>
    <mergeCell ref="Y21:AA21"/>
    <mergeCell ref="B1:N1"/>
    <mergeCell ref="B5:C5"/>
    <mergeCell ref="P6:R6"/>
    <mergeCell ref="S6:U6"/>
    <mergeCell ref="V6:X6"/>
    <mergeCell ref="Y6:AA6"/>
  </mergeCells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EB65EF93BA8488B11D66FA8ABE5D7" ma:contentTypeVersion="6" ma:contentTypeDescription="Een nieuw document maken." ma:contentTypeScope="" ma:versionID="eb0e1629b57d50cdec34360032e22459">
  <xsd:schema xmlns:xsd="http://www.w3.org/2001/XMLSchema" xmlns:xs="http://www.w3.org/2001/XMLSchema" xmlns:p="http://schemas.microsoft.com/office/2006/metadata/properties" xmlns:ns2="e861a47f-cda4-4cbc-9c21-a3abe581659f" xmlns:ns3="1ef6c303-ede1-496c-b232-46b63a698df8" targetNamespace="http://schemas.microsoft.com/office/2006/metadata/properties" ma:root="true" ma:fieldsID="deaaa604883d0c85115121469090c628" ns2:_="" ns3:_="">
    <xsd:import namespace="e861a47f-cda4-4cbc-9c21-a3abe581659f"/>
    <xsd:import namespace="1ef6c303-ede1-496c-b232-46b63a698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1a47f-cda4-4cbc-9c21-a3abe5816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c303-ede1-496c-b232-46b63a698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7F90BB-B756-440B-A327-7058E414DF43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1ef6c303-ede1-496c-b232-46b63a698df8"/>
    <ds:schemaRef ds:uri="e861a47f-cda4-4cbc-9c21-a3abe581659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886B26-3566-4375-A054-A30282F71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1a47f-cda4-4cbc-9c21-a3abe581659f"/>
    <ds:schemaRef ds:uri="1ef6c303-ede1-496c-b232-46b63a698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2B6F94-5A21-4250-8598-97BC51EFBE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Inschrijver</vt:lpstr>
      <vt:lpstr>G 2.1 uitgebreid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 Hemmen</dc:creator>
  <cp:keywords/>
  <dc:description/>
  <cp:lastModifiedBy>Jordy Vos</cp:lastModifiedBy>
  <cp:revision/>
  <dcterms:created xsi:type="dcterms:W3CDTF">2025-02-18T08:22:46Z</dcterms:created>
  <dcterms:modified xsi:type="dcterms:W3CDTF">2025-05-08T11:26:14Z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0x010100037EB65EF93BA8488B11D66FA8ABE5D7</vt:lpwstr>
  </property>
</Properties>
</file>