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feffcd71158c09f8/Bureaublad/ET/INK049 2nd set Boreholes/00 Tender Docs/"/>
    </mc:Choice>
  </mc:AlternateContent>
  <xr:revisionPtr revIDLastSave="0" documentId="8_{45FC384B-6406-4442-A31B-73764E1C2A2A}" xr6:coauthVersionLast="47" xr6:coauthVersionMax="47" xr10:uidLastSave="{00000000-0000-0000-0000-000000000000}"/>
  <bookViews>
    <workbookView xWindow="54495" yWindow="0" windowWidth="26010" windowHeight="20985" xr2:uid="{00000000-000D-0000-FFFF-FFFF00000000}"/>
  </bookViews>
  <sheets>
    <sheet name="PLOT A" sheetId="1" r:id="rId1"/>
    <sheet name="PLOT B" sheetId="2" r:id="rId2"/>
  </sheets>
  <definedNames>
    <definedName name="_xlnm.Print_Area" localSheetId="0">'PLOT A'!$A$1:$G$168</definedName>
    <definedName name="_xlnm.Print_Area" localSheetId="1">'PLOT B'!$A$1:$G$89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pJB9AW3TzxphJ4kMHk0ptEinF3eETWOFnOqE7+HgsmU="/>
    </ext>
  </extLst>
</workbook>
</file>

<file path=xl/calcChain.xml><?xml version="1.0" encoding="utf-8"?>
<calcChain xmlns="http://schemas.openxmlformats.org/spreadsheetml/2006/main">
  <c r="G139" i="1" l="1"/>
  <c r="G168" i="1"/>
  <c r="G89" i="2"/>
  <c r="G66" i="2"/>
  <c r="G67" i="2"/>
  <c r="G68" i="2"/>
  <c r="G69" i="2"/>
  <c r="G39" i="2"/>
  <c r="G40" i="2"/>
  <c r="G41" i="2"/>
  <c r="G42" i="2"/>
  <c r="G43" i="2"/>
  <c r="G33" i="2"/>
  <c r="G15" i="2"/>
  <c r="G13" i="2"/>
  <c r="G12" i="2"/>
  <c r="G11" i="2"/>
  <c r="G138" i="1"/>
  <c r="G137" i="1"/>
  <c r="G136" i="1"/>
  <c r="G135" i="1"/>
  <c r="G134" i="1"/>
  <c r="G133" i="1"/>
  <c r="G132" i="1"/>
  <c r="G131" i="1"/>
  <c r="G130" i="1"/>
  <c r="G129" i="1"/>
  <c r="G128" i="1"/>
  <c r="G127" i="1"/>
  <c r="G67" i="1"/>
  <c r="G68" i="1"/>
  <c r="G69" i="1"/>
  <c r="G71" i="1"/>
  <c r="G39" i="1"/>
  <c r="G40" i="1"/>
  <c r="G41" i="1"/>
  <c r="G11" i="1"/>
  <c r="G12" i="1"/>
  <c r="G13" i="1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5" i="2"/>
  <c r="G64" i="2"/>
  <c r="G63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38" i="2"/>
  <c r="G37" i="2"/>
  <c r="G36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D14" i="2"/>
  <c r="G14" i="2" s="1"/>
  <c r="G10" i="2"/>
  <c r="G9" i="2"/>
  <c r="G8" i="2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2" i="1"/>
  <c r="G141" i="1"/>
  <c r="G140" i="1"/>
  <c r="G126" i="1"/>
  <c r="D125" i="1"/>
  <c r="G125" i="1" s="1"/>
  <c r="G124" i="1"/>
  <c r="G123" i="1"/>
  <c r="G122" i="1"/>
  <c r="G121" i="1"/>
  <c r="G120" i="1"/>
  <c r="G119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D98" i="1"/>
  <c r="G98" i="1" s="1"/>
  <c r="G97" i="1"/>
  <c r="G96" i="1"/>
  <c r="G95" i="1"/>
  <c r="G94" i="1"/>
  <c r="G93" i="1"/>
  <c r="G92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D70" i="1"/>
  <c r="G70" i="1" s="1"/>
  <c r="G66" i="1"/>
  <c r="G65" i="1"/>
  <c r="G64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D42" i="1"/>
  <c r="G42" i="1" s="1"/>
  <c r="G38" i="1"/>
  <c r="G37" i="1"/>
  <c r="G36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D14" i="1"/>
  <c r="G14" i="1" s="1"/>
  <c r="G10" i="1"/>
  <c r="G9" i="1"/>
  <c r="G8" i="1"/>
  <c r="G87" i="2" l="1"/>
  <c r="G60" i="2"/>
  <c r="G143" i="1"/>
  <c r="G166" i="1"/>
  <c r="G89" i="1"/>
  <c r="G61" i="1"/>
  <c r="G33" i="1"/>
  <c r="G116" i="1"/>
  <c r="G88" i="2" l="1"/>
  <c r="G167" i="1"/>
</calcChain>
</file>

<file path=xl/sharedStrings.xml><?xml version="1.0" encoding="utf-8"?>
<sst xmlns="http://schemas.openxmlformats.org/spreadsheetml/2006/main" count="519" uniqueCount="92">
  <si>
    <t>Price Sheet</t>
  </si>
  <si>
    <t>Tender</t>
  </si>
  <si>
    <r>
      <rPr>
        <sz val="10"/>
        <color theme="1"/>
        <rFont val="Calibri"/>
      </rPr>
      <t>Borehole Campaign Einstein Telescope</t>
    </r>
    <r>
      <rPr>
        <b/>
        <sz val="10"/>
        <color theme="1"/>
        <rFont val="Calibri"/>
      </rPr>
      <t xml:space="preserve"> PLOT A</t>
    </r>
  </si>
  <si>
    <t>Documentnummer</t>
  </si>
  <si>
    <t>P2.1_111</t>
  </si>
  <si>
    <t xml:space="preserve"> </t>
  </si>
  <si>
    <t>Quantity</t>
  </si>
  <si>
    <t>Unit</t>
  </si>
  <si>
    <t>Unit price</t>
  </si>
  <si>
    <t>Price (Euros, excl. VAT)</t>
  </si>
  <si>
    <t xml:space="preserve">Location altitude  above sea level  z = [ 190 - 210 m] </t>
  </si>
  <si>
    <t xml:space="preserve">Site preparation </t>
  </si>
  <si>
    <t>Utility provision</t>
  </si>
  <si>
    <t>Setting up work site</t>
  </si>
  <si>
    <t>Total Drill depth : [ 290 - 310m]</t>
  </si>
  <si>
    <t>m</t>
  </si>
  <si>
    <t xml:space="preserve">Total soft soil : [ 5 - 25 m] </t>
  </si>
  <si>
    <t>Total Namurian rock [ 10 - 50 m] shales with sandstone</t>
  </si>
  <si>
    <t>Total Devonian sandstones, shales , maybe some limestone/dolomite</t>
  </si>
  <si>
    <t>borehole</t>
  </si>
  <si>
    <t>Geophysical logging: acoustic/optical televiewer</t>
  </si>
  <si>
    <t>logs/hole</t>
  </si>
  <si>
    <t>Geophysical logging: temperature log and electrical conductivioty log</t>
  </si>
  <si>
    <t>Geophysical logging: full wave sonic log</t>
  </si>
  <si>
    <t>Geophysical logging: natural gamma log</t>
  </si>
  <si>
    <t>Geophysical logging: caliper log</t>
  </si>
  <si>
    <t>Geophysical logging: magnetic susceptibility</t>
  </si>
  <si>
    <t>Geophysical logging: nuclear magnetic residence</t>
  </si>
  <si>
    <t>Geophysical logging: reistivity</t>
  </si>
  <si>
    <t>Geophysical logging: neutron and gamma-gamma density log</t>
  </si>
  <si>
    <t>Permeability testing: flowmeter testing</t>
  </si>
  <si>
    <t>Permeability testing: packer testing [exact nr later be determined with client]</t>
  </si>
  <si>
    <t>tests/hole</t>
  </si>
  <si>
    <t>Permeability testing: in-situ stress testing  [exact nr later be determined with client]</t>
  </si>
  <si>
    <t>Permeability testing: dilatometer testing  [exact nr later be determined with client]</t>
  </si>
  <si>
    <t>Widening borehole</t>
  </si>
  <si>
    <t>Demobilisation of work site</t>
  </si>
  <si>
    <t>Site restoration</t>
  </si>
  <si>
    <t>Total one Location</t>
  </si>
  <si>
    <t>Price</t>
  </si>
  <si>
    <t xml:space="preserve">Location altitude  above sea level  z = [ 165 - 195 m] </t>
  </si>
  <si>
    <t>Total Drill depth : [ 265 - 295m]</t>
  </si>
  <si>
    <t xml:space="preserve">Total soft soil : [ 15 - 50 m] </t>
  </si>
  <si>
    <t>Total Namurian rock [ 10 - 20 m] shales with sandstone</t>
  </si>
  <si>
    <t>Total Devonian sandstones, shales , maybe some Dinantian limestone/dolomite</t>
  </si>
  <si>
    <t>Location:  ETB22 (SE) Hoof</t>
  </si>
  <si>
    <t xml:space="preserve">Location altitude  above sea level  z = [ 290 - 310 m] </t>
  </si>
  <si>
    <t>Total Drill depth : [ 390 - 410m]</t>
  </si>
  <si>
    <t xml:space="preserve">Total soft soil : [ 0 - 10 m] </t>
  </si>
  <si>
    <t>Total Namurian rock [ 0-10 m] shales with sandstone</t>
  </si>
  <si>
    <t>Total Dinantian + Devonian sandstones, shales , limestone/dolomite</t>
  </si>
  <si>
    <t>Installation of glassfibre casing - DAS cable</t>
  </si>
  <si>
    <t>Total Drill depth : [ 230-290]     remark - 50m below sea level</t>
  </si>
  <si>
    <t xml:space="preserve">Total soft soil : [ 0 - 30 m] </t>
  </si>
  <si>
    <t>Total Namurian rock [ 0-40 m] shales with sandstone</t>
  </si>
  <si>
    <t>Total Dinantian +  Devonian sandstones, shales , limestone/dolomite</t>
  </si>
  <si>
    <t xml:space="preserve">Installation of PVC casing </t>
  </si>
  <si>
    <t>Piezometer installation</t>
  </si>
  <si>
    <r>
      <rPr>
        <b/>
        <sz val="10"/>
        <color rgb="FFFFFFFF"/>
        <rFont val="Calibri"/>
      </rPr>
      <t xml:space="preserve">Location:  ETB27 (Pu) t.b.d. </t>
    </r>
    <r>
      <rPr>
        <b/>
        <sz val="10"/>
        <color rgb="FFD9D9D9"/>
        <rFont val="Calibri"/>
      </rPr>
      <t xml:space="preserve"> near ETB 26</t>
    </r>
    <r>
      <rPr>
        <b/>
        <sz val="10"/>
        <color rgb="FFFF0000"/>
        <rFont val="Calibri"/>
      </rPr>
      <t xml:space="preserve"> </t>
    </r>
    <r>
      <rPr>
        <b/>
        <sz val="10"/>
        <color rgb="FFFFFF00"/>
        <rFont val="Calibri"/>
      </rPr>
      <t xml:space="preserve"> PUMPING TEST   Inner diameter casing 6 INCH</t>
    </r>
  </si>
  <si>
    <t>Well pumping test - Hydraulic testing program  INNER DIAMETER CASING 6 INCH</t>
  </si>
  <si>
    <r>
      <rPr>
        <b/>
        <sz val="10"/>
        <color rgb="FFFFFFFF"/>
        <rFont val="Calibri"/>
      </rPr>
      <t xml:space="preserve">Location:  ETB07 (Pi) Vijlenerbos    </t>
    </r>
    <r>
      <rPr>
        <b/>
        <sz val="10"/>
        <color rgb="FFFFFF00"/>
        <rFont val="Calibri"/>
      </rPr>
      <t>REMARK  here is no Hydrant nearby</t>
    </r>
  </si>
  <si>
    <t>Utility provision,  REMARK there is no Hydrant nearby</t>
  </si>
  <si>
    <t>TOTAL PLOT B</t>
  </si>
  <si>
    <t>Borehole Campaign Einstein Telescope - PLOT B</t>
  </si>
  <si>
    <r>
      <rPr>
        <b/>
        <sz val="10"/>
        <color rgb="FFFFFFFF"/>
        <rFont val="Calibri"/>
      </rPr>
      <t xml:space="preserve">Location:  ETB23 (SE) Blegny </t>
    </r>
    <r>
      <rPr>
        <b/>
        <sz val="10"/>
        <color rgb="FFFF0000"/>
        <rFont val="Calibri"/>
      </rPr>
      <t>VERY INDICATIVE</t>
    </r>
  </si>
  <si>
    <t xml:space="preserve">Location altitude  above sea level  z = [ 180 - 220 m] </t>
  </si>
  <si>
    <t>Total Drill depth : [ 280 - 320m]</t>
  </si>
  <si>
    <t xml:space="preserve">Total soft soil : [ 15 - 25 m] </t>
  </si>
  <si>
    <t>Permeability testing: packer testing</t>
  </si>
  <si>
    <t>Permeability testing: in-situ stress testing</t>
  </si>
  <si>
    <t>Permeability testing: dilatometer testing</t>
  </si>
  <si>
    <r>
      <rPr>
        <b/>
        <sz val="10"/>
        <color rgb="FFFFFFFF"/>
        <rFont val="Calibri"/>
      </rPr>
      <t xml:space="preserve">Location:  ETB24 (SE) Jonkeu  </t>
    </r>
    <r>
      <rPr>
        <b/>
        <sz val="10"/>
        <color rgb="FFFF0000"/>
        <rFont val="Calibri"/>
      </rPr>
      <t>VERY INDICATIVE</t>
    </r>
  </si>
  <si>
    <t xml:space="preserve">Location altitude  above sea level  z = [ 300-360 m] </t>
  </si>
  <si>
    <t>Total Drill depth : [ 400 - 460m]</t>
  </si>
  <si>
    <t xml:space="preserve">Total soft soil : [ 5 - 15 m] </t>
  </si>
  <si>
    <t>Total Devonian sandstones, shales , MAINLY Marteau formation</t>
  </si>
  <si>
    <r>
      <rPr>
        <b/>
        <sz val="10"/>
        <color rgb="FFFFFFFF"/>
        <rFont val="Calibri"/>
      </rPr>
      <t xml:space="preserve">Location:  ETB25 (SE) Osthertogenwald  </t>
    </r>
    <r>
      <rPr>
        <b/>
        <sz val="10"/>
        <color rgb="FFFF0000"/>
        <rFont val="Calibri"/>
      </rPr>
      <t xml:space="preserve"> VERY INDICATIVE</t>
    </r>
  </si>
  <si>
    <t xml:space="preserve">Location altitude  above sea level  z = [ 330 - 390 m] </t>
  </si>
  <si>
    <t>Total Drill depth : [ 430 - 490m]</t>
  </si>
  <si>
    <t>Location altitude  above sea level  z = [ 180- 240 m]    *  to be determined</t>
  </si>
  <si>
    <t>item</t>
  </si>
  <si>
    <t>TOTAL PLOT A</t>
  </si>
  <si>
    <t>Core recovery, core boxes, handling, labelling, photographing, delivering in coreshed.</t>
  </si>
  <si>
    <t>Installation of glassfibre inforced casing - with DAS cable outside casing</t>
  </si>
  <si>
    <t>Location:  ETB20 (SE) Val-Dieu</t>
  </si>
  <si>
    <t>Location:  ETB21 (SE) Kuttingen</t>
  </si>
  <si>
    <r>
      <t xml:space="preserve">Location:  ETB26 (Pi) t.b.d.   </t>
    </r>
    <r>
      <rPr>
        <b/>
        <sz val="10"/>
        <color rgb="FFFFFF00"/>
        <rFont val="Calibri"/>
      </rPr>
      <t>Inner diameter casing 4 INCH</t>
    </r>
  </si>
  <si>
    <t>Piezometer installation (Inner PVC pipe (4'')) + 1 inch on each side of casing for filter pack.</t>
  </si>
  <si>
    <t>program</t>
  </si>
  <si>
    <t>P2.1_111_V2.0</t>
  </si>
  <si>
    <t>OPTION: dipole sonic log (The Dipole Sonic Log is optional and will not be considered in the evaluation of the tender submission).</t>
  </si>
  <si>
    <t>logs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</si>
</sst>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6" x14ac:knownFonts="1">
    <font>
      <sz val="10"/>
      <color theme="1"/>
      <name val="Calibri"/>
      <scheme val="minor"/>
    </font>
    <font>
      <sz val="10"/>
      <color theme="1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sz val="10"/>
      <name val="Calibri"/>
    </font>
    <font>
      <b/>
      <sz val="10"/>
      <color theme="1"/>
      <name val="Calibri"/>
    </font>
    <font>
      <b/>
      <sz val="10"/>
      <color rgb="FFFFFFFF"/>
      <name val="Calibri"/>
    </font>
    <font>
      <b/>
      <sz val="12"/>
      <color theme="1"/>
      <name val="Calibri"/>
    </font>
    <font>
      <sz val="10"/>
      <color theme="1"/>
      <name val="Calibri"/>
    </font>
    <font>
      <b/>
      <sz val="10"/>
      <color theme="1"/>
      <name val="Calibri"/>
    </font>
    <font>
      <b/>
      <sz val="10"/>
      <color rgb="FFFF0000"/>
      <name val="Calibri"/>
    </font>
    <font>
      <b/>
      <sz val="10"/>
      <color rgb="FFFFFF00"/>
      <name val="Calibri"/>
    </font>
    <font>
      <b/>
      <sz val="10"/>
      <color rgb="FFD9D9D9"/>
      <name val="Calibri"/>
    </font>
    <font>
      <sz val="10"/>
      <color theme="1"/>
      <name val="Calibri"/>
      <scheme val="minor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b/>
      <sz val="10"/>
      <color theme="1"/>
      <name val="Calibri"/>
      <family val="2"/>
    </font>
    <font>
      <b/>
      <sz val="10"/>
      <color rgb="FF00B050"/>
      <name val="Calibri"/>
      <family val="2"/>
    </font>
    <font>
      <sz val="10"/>
      <color rgb="FF00B050"/>
      <name val="Calibri"/>
      <family val="2"/>
    </font>
    <font>
      <b/>
      <sz val="1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i/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b/>
      <i/>
      <sz val="10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1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80">
    <xf numFmtId="0" fontId="0" fillId="0" borderId="0" xfId="0"/>
    <xf numFmtId="0" fontId="1" fillId="0" borderId="1" xfId="0" applyFont="1" applyBorder="1"/>
    <xf numFmtId="0" fontId="1" fillId="0" borderId="0" xfId="0" applyFont="1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/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6" borderId="1" xfId="0" applyFont="1" applyFill="1" applyBorder="1"/>
    <xf numFmtId="164" fontId="1" fillId="6" borderId="1" xfId="0" applyNumberFormat="1" applyFont="1" applyFill="1" applyBorder="1"/>
    <xf numFmtId="44" fontId="1" fillId="0" borderId="1" xfId="0" applyNumberFormat="1" applyFont="1" applyBorder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4" fontId="5" fillId="6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 wrapText="1"/>
    </xf>
    <xf numFmtId="44" fontId="7" fillId="0" borderId="1" xfId="0" applyNumberFormat="1" applyFont="1" applyBorder="1"/>
    <xf numFmtId="0" fontId="5" fillId="7" borderId="1" xfId="0" applyFont="1" applyFill="1" applyBorder="1"/>
    <xf numFmtId="0" fontId="1" fillId="7" borderId="0" xfId="0" applyFont="1" applyFill="1"/>
    <xf numFmtId="0" fontId="8" fillId="0" borderId="1" xfId="0" applyFont="1" applyBorder="1"/>
    <xf numFmtId="0" fontId="9" fillId="5" borderId="1" xfId="0" applyFont="1" applyFill="1" applyBorder="1" applyAlignment="1">
      <alignment vertical="top" wrapText="1"/>
    </xf>
    <xf numFmtId="164" fontId="8" fillId="6" borderId="1" xfId="0" applyNumberFormat="1" applyFont="1" applyFill="1" applyBorder="1"/>
    <xf numFmtId="0" fontId="8" fillId="0" borderId="0" xfId="0" applyFont="1"/>
    <xf numFmtId="0" fontId="3" fillId="0" borderId="1" xfId="0" applyFont="1" applyBorder="1" applyAlignment="1">
      <alignment horizontal="left"/>
    </xf>
    <xf numFmtId="0" fontId="8" fillId="6" borderId="1" xfId="0" applyFont="1" applyFill="1" applyBorder="1" applyAlignment="1">
      <alignment horizontal="right"/>
    </xf>
    <xf numFmtId="44" fontId="8" fillId="0" borderId="1" xfId="0" applyNumberFormat="1" applyFont="1" applyBorder="1" applyAlignment="1">
      <alignment horizontal="right"/>
    </xf>
    <xf numFmtId="0" fontId="5" fillId="2" borderId="7" xfId="0" applyFont="1" applyFill="1" applyBorder="1" applyAlignment="1">
      <alignment horizontal="center" vertical="center" wrapText="1"/>
    </xf>
    <xf numFmtId="44" fontId="5" fillId="2" borderId="7" xfId="0" applyNumberFormat="1" applyFont="1" applyFill="1" applyBorder="1" applyAlignment="1">
      <alignment horizontal="center" vertical="center" wrapText="1"/>
    </xf>
    <xf numFmtId="44" fontId="7" fillId="0" borderId="8" xfId="0" applyNumberFormat="1" applyFont="1" applyBorder="1"/>
    <xf numFmtId="44" fontId="5" fillId="2" borderId="9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44" fontId="7" fillId="0" borderId="10" xfId="0" applyNumberFormat="1" applyFont="1" applyBorder="1"/>
    <xf numFmtId="0" fontId="15" fillId="8" borderId="1" xfId="0" applyFont="1" applyFill="1" applyBorder="1" applyAlignment="1">
      <alignment horizontal="left" vertical="top" wrapText="1"/>
    </xf>
    <xf numFmtId="0" fontId="16" fillId="9" borderId="1" xfId="0" applyFont="1" applyFill="1" applyBorder="1" applyAlignment="1">
      <alignment horizontal="center" vertical="center" wrapText="1"/>
    </xf>
    <xf numFmtId="0" fontId="16" fillId="10" borderId="1" xfId="0" applyFont="1" applyFill="1" applyBorder="1"/>
    <xf numFmtId="164" fontId="16" fillId="10" borderId="1" xfId="0" applyNumberFormat="1" applyFont="1" applyFill="1" applyBorder="1"/>
    <xf numFmtId="44" fontId="16" fillId="9" borderId="1" xfId="0" applyNumberFormat="1" applyFont="1" applyFill="1" applyBorder="1"/>
    <xf numFmtId="164" fontId="14" fillId="6" borderId="1" xfId="0" applyNumberFormat="1" applyFont="1" applyFill="1" applyBorder="1"/>
    <xf numFmtId="44" fontId="1" fillId="6" borderId="1" xfId="1" applyFont="1" applyFill="1" applyBorder="1"/>
    <xf numFmtId="44" fontId="5" fillId="6" borderId="1" xfId="1" applyFont="1" applyFill="1" applyBorder="1" applyAlignment="1">
      <alignment horizontal="center" vertical="center" wrapText="1"/>
    </xf>
    <xf numFmtId="0" fontId="18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44" fontId="14" fillId="0" borderId="1" xfId="0" applyNumberFormat="1" applyFont="1" applyBorder="1"/>
    <xf numFmtId="0" fontId="18" fillId="0" borderId="1" xfId="0" applyFont="1" applyBorder="1" applyAlignment="1">
      <alignment horizontal="center" vertical="center" wrapText="1"/>
    </xf>
    <xf numFmtId="44" fontId="17" fillId="6" borderId="1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/>
    </xf>
    <xf numFmtId="164" fontId="22" fillId="6" borderId="1" xfId="0" applyNumberFormat="1" applyFont="1" applyFill="1" applyBorder="1"/>
    <xf numFmtId="0" fontId="20" fillId="0" borderId="1" xfId="0" applyFont="1" applyBorder="1" applyAlignment="1">
      <alignment horizontal="left" vertical="top" wrapText="1"/>
    </xf>
    <xf numFmtId="0" fontId="20" fillId="5" borderId="1" xfId="0" applyFont="1" applyFill="1" applyBorder="1" applyAlignment="1">
      <alignment horizontal="left" vertical="top" wrapText="1"/>
    </xf>
    <xf numFmtId="0" fontId="22" fillId="6" borderId="1" xfId="0" applyFont="1" applyFill="1" applyBorder="1"/>
    <xf numFmtId="44" fontId="5" fillId="2" borderId="10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/>
    <xf numFmtId="0" fontId="23" fillId="0" borderId="11" xfId="0" applyFont="1" applyBorder="1"/>
    <xf numFmtId="0" fontId="24" fillId="6" borderId="11" xfId="0" applyFont="1" applyFill="1" applyBorder="1"/>
    <xf numFmtId="164" fontId="24" fillId="6" borderId="11" xfId="0" applyNumberFormat="1" applyFont="1" applyFill="1" applyBorder="1"/>
    <xf numFmtId="44" fontId="25" fillId="6" borderId="11" xfId="0" applyNumberFormat="1" applyFont="1" applyFill="1" applyBorder="1" applyAlignment="1">
      <alignment horizontal="center" vertical="center" wrapText="1"/>
    </xf>
    <xf numFmtId="44" fontId="24" fillId="0" borderId="11" xfId="0" applyNumberFormat="1" applyFont="1" applyBorder="1"/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44" fontId="5" fillId="2" borderId="13" xfId="0" applyNumberFormat="1" applyFont="1" applyFill="1" applyBorder="1" applyAlignment="1">
      <alignment horizontal="center" vertical="center" wrapText="1"/>
    </xf>
    <xf numFmtId="44" fontId="7" fillId="0" borderId="14" xfId="0" applyNumberFormat="1" applyFont="1" applyBorder="1"/>
    <xf numFmtId="0" fontId="2" fillId="0" borderId="0" xfId="0" applyFont="1" applyAlignment="1">
      <alignment horizontal="left" vertical="center"/>
    </xf>
    <xf numFmtId="0" fontId="0" fillId="0" borderId="0" xfId="0"/>
    <xf numFmtId="0" fontId="4" fillId="0" borderId="2" xfId="0" applyFont="1" applyBorder="1"/>
    <xf numFmtId="0" fontId="1" fillId="3" borderId="3" xfId="0" applyFont="1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5" fillId="3" borderId="3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23" fillId="0" borderId="11" xfId="0" applyFont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428625</xdr:colOff>
      <xdr:row>0</xdr:row>
      <xdr:rowOff>57150</xdr:rowOff>
    </xdr:from>
    <xdr:ext cx="457200" cy="5905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0</xdr:row>
      <xdr:rowOff>47625</xdr:rowOff>
    </xdr:from>
    <xdr:ext cx="1066800" cy="51435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428625</xdr:colOff>
      <xdr:row>0</xdr:row>
      <xdr:rowOff>57150</xdr:rowOff>
    </xdr:from>
    <xdr:ext cx="457200" cy="5905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0</xdr:row>
      <xdr:rowOff>47625</xdr:rowOff>
    </xdr:from>
    <xdr:ext cx="1066800" cy="51435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68"/>
  <sheetViews>
    <sheetView showGridLines="0" tabSelected="1" zoomScale="160" zoomScaleNormal="160" workbookViewId="0">
      <selection activeCell="E169" sqref="E169"/>
    </sheetView>
  </sheetViews>
  <sheetFormatPr defaultColWidth="14.44140625" defaultRowHeight="15" customHeight="1" x14ac:dyDescent="0.3"/>
  <cols>
    <col min="1" max="1" width="3.88671875" customWidth="1"/>
    <col min="2" max="2" width="70.109375" customWidth="1"/>
    <col min="3" max="3" width="2" customWidth="1"/>
    <col min="4" max="4" width="10.33203125" customWidth="1"/>
    <col min="5" max="6" width="9.109375" customWidth="1"/>
    <col min="7" max="7" width="20" customWidth="1"/>
    <col min="8" max="27" width="8.6640625" customWidth="1"/>
  </cols>
  <sheetData>
    <row r="1" spans="1:27" ht="36" customHeight="1" x14ac:dyDescent="0.3">
      <c r="A1" s="1"/>
      <c r="B1" s="2"/>
      <c r="C1" s="71" t="s">
        <v>0</v>
      </c>
      <c r="D1" s="72"/>
      <c r="E1" s="72"/>
      <c r="F1" s="7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6.5" customHeight="1" x14ac:dyDescent="0.3">
      <c r="A2" s="1"/>
      <c r="B2" s="3"/>
      <c r="C2" s="73"/>
      <c r="D2" s="73"/>
      <c r="E2" s="73"/>
      <c r="F2" s="7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 customHeight="1" x14ac:dyDescent="0.3">
      <c r="A3" s="1"/>
      <c r="B3" s="4" t="s">
        <v>1</v>
      </c>
      <c r="C3" s="74" t="s">
        <v>2</v>
      </c>
      <c r="D3" s="75"/>
      <c r="E3" s="75"/>
      <c r="F3" s="75"/>
      <c r="G3" s="7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 customHeight="1" x14ac:dyDescent="0.3">
      <c r="A4" s="1"/>
      <c r="B4" s="4" t="s">
        <v>3</v>
      </c>
      <c r="C4" s="74" t="s">
        <v>4</v>
      </c>
      <c r="D4" s="75"/>
      <c r="E4" s="75"/>
      <c r="F4" s="75"/>
      <c r="G4" s="7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customHeight="1" x14ac:dyDescent="0.3">
      <c r="A5" s="1"/>
      <c r="B5" s="5"/>
      <c r="C5" s="6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75" customHeight="1" x14ac:dyDescent="0.3">
      <c r="A6" s="7"/>
      <c r="B6" s="54" t="s">
        <v>84</v>
      </c>
      <c r="C6" s="8" t="s">
        <v>5</v>
      </c>
      <c r="D6" s="8" t="s">
        <v>6</v>
      </c>
      <c r="E6" s="9" t="s">
        <v>7</v>
      </c>
      <c r="F6" s="9" t="s">
        <v>8</v>
      </c>
      <c r="G6" s="9" t="s">
        <v>9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.75" customHeight="1" x14ac:dyDescent="0.3">
      <c r="A7" s="7"/>
      <c r="B7" s="38" t="s">
        <v>10</v>
      </c>
      <c r="C7" s="39"/>
      <c r="D7" s="40"/>
      <c r="E7" s="41"/>
      <c r="F7" s="41"/>
      <c r="G7" s="4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2.75" customHeight="1" x14ac:dyDescent="0.3">
      <c r="A8" s="7"/>
      <c r="B8" s="15" t="s">
        <v>11</v>
      </c>
      <c r="C8" s="11"/>
      <c r="D8" s="12">
        <v>1</v>
      </c>
      <c r="E8" s="43" t="s">
        <v>80</v>
      </c>
      <c r="F8" s="44"/>
      <c r="G8" s="14">
        <f t="shared" ref="G8:G14" si="0">D8*F8</f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 x14ac:dyDescent="0.3">
      <c r="A9" s="7"/>
      <c r="B9" s="15" t="s">
        <v>12</v>
      </c>
      <c r="C9" s="11"/>
      <c r="D9" s="12">
        <v>1</v>
      </c>
      <c r="E9" s="43" t="s">
        <v>80</v>
      </c>
      <c r="F9" s="44"/>
      <c r="G9" s="14">
        <f t="shared" si="0"/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2.75" customHeight="1" x14ac:dyDescent="0.3">
      <c r="A10" s="7"/>
      <c r="B10" s="15" t="s">
        <v>13</v>
      </c>
      <c r="C10" s="11"/>
      <c r="D10" s="12">
        <v>1</v>
      </c>
      <c r="E10" s="43" t="s">
        <v>80</v>
      </c>
      <c r="F10" s="44"/>
      <c r="G10" s="14">
        <f t="shared" si="0"/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3.8" x14ac:dyDescent="0.3">
      <c r="A11" s="7"/>
      <c r="B11" s="10" t="s">
        <v>14</v>
      </c>
      <c r="C11" s="11"/>
      <c r="D11" s="12">
        <v>300</v>
      </c>
      <c r="E11" s="13" t="s">
        <v>15</v>
      </c>
      <c r="F11" s="44"/>
      <c r="G11" s="14">
        <f t="shared" si="0"/>
        <v>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3.8" x14ac:dyDescent="0.3">
      <c r="A12" s="7"/>
      <c r="B12" s="10" t="s">
        <v>16</v>
      </c>
      <c r="C12" s="11"/>
      <c r="D12" s="12">
        <v>15</v>
      </c>
      <c r="E12" s="13" t="s">
        <v>15</v>
      </c>
      <c r="F12" s="44"/>
      <c r="G12" s="14">
        <f t="shared" si="0"/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3.8" x14ac:dyDescent="0.3">
      <c r="A13" s="7"/>
      <c r="B13" s="10" t="s">
        <v>17</v>
      </c>
      <c r="C13" s="11"/>
      <c r="D13" s="12">
        <v>30</v>
      </c>
      <c r="E13" s="13" t="s">
        <v>15</v>
      </c>
      <c r="F13" s="44"/>
      <c r="G13" s="14">
        <f t="shared" si="0"/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3.8" x14ac:dyDescent="0.3">
      <c r="A14" s="7"/>
      <c r="B14" s="10" t="s">
        <v>18</v>
      </c>
      <c r="C14" s="11"/>
      <c r="D14" s="12">
        <f>D11-D12-D13</f>
        <v>255</v>
      </c>
      <c r="E14" s="13" t="s">
        <v>15</v>
      </c>
      <c r="F14" s="44"/>
      <c r="G14" s="14">
        <f t="shared" si="0"/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3.8" x14ac:dyDescent="0.3">
      <c r="A15" s="7"/>
      <c r="B15" s="52" t="s">
        <v>82</v>
      </c>
      <c r="C15" s="11"/>
      <c r="D15" s="12">
        <v>1</v>
      </c>
      <c r="E15" s="13" t="s">
        <v>19</v>
      </c>
      <c r="F15" s="44"/>
      <c r="G15" s="14">
        <f t="shared" ref="G15:G32" si="1">D15*F15</f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2.75" customHeight="1" x14ac:dyDescent="0.3">
      <c r="A16" s="7"/>
      <c r="B16" s="15" t="s">
        <v>20</v>
      </c>
      <c r="C16" s="11"/>
      <c r="D16" s="12">
        <v>1</v>
      </c>
      <c r="E16" s="13" t="s">
        <v>21</v>
      </c>
      <c r="F16" s="44"/>
      <c r="G16" s="14">
        <f t="shared" si="1"/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2.75" customHeight="1" x14ac:dyDescent="0.3">
      <c r="A17" s="7"/>
      <c r="B17" s="15" t="s">
        <v>22</v>
      </c>
      <c r="C17" s="11"/>
      <c r="D17" s="12">
        <v>1</v>
      </c>
      <c r="E17" s="13" t="s">
        <v>21</v>
      </c>
      <c r="F17" s="44"/>
      <c r="G17" s="14">
        <f t="shared" si="1"/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2.75" customHeight="1" x14ac:dyDescent="0.3">
      <c r="A18" s="7"/>
      <c r="B18" s="15" t="s">
        <v>23</v>
      </c>
      <c r="C18" s="11"/>
      <c r="D18" s="12">
        <v>1</v>
      </c>
      <c r="E18" s="13" t="s">
        <v>21</v>
      </c>
      <c r="F18" s="44"/>
      <c r="G18" s="14">
        <f t="shared" si="1"/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2.75" customHeight="1" x14ac:dyDescent="0.3">
      <c r="A19" s="7"/>
      <c r="B19" s="15" t="s">
        <v>24</v>
      </c>
      <c r="C19" s="11"/>
      <c r="D19" s="12">
        <v>1</v>
      </c>
      <c r="E19" s="13" t="s">
        <v>21</v>
      </c>
      <c r="F19" s="44"/>
      <c r="G19" s="14">
        <f t="shared" si="1"/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2.75" customHeight="1" x14ac:dyDescent="0.3">
      <c r="A20" s="7"/>
      <c r="B20" s="15" t="s">
        <v>25</v>
      </c>
      <c r="C20" s="11"/>
      <c r="D20" s="12">
        <v>1</v>
      </c>
      <c r="E20" s="13" t="s">
        <v>21</v>
      </c>
      <c r="F20" s="44"/>
      <c r="G20" s="14">
        <f t="shared" si="1"/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2.75" customHeight="1" x14ac:dyDescent="0.3">
      <c r="A21" s="7"/>
      <c r="B21" s="15" t="s">
        <v>26</v>
      </c>
      <c r="C21" s="11"/>
      <c r="D21" s="12">
        <v>1</v>
      </c>
      <c r="E21" s="13" t="s">
        <v>21</v>
      </c>
      <c r="F21" s="44"/>
      <c r="G21" s="14">
        <f t="shared" si="1"/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2.75" customHeight="1" x14ac:dyDescent="0.3">
      <c r="A22" s="7"/>
      <c r="B22" s="15" t="s">
        <v>27</v>
      </c>
      <c r="C22" s="11"/>
      <c r="D22" s="12">
        <v>1</v>
      </c>
      <c r="E22" s="13" t="s">
        <v>21</v>
      </c>
      <c r="F22" s="44"/>
      <c r="G22" s="14">
        <f t="shared" si="1"/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2.75" customHeight="1" x14ac:dyDescent="0.3">
      <c r="A23" s="7"/>
      <c r="B23" s="15" t="s">
        <v>28</v>
      </c>
      <c r="C23" s="11"/>
      <c r="D23" s="12">
        <v>1</v>
      </c>
      <c r="E23" s="13" t="s">
        <v>21</v>
      </c>
      <c r="F23" s="44"/>
      <c r="G23" s="14">
        <f t="shared" si="1"/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2.75" customHeight="1" x14ac:dyDescent="0.3">
      <c r="A24" s="7"/>
      <c r="B24" s="15" t="s">
        <v>29</v>
      </c>
      <c r="C24" s="11"/>
      <c r="D24" s="12">
        <v>1</v>
      </c>
      <c r="E24" s="13" t="s">
        <v>21</v>
      </c>
      <c r="F24" s="44"/>
      <c r="G24" s="14">
        <f t="shared" si="1"/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2.75" customHeight="1" x14ac:dyDescent="0.3">
      <c r="A25" s="7"/>
      <c r="B25" s="15" t="s">
        <v>30</v>
      </c>
      <c r="C25" s="11"/>
      <c r="D25" s="12">
        <v>1</v>
      </c>
      <c r="E25" s="13" t="s">
        <v>21</v>
      </c>
      <c r="F25" s="44"/>
      <c r="G25" s="14">
        <f t="shared" si="1"/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2.75" customHeight="1" x14ac:dyDescent="0.3">
      <c r="A26" s="7"/>
      <c r="B26" s="10" t="s">
        <v>31</v>
      </c>
      <c r="C26" s="11"/>
      <c r="D26" s="12">
        <v>8</v>
      </c>
      <c r="E26" s="13" t="s">
        <v>32</v>
      </c>
      <c r="F26" s="44"/>
      <c r="G26" s="14">
        <f t="shared" si="1"/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2.75" customHeight="1" x14ac:dyDescent="0.3">
      <c r="A27" s="7"/>
      <c r="B27" s="10" t="s">
        <v>33</v>
      </c>
      <c r="C27" s="16"/>
      <c r="D27" s="12">
        <v>8</v>
      </c>
      <c r="E27" s="13" t="s">
        <v>32</v>
      </c>
      <c r="F27" s="45"/>
      <c r="G27" s="14">
        <f t="shared" si="1"/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2.75" customHeight="1" x14ac:dyDescent="0.3">
      <c r="A28" s="7"/>
      <c r="B28" s="10" t="s">
        <v>34</v>
      </c>
      <c r="C28" s="16"/>
      <c r="D28" s="12">
        <v>8</v>
      </c>
      <c r="E28" s="13" t="s">
        <v>32</v>
      </c>
      <c r="F28" s="45"/>
      <c r="G28" s="14">
        <f t="shared" si="1"/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2.75" customHeight="1" x14ac:dyDescent="0.3">
      <c r="A29" s="7"/>
      <c r="B29" s="18" t="s">
        <v>35</v>
      </c>
      <c r="C29" s="16"/>
      <c r="D29" s="12">
        <v>300</v>
      </c>
      <c r="E29" s="13" t="s">
        <v>15</v>
      </c>
      <c r="F29" s="45"/>
      <c r="G29" s="14">
        <f t="shared" si="1"/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2.75" customHeight="1" x14ac:dyDescent="0.3">
      <c r="A30" s="7"/>
      <c r="B30" s="53" t="s">
        <v>83</v>
      </c>
      <c r="C30" s="16"/>
      <c r="D30" s="12">
        <v>300</v>
      </c>
      <c r="E30" s="43" t="s">
        <v>15</v>
      </c>
      <c r="F30" s="45"/>
      <c r="G30" s="14">
        <f t="shared" si="1"/>
        <v>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2.75" customHeight="1" x14ac:dyDescent="0.3">
      <c r="A31" s="7"/>
      <c r="B31" s="15" t="s">
        <v>36</v>
      </c>
      <c r="C31" s="16"/>
      <c r="D31" s="12">
        <v>1</v>
      </c>
      <c r="E31" s="43" t="s">
        <v>80</v>
      </c>
      <c r="F31" s="45"/>
      <c r="G31" s="14">
        <f t="shared" si="1"/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2.75" customHeight="1" x14ac:dyDescent="0.3">
      <c r="A32" s="7"/>
      <c r="B32" s="15" t="s">
        <v>37</v>
      </c>
      <c r="C32" s="16"/>
      <c r="D32" s="12">
        <v>1</v>
      </c>
      <c r="E32" s="43" t="s">
        <v>80</v>
      </c>
      <c r="F32" s="45"/>
      <c r="G32" s="14">
        <f t="shared" si="1"/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2.75" customHeight="1" x14ac:dyDescent="0.3">
      <c r="A33" s="7"/>
      <c r="B33" s="4" t="s">
        <v>38</v>
      </c>
      <c r="C33" s="19"/>
      <c r="D33" s="20"/>
      <c r="E33" s="20"/>
      <c r="F33" s="20"/>
      <c r="G33" s="21">
        <f>SUM(G8:G32)</f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2.75" customHeight="1" x14ac:dyDescent="0.3">
      <c r="A34" s="7"/>
      <c r="B34" s="54" t="s">
        <v>85</v>
      </c>
      <c r="C34" s="8" t="s">
        <v>5</v>
      </c>
      <c r="D34" s="8" t="s">
        <v>6</v>
      </c>
      <c r="E34" s="9" t="s">
        <v>7</v>
      </c>
      <c r="F34" s="9" t="s">
        <v>8</v>
      </c>
      <c r="G34" s="9" t="s">
        <v>39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2.75" customHeight="1" x14ac:dyDescent="0.3">
      <c r="A35" s="22"/>
      <c r="B35" s="38" t="s">
        <v>40</v>
      </c>
      <c r="C35" s="39"/>
      <c r="D35" s="40"/>
      <c r="E35" s="41"/>
      <c r="F35" s="41"/>
      <c r="G35" s="42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1:27" ht="12.75" customHeight="1" x14ac:dyDescent="0.3">
      <c r="A36" s="7"/>
      <c r="B36" s="15" t="s">
        <v>11</v>
      </c>
      <c r="C36" s="11"/>
      <c r="D36" s="12">
        <v>1</v>
      </c>
      <c r="E36" s="43" t="s">
        <v>80</v>
      </c>
      <c r="F36" s="44"/>
      <c r="G36" s="14">
        <f t="shared" ref="G36:G42" si="2">D36*F36</f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2.75" customHeight="1" x14ac:dyDescent="0.3">
      <c r="A37" s="7"/>
      <c r="B37" s="15" t="s">
        <v>12</v>
      </c>
      <c r="C37" s="11"/>
      <c r="D37" s="12">
        <v>1</v>
      </c>
      <c r="E37" s="43" t="s">
        <v>80</v>
      </c>
      <c r="F37" s="44"/>
      <c r="G37" s="14">
        <f t="shared" si="2"/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2.75" customHeight="1" x14ac:dyDescent="0.3">
      <c r="A38" s="7"/>
      <c r="B38" s="15" t="s">
        <v>13</v>
      </c>
      <c r="C38" s="11"/>
      <c r="D38" s="12">
        <v>1</v>
      </c>
      <c r="E38" s="43" t="s">
        <v>80</v>
      </c>
      <c r="F38" s="44"/>
      <c r="G38" s="14">
        <f t="shared" si="2"/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3.8" x14ac:dyDescent="0.3">
      <c r="A39" s="7"/>
      <c r="B39" s="10" t="s">
        <v>41</v>
      </c>
      <c r="C39" s="11"/>
      <c r="D39" s="12">
        <v>280</v>
      </c>
      <c r="E39" s="13" t="s">
        <v>15</v>
      </c>
      <c r="F39" s="44"/>
      <c r="G39" s="14">
        <f t="shared" si="2"/>
        <v>0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3.8" x14ac:dyDescent="0.3">
      <c r="A40" s="7"/>
      <c r="B40" s="10" t="s">
        <v>42</v>
      </c>
      <c r="C40" s="11"/>
      <c r="D40" s="12">
        <v>33</v>
      </c>
      <c r="E40" s="13" t="s">
        <v>15</v>
      </c>
      <c r="F40" s="44"/>
      <c r="G40" s="14">
        <f t="shared" si="2"/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3.8" x14ac:dyDescent="0.3">
      <c r="A41" s="7"/>
      <c r="B41" s="10" t="s">
        <v>43</v>
      </c>
      <c r="C41" s="11"/>
      <c r="D41" s="12">
        <v>15</v>
      </c>
      <c r="E41" s="13" t="s">
        <v>15</v>
      </c>
      <c r="F41" s="44"/>
      <c r="G41" s="14">
        <f t="shared" si="2"/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3.8" x14ac:dyDescent="0.3">
      <c r="A42" s="7"/>
      <c r="B42" s="10" t="s">
        <v>44</v>
      </c>
      <c r="C42" s="11"/>
      <c r="D42" s="12">
        <f>D39-D40-D41</f>
        <v>232</v>
      </c>
      <c r="E42" s="13" t="s">
        <v>15</v>
      </c>
      <c r="F42" s="44"/>
      <c r="G42" s="14">
        <f t="shared" si="2"/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3.8" x14ac:dyDescent="0.3">
      <c r="A43" s="7"/>
      <c r="B43" s="52" t="s">
        <v>82</v>
      </c>
      <c r="C43" s="11"/>
      <c r="D43" s="12">
        <v>1</v>
      </c>
      <c r="E43" s="13" t="s">
        <v>19</v>
      </c>
      <c r="F43" s="44"/>
      <c r="G43" s="14">
        <f t="shared" ref="G43:G60" si="3">D43*F43</f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customHeight="1" x14ac:dyDescent="0.3">
      <c r="A44" s="7"/>
      <c r="B44" s="15" t="s">
        <v>20</v>
      </c>
      <c r="C44" s="11"/>
      <c r="D44" s="12">
        <v>1</v>
      </c>
      <c r="E44" s="13" t="s">
        <v>21</v>
      </c>
      <c r="F44" s="44"/>
      <c r="G44" s="14">
        <f t="shared" si="3"/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customHeight="1" x14ac:dyDescent="0.3">
      <c r="A45" s="7"/>
      <c r="B45" s="15" t="s">
        <v>22</v>
      </c>
      <c r="C45" s="11"/>
      <c r="D45" s="12">
        <v>1</v>
      </c>
      <c r="E45" s="13" t="s">
        <v>21</v>
      </c>
      <c r="F45" s="44"/>
      <c r="G45" s="14">
        <f t="shared" si="3"/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customHeight="1" x14ac:dyDescent="0.3">
      <c r="A46" s="7"/>
      <c r="B46" s="15" t="s">
        <v>23</v>
      </c>
      <c r="C46" s="11"/>
      <c r="D46" s="12">
        <v>1</v>
      </c>
      <c r="E46" s="13" t="s">
        <v>21</v>
      </c>
      <c r="F46" s="44"/>
      <c r="G46" s="14">
        <f t="shared" si="3"/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 x14ac:dyDescent="0.3">
      <c r="A47" s="7"/>
      <c r="B47" s="15" t="s">
        <v>24</v>
      </c>
      <c r="C47" s="11"/>
      <c r="D47" s="12">
        <v>1</v>
      </c>
      <c r="E47" s="13" t="s">
        <v>21</v>
      </c>
      <c r="F47" s="44"/>
      <c r="G47" s="14">
        <f t="shared" si="3"/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 x14ac:dyDescent="0.3">
      <c r="A48" s="7"/>
      <c r="B48" s="15" t="s">
        <v>25</v>
      </c>
      <c r="C48" s="11"/>
      <c r="D48" s="12">
        <v>1</v>
      </c>
      <c r="E48" s="13" t="s">
        <v>21</v>
      </c>
      <c r="F48" s="44"/>
      <c r="G48" s="14">
        <f t="shared" si="3"/>
        <v>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 x14ac:dyDescent="0.3">
      <c r="A49" s="7"/>
      <c r="B49" s="15" t="s">
        <v>26</v>
      </c>
      <c r="C49" s="11"/>
      <c r="D49" s="12">
        <v>1</v>
      </c>
      <c r="E49" s="13" t="s">
        <v>21</v>
      </c>
      <c r="F49" s="44"/>
      <c r="G49" s="14">
        <f t="shared" si="3"/>
        <v>0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customHeight="1" x14ac:dyDescent="0.3">
      <c r="A50" s="7"/>
      <c r="B50" s="15" t="s">
        <v>27</v>
      </c>
      <c r="C50" s="11"/>
      <c r="D50" s="12">
        <v>1</v>
      </c>
      <c r="E50" s="13" t="s">
        <v>21</v>
      </c>
      <c r="F50" s="44"/>
      <c r="G50" s="14">
        <f t="shared" si="3"/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 customHeight="1" x14ac:dyDescent="0.3">
      <c r="A51" s="7"/>
      <c r="B51" s="15" t="s">
        <v>28</v>
      </c>
      <c r="C51" s="11"/>
      <c r="D51" s="12">
        <v>1</v>
      </c>
      <c r="E51" s="13" t="s">
        <v>21</v>
      </c>
      <c r="F51" s="44"/>
      <c r="G51" s="14">
        <f t="shared" si="3"/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2.75" customHeight="1" x14ac:dyDescent="0.3">
      <c r="A52" s="7"/>
      <c r="B52" s="15" t="s">
        <v>29</v>
      </c>
      <c r="C52" s="11"/>
      <c r="D52" s="12">
        <v>1</v>
      </c>
      <c r="E52" s="13" t="s">
        <v>21</v>
      </c>
      <c r="F52" s="44"/>
      <c r="G52" s="14">
        <f t="shared" si="3"/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2.75" customHeight="1" x14ac:dyDescent="0.3">
      <c r="A53" s="7"/>
      <c r="B53" s="15" t="s">
        <v>30</v>
      </c>
      <c r="C53" s="11"/>
      <c r="D53" s="12">
        <v>1</v>
      </c>
      <c r="E53" s="13" t="s">
        <v>21</v>
      </c>
      <c r="F53" s="44"/>
      <c r="G53" s="14">
        <f t="shared" si="3"/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2.75" customHeight="1" x14ac:dyDescent="0.3">
      <c r="A54" s="7"/>
      <c r="B54" s="10" t="s">
        <v>31</v>
      </c>
      <c r="C54" s="11"/>
      <c r="D54" s="12">
        <v>8</v>
      </c>
      <c r="E54" s="13" t="s">
        <v>32</v>
      </c>
      <c r="F54" s="44"/>
      <c r="G54" s="14">
        <f t="shared" si="3"/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2.75" customHeight="1" x14ac:dyDescent="0.3">
      <c r="A55" s="7"/>
      <c r="B55" s="10" t="s">
        <v>33</v>
      </c>
      <c r="C55" s="16"/>
      <c r="D55" s="12">
        <v>8</v>
      </c>
      <c r="E55" s="13" t="s">
        <v>32</v>
      </c>
      <c r="F55" s="45"/>
      <c r="G55" s="14">
        <f t="shared" si="3"/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2.75" customHeight="1" x14ac:dyDescent="0.3">
      <c r="A56" s="7"/>
      <c r="B56" s="10" t="s">
        <v>34</v>
      </c>
      <c r="C56" s="16"/>
      <c r="D56" s="12">
        <v>8</v>
      </c>
      <c r="E56" s="13" t="s">
        <v>32</v>
      </c>
      <c r="F56" s="45"/>
      <c r="G56" s="14">
        <f t="shared" si="3"/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2.75" customHeight="1" x14ac:dyDescent="0.3">
      <c r="A57" s="7"/>
      <c r="B57" s="18" t="s">
        <v>35</v>
      </c>
      <c r="C57" s="16"/>
      <c r="D57" s="12">
        <v>280</v>
      </c>
      <c r="E57" s="13" t="s">
        <v>15</v>
      </c>
      <c r="F57" s="45"/>
      <c r="G57" s="14">
        <f t="shared" si="3"/>
        <v>0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2.75" customHeight="1" x14ac:dyDescent="0.3">
      <c r="A58" s="7"/>
      <c r="B58" s="53" t="s">
        <v>83</v>
      </c>
      <c r="C58" s="16"/>
      <c r="D58" s="12">
        <v>280</v>
      </c>
      <c r="E58" s="43" t="s">
        <v>15</v>
      </c>
      <c r="F58" s="45"/>
      <c r="G58" s="14">
        <f t="shared" si="3"/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2.75" customHeight="1" x14ac:dyDescent="0.3">
      <c r="A59" s="7"/>
      <c r="B59" s="15" t="s">
        <v>36</v>
      </c>
      <c r="C59" s="16"/>
      <c r="D59" s="12">
        <v>1</v>
      </c>
      <c r="E59" s="43" t="s">
        <v>80</v>
      </c>
      <c r="F59" s="45"/>
      <c r="G59" s="14">
        <f t="shared" si="3"/>
        <v>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2.75" customHeight="1" x14ac:dyDescent="0.3">
      <c r="A60" s="7"/>
      <c r="B60" s="15" t="s">
        <v>37</v>
      </c>
      <c r="C60" s="16"/>
      <c r="D60" s="12">
        <v>1</v>
      </c>
      <c r="E60" s="43" t="s">
        <v>80</v>
      </c>
      <c r="F60" s="45"/>
      <c r="G60" s="14">
        <f t="shared" si="3"/>
        <v>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2.75" customHeight="1" x14ac:dyDescent="0.3">
      <c r="A61" s="7"/>
      <c r="B61" s="4" t="s">
        <v>38</v>
      </c>
      <c r="C61" s="19"/>
      <c r="D61" s="20"/>
      <c r="E61" s="20"/>
      <c r="F61" s="20"/>
      <c r="G61" s="21">
        <f>SUM(G36:G60)</f>
        <v>0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2.75" customHeight="1" x14ac:dyDescent="0.3">
      <c r="A62" s="7"/>
      <c r="B62" s="8" t="s">
        <v>45</v>
      </c>
      <c r="C62" s="8" t="s">
        <v>5</v>
      </c>
      <c r="D62" s="8" t="s">
        <v>6</v>
      </c>
      <c r="E62" s="9" t="s">
        <v>7</v>
      </c>
      <c r="F62" s="9" t="s">
        <v>8</v>
      </c>
      <c r="G62" s="9" t="s">
        <v>39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2.75" customHeight="1" x14ac:dyDescent="0.3">
      <c r="A63" s="7"/>
      <c r="B63" s="38" t="s">
        <v>46</v>
      </c>
      <c r="C63" s="39"/>
      <c r="D63" s="40"/>
      <c r="E63" s="41"/>
      <c r="F63" s="41"/>
      <c r="G63" s="4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2.75" customHeight="1" x14ac:dyDescent="0.3">
      <c r="A64" s="7"/>
      <c r="B64" s="15" t="s">
        <v>11</v>
      </c>
      <c r="C64" s="11"/>
      <c r="D64" s="12">
        <v>1</v>
      </c>
      <c r="E64" s="43" t="s">
        <v>80</v>
      </c>
      <c r="F64" s="13"/>
      <c r="G64" s="14">
        <f t="shared" ref="G64:G71" si="4">D64*F64</f>
        <v>0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2.75" customHeight="1" x14ac:dyDescent="0.3">
      <c r="A65" s="7"/>
      <c r="B65" s="15" t="s">
        <v>12</v>
      </c>
      <c r="C65" s="11"/>
      <c r="D65" s="12">
        <v>1</v>
      </c>
      <c r="E65" s="43" t="s">
        <v>80</v>
      </c>
      <c r="F65" s="13"/>
      <c r="G65" s="14">
        <f t="shared" si="4"/>
        <v>0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2.75" customHeight="1" x14ac:dyDescent="0.3">
      <c r="A66" s="7"/>
      <c r="B66" s="15" t="s">
        <v>13</v>
      </c>
      <c r="C66" s="11"/>
      <c r="D66" s="12">
        <v>1</v>
      </c>
      <c r="E66" s="43" t="s">
        <v>80</v>
      </c>
      <c r="F66" s="13"/>
      <c r="G66" s="14">
        <f t="shared" si="4"/>
        <v>0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3.8" x14ac:dyDescent="0.3">
      <c r="A67" s="7"/>
      <c r="B67" s="10" t="s">
        <v>47</v>
      </c>
      <c r="C67" s="11"/>
      <c r="D67" s="12">
        <v>400</v>
      </c>
      <c r="E67" s="13" t="s">
        <v>15</v>
      </c>
      <c r="F67" s="13"/>
      <c r="G67" s="14">
        <f t="shared" si="4"/>
        <v>0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3.8" x14ac:dyDescent="0.3">
      <c r="A68" s="7"/>
      <c r="B68" s="10" t="s">
        <v>48</v>
      </c>
      <c r="C68" s="11"/>
      <c r="D68" s="12">
        <v>5</v>
      </c>
      <c r="E68" s="13" t="s">
        <v>15</v>
      </c>
      <c r="F68" s="13"/>
      <c r="G68" s="14">
        <f t="shared" si="4"/>
        <v>0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3.8" x14ac:dyDescent="0.3">
      <c r="A69" s="7"/>
      <c r="B69" s="10" t="s">
        <v>49</v>
      </c>
      <c r="C69" s="11"/>
      <c r="D69" s="12">
        <v>5</v>
      </c>
      <c r="E69" s="13" t="s">
        <v>15</v>
      </c>
      <c r="F69" s="13"/>
      <c r="G69" s="14">
        <f t="shared" si="4"/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3.8" x14ac:dyDescent="0.3">
      <c r="A70" s="7"/>
      <c r="B70" s="10" t="s">
        <v>50</v>
      </c>
      <c r="C70" s="11"/>
      <c r="D70" s="12">
        <f>D67-D68-D69</f>
        <v>390</v>
      </c>
      <c r="E70" s="13" t="s">
        <v>15</v>
      </c>
      <c r="F70" s="13"/>
      <c r="G70" s="14">
        <f t="shared" si="4"/>
        <v>0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3.8" x14ac:dyDescent="0.3">
      <c r="A71" s="7"/>
      <c r="B71" s="52" t="s">
        <v>82</v>
      </c>
      <c r="C71" s="11"/>
      <c r="D71" s="12">
        <v>1</v>
      </c>
      <c r="E71" s="13" t="s">
        <v>19</v>
      </c>
      <c r="F71" s="13"/>
      <c r="G71" s="14">
        <f t="shared" si="4"/>
        <v>0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customHeight="1" x14ac:dyDescent="0.3">
      <c r="A72" s="7"/>
      <c r="B72" s="15" t="s">
        <v>20</v>
      </c>
      <c r="C72" s="11"/>
      <c r="D72" s="12">
        <v>1</v>
      </c>
      <c r="E72" s="13" t="s">
        <v>21</v>
      </c>
      <c r="F72" s="13"/>
      <c r="G72" s="14">
        <f t="shared" ref="G72:G88" si="5">D72*F72</f>
        <v>0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customHeight="1" x14ac:dyDescent="0.3">
      <c r="A73" s="7"/>
      <c r="B73" s="15" t="s">
        <v>22</v>
      </c>
      <c r="C73" s="11"/>
      <c r="D73" s="12">
        <v>1</v>
      </c>
      <c r="E73" s="13" t="s">
        <v>21</v>
      </c>
      <c r="F73" s="13"/>
      <c r="G73" s="14">
        <f t="shared" si="5"/>
        <v>0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customHeight="1" x14ac:dyDescent="0.3">
      <c r="A74" s="7"/>
      <c r="B74" s="15" t="s">
        <v>23</v>
      </c>
      <c r="C74" s="11"/>
      <c r="D74" s="12">
        <v>1</v>
      </c>
      <c r="E74" s="13" t="s">
        <v>21</v>
      </c>
      <c r="F74" s="13"/>
      <c r="G74" s="14">
        <f t="shared" si="5"/>
        <v>0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customHeight="1" x14ac:dyDescent="0.3">
      <c r="A75" s="7"/>
      <c r="B75" s="15" t="s">
        <v>24</v>
      </c>
      <c r="C75" s="11"/>
      <c r="D75" s="12">
        <v>1</v>
      </c>
      <c r="E75" s="13" t="s">
        <v>21</v>
      </c>
      <c r="F75" s="13"/>
      <c r="G75" s="14">
        <f t="shared" si="5"/>
        <v>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customHeight="1" x14ac:dyDescent="0.3">
      <c r="A76" s="7"/>
      <c r="B76" s="15" t="s">
        <v>25</v>
      </c>
      <c r="C76" s="11"/>
      <c r="D76" s="12">
        <v>1</v>
      </c>
      <c r="E76" s="13" t="s">
        <v>21</v>
      </c>
      <c r="F76" s="13"/>
      <c r="G76" s="14">
        <f t="shared" si="5"/>
        <v>0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customHeight="1" x14ac:dyDescent="0.3">
      <c r="A77" s="7"/>
      <c r="B77" s="15" t="s">
        <v>26</v>
      </c>
      <c r="C77" s="11"/>
      <c r="D77" s="12">
        <v>1</v>
      </c>
      <c r="E77" s="13" t="s">
        <v>21</v>
      </c>
      <c r="F77" s="13"/>
      <c r="G77" s="14">
        <f t="shared" si="5"/>
        <v>0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customHeight="1" x14ac:dyDescent="0.3">
      <c r="A78" s="7"/>
      <c r="B78" s="15" t="s">
        <v>27</v>
      </c>
      <c r="C78" s="11"/>
      <c r="D78" s="12">
        <v>1</v>
      </c>
      <c r="E78" s="13" t="s">
        <v>21</v>
      </c>
      <c r="F78" s="13"/>
      <c r="G78" s="14">
        <f t="shared" si="5"/>
        <v>0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customHeight="1" x14ac:dyDescent="0.3">
      <c r="A79" s="7"/>
      <c r="B79" s="15" t="s">
        <v>28</v>
      </c>
      <c r="C79" s="11"/>
      <c r="D79" s="12">
        <v>1</v>
      </c>
      <c r="E79" s="13" t="s">
        <v>21</v>
      </c>
      <c r="F79" s="13"/>
      <c r="G79" s="14">
        <f t="shared" si="5"/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customHeight="1" x14ac:dyDescent="0.3">
      <c r="A80" s="7"/>
      <c r="B80" s="15" t="s">
        <v>29</v>
      </c>
      <c r="C80" s="11"/>
      <c r="D80" s="12">
        <v>1</v>
      </c>
      <c r="E80" s="13" t="s">
        <v>21</v>
      </c>
      <c r="F80" s="13"/>
      <c r="G80" s="14">
        <f t="shared" si="5"/>
        <v>0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customHeight="1" x14ac:dyDescent="0.3">
      <c r="A81" s="7"/>
      <c r="B81" s="15" t="s">
        <v>30</v>
      </c>
      <c r="C81" s="11"/>
      <c r="D81" s="12">
        <v>1</v>
      </c>
      <c r="E81" s="13" t="s">
        <v>21</v>
      </c>
      <c r="F81" s="13"/>
      <c r="G81" s="14">
        <f t="shared" si="5"/>
        <v>0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customHeight="1" x14ac:dyDescent="0.3">
      <c r="A82" s="7"/>
      <c r="B82" s="10" t="s">
        <v>31</v>
      </c>
      <c r="C82" s="11"/>
      <c r="D82" s="12">
        <v>10</v>
      </c>
      <c r="E82" s="13" t="s">
        <v>32</v>
      </c>
      <c r="F82" s="13"/>
      <c r="G82" s="14">
        <f t="shared" si="5"/>
        <v>0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customHeight="1" x14ac:dyDescent="0.3">
      <c r="A83" s="7"/>
      <c r="B83" s="10" t="s">
        <v>33</v>
      </c>
      <c r="C83" s="16"/>
      <c r="D83" s="12">
        <v>10</v>
      </c>
      <c r="E83" s="13" t="s">
        <v>32</v>
      </c>
      <c r="F83" s="17"/>
      <c r="G83" s="14">
        <f t="shared" si="5"/>
        <v>0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customHeight="1" x14ac:dyDescent="0.3">
      <c r="A84" s="7"/>
      <c r="B84" s="10" t="s">
        <v>34</v>
      </c>
      <c r="C84" s="16"/>
      <c r="D84" s="12">
        <v>10</v>
      </c>
      <c r="E84" s="13" t="s">
        <v>32</v>
      </c>
      <c r="F84" s="17"/>
      <c r="G84" s="14">
        <f t="shared" si="5"/>
        <v>0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customHeight="1" x14ac:dyDescent="0.3">
      <c r="A85" s="7"/>
      <c r="B85" s="18" t="s">
        <v>35</v>
      </c>
      <c r="C85" s="16"/>
      <c r="D85" s="12">
        <v>400</v>
      </c>
      <c r="E85" s="13" t="s">
        <v>15</v>
      </c>
      <c r="F85" s="17"/>
      <c r="G85" s="14">
        <f t="shared" si="5"/>
        <v>0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customHeight="1" x14ac:dyDescent="0.3">
      <c r="A86" s="7"/>
      <c r="B86" s="18" t="s">
        <v>51</v>
      </c>
      <c r="C86" s="16"/>
      <c r="D86" s="12">
        <v>400</v>
      </c>
      <c r="E86" s="43" t="s">
        <v>15</v>
      </c>
      <c r="F86" s="17"/>
      <c r="G86" s="14">
        <f t="shared" si="5"/>
        <v>0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customHeight="1" x14ac:dyDescent="0.3">
      <c r="A87" s="7"/>
      <c r="B87" s="15" t="s">
        <v>36</v>
      </c>
      <c r="C87" s="16"/>
      <c r="D87" s="12">
        <v>1</v>
      </c>
      <c r="E87" s="43" t="s">
        <v>80</v>
      </c>
      <c r="F87" s="17"/>
      <c r="G87" s="14">
        <f t="shared" si="5"/>
        <v>0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 customHeight="1" x14ac:dyDescent="0.3">
      <c r="A88" s="7"/>
      <c r="B88" s="15" t="s">
        <v>37</v>
      </c>
      <c r="C88" s="16"/>
      <c r="D88" s="12">
        <v>1</v>
      </c>
      <c r="E88" s="43" t="s">
        <v>80</v>
      </c>
      <c r="F88" s="17"/>
      <c r="G88" s="14">
        <f t="shared" si="5"/>
        <v>0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 customHeight="1" x14ac:dyDescent="0.3">
      <c r="A89" s="7"/>
      <c r="B89" s="4" t="s">
        <v>38</v>
      </c>
      <c r="C89" s="19"/>
      <c r="D89" s="20"/>
      <c r="E89" s="20"/>
      <c r="F89" s="20"/>
      <c r="G89" s="21">
        <f>SUM(G64:G88)</f>
        <v>0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 customHeight="1" x14ac:dyDescent="0.3">
      <c r="A90" s="7"/>
      <c r="B90" s="54" t="s">
        <v>86</v>
      </c>
      <c r="C90" s="8" t="s">
        <v>5</v>
      </c>
      <c r="D90" s="8" t="s">
        <v>6</v>
      </c>
      <c r="E90" s="9" t="s">
        <v>7</v>
      </c>
      <c r="F90" s="9" t="s">
        <v>8</v>
      </c>
      <c r="G90" s="9" t="s">
        <v>39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 customHeight="1" x14ac:dyDescent="0.3">
      <c r="A91" s="24"/>
      <c r="B91" s="38" t="s">
        <v>79</v>
      </c>
      <c r="C91" s="39"/>
      <c r="D91" s="40"/>
      <c r="E91" s="41"/>
      <c r="F91" s="41"/>
      <c r="G91" s="42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</row>
    <row r="92" spans="1:27" ht="12.75" customHeight="1" x14ac:dyDescent="0.3">
      <c r="A92" s="7"/>
      <c r="B92" s="15" t="s">
        <v>11</v>
      </c>
      <c r="C92" s="11"/>
      <c r="D92" s="12">
        <v>1</v>
      </c>
      <c r="E92" s="43" t="s">
        <v>80</v>
      </c>
      <c r="F92" s="13"/>
      <c r="G92" s="14">
        <f t="shared" ref="G92:G115" si="6">D92*F92</f>
        <v>0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 customHeight="1" x14ac:dyDescent="0.3">
      <c r="A93" s="7"/>
      <c r="B93" s="15" t="s">
        <v>12</v>
      </c>
      <c r="C93" s="11"/>
      <c r="D93" s="12">
        <v>1</v>
      </c>
      <c r="E93" s="43" t="s">
        <v>80</v>
      </c>
      <c r="F93" s="13"/>
      <c r="G93" s="14">
        <f t="shared" si="6"/>
        <v>0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 customHeight="1" x14ac:dyDescent="0.3">
      <c r="A94" s="7"/>
      <c r="B94" s="15" t="s">
        <v>13</v>
      </c>
      <c r="C94" s="11"/>
      <c r="D94" s="12">
        <v>1</v>
      </c>
      <c r="E94" s="43" t="s">
        <v>80</v>
      </c>
      <c r="F94" s="13"/>
      <c r="G94" s="14">
        <f t="shared" si="6"/>
        <v>0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3.8" x14ac:dyDescent="0.3">
      <c r="A95" s="7"/>
      <c r="B95" s="10" t="s">
        <v>52</v>
      </c>
      <c r="C95" s="11"/>
      <c r="D95" s="12">
        <v>260</v>
      </c>
      <c r="E95" s="13" t="s">
        <v>15</v>
      </c>
      <c r="F95" s="13"/>
      <c r="G95" s="14">
        <f t="shared" si="6"/>
        <v>0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3.8" x14ac:dyDescent="0.3">
      <c r="A96" s="7"/>
      <c r="B96" s="10" t="s">
        <v>53</v>
      </c>
      <c r="C96" s="11"/>
      <c r="D96" s="12">
        <v>15</v>
      </c>
      <c r="E96" s="13" t="s">
        <v>15</v>
      </c>
      <c r="F96" s="13"/>
      <c r="G96" s="14">
        <f t="shared" si="6"/>
        <v>0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3.8" x14ac:dyDescent="0.3">
      <c r="A97" s="7"/>
      <c r="B97" s="10" t="s">
        <v>54</v>
      </c>
      <c r="C97" s="11"/>
      <c r="D97" s="12">
        <v>20</v>
      </c>
      <c r="E97" s="13" t="s">
        <v>15</v>
      </c>
      <c r="F97" s="13"/>
      <c r="G97" s="14">
        <f t="shared" si="6"/>
        <v>0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3.8" x14ac:dyDescent="0.3">
      <c r="A98" s="7"/>
      <c r="B98" s="10" t="s">
        <v>55</v>
      </c>
      <c r="C98" s="11"/>
      <c r="D98" s="12">
        <f>D95-D96-D97</f>
        <v>225</v>
      </c>
      <c r="E98" s="13" t="s">
        <v>15</v>
      </c>
      <c r="F98" s="13"/>
      <c r="G98" s="14">
        <f t="shared" si="6"/>
        <v>0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3.8" x14ac:dyDescent="0.3">
      <c r="A99" s="7"/>
      <c r="B99" s="52" t="s">
        <v>82</v>
      </c>
      <c r="C99" s="11"/>
      <c r="D99" s="12">
        <v>1</v>
      </c>
      <c r="E99" s="13" t="s">
        <v>19</v>
      </c>
      <c r="F99" s="13"/>
      <c r="G99" s="14">
        <f t="shared" si="6"/>
        <v>0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 customHeight="1" x14ac:dyDescent="0.3">
      <c r="A100" s="7"/>
      <c r="B100" s="15" t="s">
        <v>20</v>
      </c>
      <c r="C100" s="11"/>
      <c r="D100" s="12">
        <v>1</v>
      </c>
      <c r="E100" s="13" t="s">
        <v>21</v>
      </c>
      <c r="F100" s="13"/>
      <c r="G100" s="14">
        <f t="shared" si="6"/>
        <v>0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 customHeight="1" x14ac:dyDescent="0.3">
      <c r="A101" s="7"/>
      <c r="B101" s="15" t="s">
        <v>22</v>
      </c>
      <c r="C101" s="11"/>
      <c r="D101" s="12">
        <v>1</v>
      </c>
      <c r="E101" s="13" t="s">
        <v>21</v>
      </c>
      <c r="F101" s="13"/>
      <c r="G101" s="14">
        <f t="shared" si="6"/>
        <v>0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 customHeight="1" x14ac:dyDescent="0.3">
      <c r="A102" s="7"/>
      <c r="B102" s="15" t="s">
        <v>23</v>
      </c>
      <c r="C102" s="11"/>
      <c r="D102" s="12">
        <v>1</v>
      </c>
      <c r="E102" s="13" t="s">
        <v>21</v>
      </c>
      <c r="F102" s="13"/>
      <c r="G102" s="14">
        <f t="shared" si="6"/>
        <v>0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 customHeight="1" x14ac:dyDescent="0.3">
      <c r="A103" s="7"/>
      <c r="B103" s="15" t="s">
        <v>24</v>
      </c>
      <c r="C103" s="11"/>
      <c r="D103" s="12">
        <v>1</v>
      </c>
      <c r="E103" s="13" t="s">
        <v>21</v>
      </c>
      <c r="F103" s="13"/>
      <c r="G103" s="14">
        <f t="shared" si="6"/>
        <v>0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 customHeight="1" x14ac:dyDescent="0.3">
      <c r="A104" s="7"/>
      <c r="B104" s="15" t="s">
        <v>25</v>
      </c>
      <c r="C104" s="11"/>
      <c r="D104" s="12">
        <v>1</v>
      </c>
      <c r="E104" s="13" t="s">
        <v>21</v>
      </c>
      <c r="F104" s="13"/>
      <c r="G104" s="14">
        <f t="shared" si="6"/>
        <v>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 customHeight="1" x14ac:dyDescent="0.3">
      <c r="A105" s="7"/>
      <c r="B105" s="15" t="s">
        <v>26</v>
      </c>
      <c r="C105" s="11"/>
      <c r="D105" s="12">
        <v>1</v>
      </c>
      <c r="E105" s="13" t="s">
        <v>21</v>
      </c>
      <c r="F105" s="13"/>
      <c r="G105" s="14">
        <f t="shared" si="6"/>
        <v>0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 customHeight="1" x14ac:dyDescent="0.3">
      <c r="A106" s="7"/>
      <c r="B106" s="15" t="s">
        <v>27</v>
      </c>
      <c r="C106" s="11"/>
      <c r="D106" s="12">
        <v>1</v>
      </c>
      <c r="E106" s="13" t="s">
        <v>21</v>
      </c>
      <c r="F106" s="13"/>
      <c r="G106" s="14">
        <f t="shared" si="6"/>
        <v>0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 customHeight="1" x14ac:dyDescent="0.3">
      <c r="A107" s="7"/>
      <c r="B107" s="15" t="s">
        <v>28</v>
      </c>
      <c r="C107" s="11"/>
      <c r="D107" s="12">
        <v>1</v>
      </c>
      <c r="E107" s="13" t="s">
        <v>21</v>
      </c>
      <c r="F107" s="13"/>
      <c r="G107" s="14">
        <f t="shared" si="6"/>
        <v>0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 customHeight="1" x14ac:dyDescent="0.3">
      <c r="A108" s="7"/>
      <c r="B108" s="15" t="s">
        <v>29</v>
      </c>
      <c r="C108" s="11"/>
      <c r="D108" s="12">
        <v>1</v>
      </c>
      <c r="E108" s="13" t="s">
        <v>21</v>
      </c>
      <c r="F108" s="13"/>
      <c r="G108" s="14">
        <f t="shared" si="6"/>
        <v>0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 customHeight="1" x14ac:dyDescent="0.3">
      <c r="A109" s="7"/>
      <c r="B109" s="15" t="s">
        <v>30</v>
      </c>
      <c r="C109" s="11"/>
      <c r="D109" s="12">
        <v>1</v>
      </c>
      <c r="E109" s="13" t="s">
        <v>21</v>
      </c>
      <c r="F109" s="13"/>
      <c r="G109" s="14">
        <f t="shared" si="6"/>
        <v>0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 customHeight="1" x14ac:dyDescent="0.3">
      <c r="A110" s="7"/>
      <c r="B110" s="10" t="s">
        <v>31</v>
      </c>
      <c r="C110" s="11"/>
      <c r="D110" s="12">
        <v>8</v>
      </c>
      <c r="E110" s="13" t="s">
        <v>32</v>
      </c>
      <c r="F110" s="13"/>
      <c r="G110" s="14">
        <f t="shared" si="6"/>
        <v>0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 customHeight="1" x14ac:dyDescent="0.3">
      <c r="A111" s="7"/>
      <c r="B111" s="10" t="s">
        <v>34</v>
      </c>
      <c r="C111" s="16"/>
      <c r="D111" s="12">
        <v>8</v>
      </c>
      <c r="E111" s="13" t="s">
        <v>32</v>
      </c>
      <c r="F111" s="17"/>
      <c r="G111" s="14">
        <f t="shared" si="6"/>
        <v>0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 customHeight="1" x14ac:dyDescent="0.3">
      <c r="A112" s="7"/>
      <c r="B112" s="28" t="s">
        <v>56</v>
      </c>
      <c r="C112" s="16"/>
      <c r="D112" s="12">
        <v>260</v>
      </c>
      <c r="E112" s="13" t="s">
        <v>15</v>
      </c>
      <c r="F112" s="17"/>
      <c r="G112" s="14">
        <f t="shared" si="6"/>
        <v>0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 customHeight="1" x14ac:dyDescent="0.3">
      <c r="A113" s="7"/>
      <c r="B113" s="55" t="s">
        <v>87</v>
      </c>
      <c r="C113" s="16"/>
      <c r="D113" s="12">
        <v>1</v>
      </c>
      <c r="E113" s="13" t="s">
        <v>80</v>
      </c>
      <c r="F113" s="17"/>
      <c r="G113" s="14">
        <f t="shared" si="6"/>
        <v>0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 customHeight="1" x14ac:dyDescent="0.3">
      <c r="A114" s="7"/>
      <c r="B114" s="15" t="s">
        <v>36</v>
      </c>
      <c r="C114" s="16"/>
      <c r="D114" s="12">
        <v>1</v>
      </c>
      <c r="E114" s="43" t="s">
        <v>80</v>
      </c>
      <c r="F114" s="17"/>
      <c r="G114" s="14">
        <f t="shared" si="6"/>
        <v>0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 customHeight="1" x14ac:dyDescent="0.3">
      <c r="A115" s="7"/>
      <c r="B115" s="15" t="s">
        <v>37</v>
      </c>
      <c r="C115" s="16"/>
      <c r="D115" s="12">
        <v>1</v>
      </c>
      <c r="E115" s="43" t="s">
        <v>80</v>
      </c>
      <c r="F115" s="17"/>
      <c r="G115" s="14">
        <f t="shared" si="6"/>
        <v>0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 customHeight="1" x14ac:dyDescent="0.3">
      <c r="A116" s="7"/>
      <c r="B116" s="4" t="s">
        <v>38</v>
      </c>
      <c r="C116" s="19"/>
      <c r="D116" s="20"/>
      <c r="E116" s="20"/>
      <c r="F116" s="20"/>
      <c r="G116" s="21">
        <f>SUM(G92:G115)</f>
        <v>0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 customHeight="1" x14ac:dyDescent="0.3">
      <c r="A117" s="7"/>
      <c r="B117" s="8" t="s">
        <v>58</v>
      </c>
      <c r="C117" s="8" t="s">
        <v>5</v>
      </c>
      <c r="D117" s="8" t="s">
        <v>6</v>
      </c>
      <c r="E117" s="9" t="s">
        <v>7</v>
      </c>
      <c r="F117" s="9" t="s">
        <v>8</v>
      </c>
      <c r="G117" s="9" t="s">
        <v>39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 customHeight="1" x14ac:dyDescent="0.3">
      <c r="A118" s="24"/>
      <c r="B118" s="38" t="s">
        <v>79</v>
      </c>
      <c r="C118" s="39"/>
      <c r="D118" s="40"/>
      <c r="E118" s="41"/>
      <c r="F118" s="41"/>
      <c r="G118" s="42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</row>
    <row r="119" spans="1:27" ht="12.75" customHeight="1" x14ac:dyDescent="0.3">
      <c r="A119" s="7"/>
      <c r="B119" s="15" t="s">
        <v>11</v>
      </c>
      <c r="C119" s="11"/>
      <c r="D119" s="12">
        <v>1</v>
      </c>
      <c r="E119" s="43" t="s">
        <v>80</v>
      </c>
      <c r="F119" s="13"/>
      <c r="G119" s="14">
        <f t="shared" ref="G119:G142" si="7">D119*F119</f>
        <v>0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 customHeight="1" x14ac:dyDescent="0.3">
      <c r="A120" s="7"/>
      <c r="B120" s="15" t="s">
        <v>12</v>
      </c>
      <c r="C120" s="11"/>
      <c r="D120" s="12">
        <v>1</v>
      </c>
      <c r="E120" s="43" t="s">
        <v>80</v>
      </c>
      <c r="F120" s="13"/>
      <c r="G120" s="14">
        <f t="shared" si="7"/>
        <v>0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 customHeight="1" x14ac:dyDescent="0.3">
      <c r="A121" s="7"/>
      <c r="B121" s="15" t="s">
        <v>13</v>
      </c>
      <c r="C121" s="11"/>
      <c r="D121" s="12">
        <v>1</v>
      </c>
      <c r="E121" s="43" t="s">
        <v>80</v>
      </c>
      <c r="F121" s="13"/>
      <c r="G121" s="14">
        <f t="shared" si="7"/>
        <v>0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3.8" x14ac:dyDescent="0.3">
      <c r="A122" s="24"/>
      <c r="B122" s="25" t="s">
        <v>52</v>
      </c>
      <c r="C122" s="24"/>
      <c r="D122" s="29">
        <v>260</v>
      </c>
      <c r="E122" s="26" t="s">
        <v>15</v>
      </c>
      <c r="F122" s="26"/>
      <c r="G122" s="30">
        <f t="shared" si="7"/>
        <v>0</v>
      </c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</row>
    <row r="123" spans="1:27" ht="13.8" x14ac:dyDescent="0.3">
      <c r="A123" s="24"/>
      <c r="B123" s="25" t="s">
        <v>53</v>
      </c>
      <c r="C123" s="24"/>
      <c r="D123" s="29">
        <v>15</v>
      </c>
      <c r="E123" s="26" t="s">
        <v>15</v>
      </c>
      <c r="F123" s="26"/>
      <c r="G123" s="30">
        <f t="shared" si="7"/>
        <v>0</v>
      </c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</row>
    <row r="124" spans="1:27" ht="13.8" x14ac:dyDescent="0.3">
      <c r="A124" s="24"/>
      <c r="B124" s="25" t="s">
        <v>54</v>
      </c>
      <c r="C124" s="24"/>
      <c r="D124" s="29">
        <v>20</v>
      </c>
      <c r="E124" s="26" t="s">
        <v>15</v>
      </c>
      <c r="F124" s="26"/>
      <c r="G124" s="30">
        <f t="shared" si="7"/>
        <v>0</v>
      </c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</row>
    <row r="125" spans="1:27" ht="13.8" x14ac:dyDescent="0.3">
      <c r="A125" s="24"/>
      <c r="B125" s="25" t="s">
        <v>55</v>
      </c>
      <c r="C125" s="24"/>
      <c r="D125" s="29">
        <f>D122-D123-D124</f>
        <v>225</v>
      </c>
      <c r="E125" s="26" t="s">
        <v>15</v>
      </c>
      <c r="F125" s="26"/>
      <c r="G125" s="30">
        <f t="shared" si="7"/>
        <v>0</v>
      </c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</row>
    <row r="126" spans="1:27" ht="13.8" x14ac:dyDescent="0.3">
      <c r="A126" s="7"/>
      <c r="B126" s="52" t="s">
        <v>82</v>
      </c>
      <c r="C126" s="11"/>
      <c r="D126" s="12">
        <v>1</v>
      </c>
      <c r="E126" s="43" t="s">
        <v>19</v>
      </c>
      <c r="F126" s="13"/>
      <c r="G126" s="14">
        <f t="shared" si="7"/>
        <v>0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3.8" x14ac:dyDescent="0.3">
      <c r="A127" s="46"/>
      <c r="B127" s="57" t="s">
        <v>20</v>
      </c>
      <c r="C127" s="47"/>
      <c r="D127" s="59">
        <v>1</v>
      </c>
      <c r="E127" s="13" t="s">
        <v>21</v>
      </c>
      <c r="F127" s="43"/>
      <c r="G127" s="48">
        <f t="shared" si="7"/>
        <v>0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3.8" x14ac:dyDescent="0.3">
      <c r="A128" s="46"/>
      <c r="B128" s="57" t="s">
        <v>22</v>
      </c>
      <c r="C128" s="47"/>
      <c r="D128" s="59">
        <v>1</v>
      </c>
      <c r="E128" s="13" t="s">
        <v>21</v>
      </c>
      <c r="F128" s="43"/>
      <c r="G128" s="48">
        <f t="shared" si="7"/>
        <v>0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3.8" x14ac:dyDescent="0.3">
      <c r="A129" s="46"/>
      <c r="B129" s="57" t="s">
        <v>23</v>
      </c>
      <c r="C129" s="47"/>
      <c r="D129" s="59">
        <v>1</v>
      </c>
      <c r="E129" s="13" t="s">
        <v>21</v>
      </c>
      <c r="F129" s="43"/>
      <c r="G129" s="48">
        <f t="shared" si="7"/>
        <v>0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3.8" x14ac:dyDescent="0.3">
      <c r="A130" s="46"/>
      <c r="B130" s="57" t="s">
        <v>24</v>
      </c>
      <c r="C130" s="47"/>
      <c r="D130" s="59">
        <v>1</v>
      </c>
      <c r="E130" s="13" t="s">
        <v>21</v>
      </c>
      <c r="F130" s="43"/>
      <c r="G130" s="48">
        <f t="shared" si="7"/>
        <v>0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3.8" x14ac:dyDescent="0.3">
      <c r="A131" s="46"/>
      <c r="B131" s="57" t="s">
        <v>25</v>
      </c>
      <c r="C131" s="47"/>
      <c r="D131" s="59">
        <v>1</v>
      </c>
      <c r="E131" s="13" t="s">
        <v>21</v>
      </c>
      <c r="F131" s="43"/>
      <c r="G131" s="48">
        <f t="shared" si="7"/>
        <v>0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3.8" x14ac:dyDescent="0.3">
      <c r="A132" s="46"/>
      <c r="B132" s="57" t="s">
        <v>26</v>
      </c>
      <c r="C132" s="47"/>
      <c r="D132" s="59">
        <v>1</v>
      </c>
      <c r="E132" s="13" t="s">
        <v>21</v>
      </c>
      <c r="F132" s="43"/>
      <c r="G132" s="48">
        <f t="shared" si="7"/>
        <v>0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3.8" x14ac:dyDescent="0.3">
      <c r="A133" s="46"/>
      <c r="B133" s="57" t="s">
        <v>27</v>
      </c>
      <c r="C133" s="47"/>
      <c r="D133" s="59">
        <v>1</v>
      </c>
      <c r="E133" s="13" t="s">
        <v>21</v>
      </c>
      <c r="F133" s="43"/>
      <c r="G133" s="48">
        <f t="shared" si="7"/>
        <v>0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3.8" x14ac:dyDescent="0.3">
      <c r="A134" s="46"/>
      <c r="B134" s="57" t="s">
        <v>28</v>
      </c>
      <c r="C134" s="47"/>
      <c r="D134" s="59">
        <v>1</v>
      </c>
      <c r="E134" s="13" t="s">
        <v>21</v>
      </c>
      <c r="F134" s="43"/>
      <c r="G134" s="48">
        <f t="shared" si="7"/>
        <v>0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3.8" x14ac:dyDescent="0.3">
      <c r="A135" s="46"/>
      <c r="B135" s="57" t="s">
        <v>29</v>
      </c>
      <c r="C135" s="47"/>
      <c r="D135" s="59">
        <v>1</v>
      </c>
      <c r="E135" s="13" t="s">
        <v>21</v>
      </c>
      <c r="F135" s="43"/>
      <c r="G135" s="48">
        <f t="shared" si="7"/>
        <v>0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3.8" x14ac:dyDescent="0.3">
      <c r="A136" s="46"/>
      <c r="B136" s="57" t="s">
        <v>30</v>
      </c>
      <c r="C136" s="47"/>
      <c r="D136" s="59">
        <v>1</v>
      </c>
      <c r="E136" s="13" t="s">
        <v>21</v>
      </c>
      <c r="F136" s="43"/>
      <c r="G136" s="48">
        <f t="shared" si="7"/>
        <v>0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3.8" x14ac:dyDescent="0.3">
      <c r="A137" s="46"/>
      <c r="B137" s="58" t="s">
        <v>31</v>
      </c>
      <c r="C137" s="47"/>
      <c r="D137" s="59">
        <v>8</v>
      </c>
      <c r="E137" s="56" t="s">
        <v>32</v>
      </c>
      <c r="F137" s="43"/>
      <c r="G137" s="48">
        <f t="shared" si="7"/>
        <v>0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3.8" x14ac:dyDescent="0.3">
      <c r="A138" s="46"/>
      <c r="B138" s="58" t="s">
        <v>34</v>
      </c>
      <c r="C138" s="49"/>
      <c r="D138" s="59">
        <v>8</v>
      </c>
      <c r="E138" s="56" t="s">
        <v>32</v>
      </c>
      <c r="F138" s="50"/>
      <c r="G138" s="48">
        <f t="shared" si="7"/>
        <v>0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3.8" x14ac:dyDescent="0.3">
      <c r="A139" s="7"/>
      <c r="B139" s="28" t="s">
        <v>56</v>
      </c>
      <c r="C139" s="16"/>
      <c r="D139" s="12">
        <v>260</v>
      </c>
      <c r="E139" s="13" t="s">
        <v>15</v>
      </c>
      <c r="F139" s="17"/>
      <c r="G139" s="14">
        <f t="shared" si="7"/>
        <v>0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 customHeight="1" x14ac:dyDescent="0.3">
      <c r="A140" s="7"/>
      <c r="B140" s="55" t="s">
        <v>59</v>
      </c>
      <c r="C140" s="16"/>
      <c r="D140" s="29">
        <v>1</v>
      </c>
      <c r="E140" s="56" t="s">
        <v>88</v>
      </c>
      <c r="F140" s="17"/>
      <c r="G140" s="14">
        <f t="shared" si="7"/>
        <v>0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 customHeight="1" x14ac:dyDescent="0.3">
      <c r="A141" s="7"/>
      <c r="B141" s="15" t="s">
        <v>36</v>
      </c>
      <c r="C141" s="16"/>
      <c r="D141" s="29">
        <v>1</v>
      </c>
      <c r="E141" s="43" t="s">
        <v>80</v>
      </c>
      <c r="F141" s="17"/>
      <c r="G141" s="14">
        <f t="shared" si="7"/>
        <v>0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 customHeight="1" x14ac:dyDescent="0.3">
      <c r="A142" s="7"/>
      <c r="B142" s="15" t="s">
        <v>37</v>
      </c>
      <c r="C142" s="16"/>
      <c r="D142" s="29">
        <v>1</v>
      </c>
      <c r="E142" s="43" t="s">
        <v>80</v>
      </c>
      <c r="F142" s="17"/>
      <c r="G142" s="14">
        <f t="shared" si="7"/>
        <v>0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 customHeight="1" x14ac:dyDescent="0.3">
      <c r="A143" s="7"/>
      <c r="B143" s="4" t="s">
        <v>38</v>
      </c>
      <c r="C143" s="19"/>
      <c r="D143" s="20"/>
      <c r="E143" s="20"/>
      <c r="F143" s="20"/>
      <c r="G143" s="21">
        <f>SUM(G119:G142)</f>
        <v>0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 customHeight="1" x14ac:dyDescent="0.3">
      <c r="A144" s="7"/>
      <c r="B144" s="8" t="s">
        <v>60</v>
      </c>
      <c r="C144" s="8" t="s">
        <v>5</v>
      </c>
      <c r="D144" s="8" t="s">
        <v>6</v>
      </c>
      <c r="E144" s="9" t="s">
        <v>7</v>
      </c>
      <c r="F144" s="9" t="s">
        <v>8</v>
      </c>
      <c r="G144" s="9" t="s">
        <v>39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 customHeight="1" x14ac:dyDescent="0.3">
      <c r="A145" s="7"/>
      <c r="B145" s="15" t="s">
        <v>11</v>
      </c>
      <c r="C145" s="11"/>
      <c r="D145" s="12">
        <v>1</v>
      </c>
      <c r="E145" s="43" t="s">
        <v>80</v>
      </c>
      <c r="F145" s="13"/>
      <c r="G145" s="14">
        <f t="shared" ref="G145:G165" si="8">D145*F145</f>
        <v>0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 customHeight="1" x14ac:dyDescent="0.3">
      <c r="A146" s="7"/>
      <c r="B146" s="15" t="s">
        <v>61</v>
      </c>
      <c r="C146" s="11"/>
      <c r="D146" s="12">
        <v>1</v>
      </c>
      <c r="E146" s="43" t="s">
        <v>80</v>
      </c>
      <c r="F146" s="13"/>
      <c r="G146" s="14">
        <f t="shared" si="8"/>
        <v>0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 customHeight="1" x14ac:dyDescent="0.3">
      <c r="A147" s="7"/>
      <c r="B147" s="15" t="s">
        <v>13</v>
      </c>
      <c r="C147" s="11"/>
      <c r="D147" s="12">
        <v>1</v>
      </c>
      <c r="E147" s="43" t="s">
        <v>80</v>
      </c>
      <c r="F147" s="13"/>
      <c r="G147" s="14">
        <f t="shared" si="8"/>
        <v>0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3.8" x14ac:dyDescent="0.3">
      <c r="A148" s="7"/>
      <c r="B148" s="52" t="s">
        <v>82</v>
      </c>
      <c r="C148" s="11"/>
      <c r="D148" s="12">
        <v>50</v>
      </c>
      <c r="E148" s="43" t="s">
        <v>15</v>
      </c>
      <c r="F148" s="13"/>
      <c r="G148" s="14">
        <f t="shared" si="8"/>
        <v>0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 customHeight="1" x14ac:dyDescent="0.3">
      <c r="A149" s="7"/>
      <c r="B149" s="15" t="s">
        <v>20</v>
      </c>
      <c r="C149" s="11"/>
      <c r="D149" s="12">
        <v>1</v>
      </c>
      <c r="E149" s="13" t="s">
        <v>21</v>
      </c>
      <c r="F149" s="13"/>
      <c r="G149" s="14">
        <f t="shared" si="8"/>
        <v>0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 customHeight="1" x14ac:dyDescent="0.3">
      <c r="A150" s="7"/>
      <c r="B150" s="15" t="s">
        <v>22</v>
      </c>
      <c r="C150" s="11"/>
      <c r="D150" s="12">
        <v>1</v>
      </c>
      <c r="E150" s="13" t="s">
        <v>21</v>
      </c>
      <c r="F150" s="13"/>
      <c r="G150" s="14">
        <f t="shared" si="8"/>
        <v>0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 customHeight="1" x14ac:dyDescent="0.3">
      <c r="A151" s="7"/>
      <c r="B151" s="15" t="s">
        <v>23</v>
      </c>
      <c r="C151" s="11"/>
      <c r="D151" s="12">
        <v>1</v>
      </c>
      <c r="E151" s="13" t="s">
        <v>21</v>
      </c>
      <c r="F151" s="13"/>
      <c r="G151" s="14">
        <f t="shared" si="8"/>
        <v>0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 customHeight="1" x14ac:dyDescent="0.3">
      <c r="A152" s="7"/>
      <c r="B152" s="15" t="s">
        <v>24</v>
      </c>
      <c r="C152" s="11"/>
      <c r="D152" s="12">
        <v>1</v>
      </c>
      <c r="E152" s="13" t="s">
        <v>21</v>
      </c>
      <c r="F152" s="13"/>
      <c r="G152" s="14">
        <f t="shared" si="8"/>
        <v>0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 customHeight="1" x14ac:dyDescent="0.3">
      <c r="A153" s="7"/>
      <c r="B153" s="15" t="s">
        <v>25</v>
      </c>
      <c r="C153" s="11"/>
      <c r="D153" s="12">
        <v>1</v>
      </c>
      <c r="E153" s="13" t="s">
        <v>21</v>
      </c>
      <c r="F153" s="13"/>
      <c r="G153" s="14">
        <f t="shared" si="8"/>
        <v>0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 customHeight="1" x14ac:dyDescent="0.3">
      <c r="A154" s="7"/>
      <c r="B154" s="15" t="s">
        <v>26</v>
      </c>
      <c r="C154" s="11"/>
      <c r="D154" s="12">
        <v>1</v>
      </c>
      <c r="E154" s="13" t="s">
        <v>21</v>
      </c>
      <c r="F154" s="13"/>
      <c r="G154" s="14">
        <f t="shared" si="8"/>
        <v>0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 customHeight="1" x14ac:dyDescent="0.3">
      <c r="A155" s="7"/>
      <c r="B155" s="15" t="s">
        <v>27</v>
      </c>
      <c r="C155" s="11"/>
      <c r="D155" s="12">
        <v>1</v>
      </c>
      <c r="E155" s="13" t="s">
        <v>21</v>
      </c>
      <c r="F155" s="13"/>
      <c r="G155" s="14">
        <f t="shared" si="8"/>
        <v>0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 customHeight="1" x14ac:dyDescent="0.3">
      <c r="A156" s="7"/>
      <c r="B156" s="15" t="s">
        <v>28</v>
      </c>
      <c r="C156" s="11"/>
      <c r="D156" s="12">
        <v>1</v>
      </c>
      <c r="E156" s="13" t="s">
        <v>21</v>
      </c>
      <c r="F156" s="13"/>
      <c r="G156" s="14">
        <f t="shared" si="8"/>
        <v>0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 customHeight="1" x14ac:dyDescent="0.3">
      <c r="A157" s="7"/>
      <c r="B157" s="15" t="s">
        <v>29</v>
      </c>
      <c r="C157" s="11"/>
      <c r="D157" s="12">
        <v>1</v>
      </c>
      <c r="E157" s="13" t="s">
        <v>21</v>
      </c>
      <c r="F157" s="13"/>
      <c r="G157" s="14">
        <f t="shared" si="8"/>
        <v>0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 customHeight="1" x14ac:dyDescent="0.3">
      <c r="A158" s="7"/>
      <c r="B158" s="15" t="s">
        <v>30</v>
      </c>
      <c r="C158" s="11"/>
      <c r="D158" s="12">
        <v>1</v>
      </c>
      <c r="E158" s="13" t="s">
        <v>21</v>
      </c>
      <c r="F158" s="13"/>
      <c r="G158" s="14">
        <f t="shared" si="8"/>
        <v>0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 customHeight="1" x14ac:dyDescent="0.3">
      <c r="A159" s="7"/>
      <c r="B159" s="15" t="s">
        <v>31</v>
      </c>
      <c r="C159" s="11"/>
      <c r="D159" s="12">
        <v>8</v>
      </c>
      <c r="E159" s="13" t="s">
        <v>32</v>
      </c>
      <c r="F159" s="13"/>
      <c r="G159" s="14">
        <f t="shared" si="8"/>
        <v>0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 customHeight="1" x14ac:dyDescent="0.3">
      <c r="A160" s="7"/>
      <c r="B160" s="15" t="s">
        <v>33</v>
      </c>
      <c r="C160" s="16"/>
      <c r="D160" s="12">
        <v>8</v>
      </c>
      <c r="E160" s="13" t="s">
        <v>32</v>
      </c>
      <c r="F160" s="17"/>
      <c r="G160" s="14">
        <f t="shared" si="8"/>
        <v>0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 customHeight="1" x14ac:dyDescent="0.3">
      <c r="A161" s="7"/>
      <c r="B161" s="15" t="s">
        <v>34</v>
      </c>
      <c r="C161" s="16"/>
      <c r="D161" s="12">
        <v>8</v>
      </c>
      <c r="E161" s="13" t="s">
        <v>32</v>
      </c>
      <c r="F161" s="17"/>
      <c r="G161" s="14">
        <f t="shared" si="8"/>
        <v>0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 customHeight="1" x14ac:dyDescent="0.3">
      <c r="A162" s="7"/>
      <c r="B162" s="28" t="s">
        <v>56</v>
      </c>
      <c r="C162" s="16"/>
      <c r="D162" s="12">
        <v>420</v>
      </c>
      <c r="E162" s="43" t="s">
        <v>15</v>
      </c>
      <c r="F162" s="17"/>
      <c r="G162" s="14">
        <f t="shared" si="8"/>
        <v>0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 customHeight="1" x14ac:dyDescent="0.3">
      <c r="A163" s="7"/>
      <c r="B163" s="28" t="s">
        <v>57</v>
      </c>
      <c r="C163" s="16"/>
      <c r="D163" s="12">
        <v>1</v>
      </c>
      <c r="E163" s="43" t="s">
        <v>80</v>
      </c>
      <c r="F163" s="17"/>
      <c r="G163" s="14">
        <f t="shared" si="8"/>
        <v>0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 customHeight="1" x14ac:dyDescent="0.3">
      <c r="A164" s="7"/>
      <c r="B164" s="15" t="s">
        <v>36</v>
      </c>
      <c r="C164" s="16"/>
      <c r="D164" s="12">
        <v>1</v>
      </c>
      <c r="E164" s="43" t="s">
        <v>80</v>
      </c>
      <c r="F164" s="17"/>
      <c r="G164" s="14">
        <f t="shared" si="8"/>
        <v>0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 customHeight="1" x14ac:dyDescent="0.3">
      <c r="A165" s="7"/>
      <c r="B165" s="15" t="s">
        <v>37</v>
      </c>
      <c r="C165" s="16"/>
      <c r="D165" s="12">
        <v>1</v>
      </c>
      <c r="E165" s="43" t="s">
        <v>80</v>
      </c>
      <c r="F165" s="17"/>
      <c r="G165" s="14">
        <f t="shared" si="8"/>
        <v>0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2.75" customHeight="1" x14ac:dyDescent="0.3">
      <c r="A166" s="7"/>
      <c r="B166" s="4" t="s">
        <v>38</v>
      </c>
      <c r="C166" s="19"/>
      <c r="D166" s="20"/>
      <c r="E166" s="20"/>
      <c r="F166" s="20"/>
      <c r="G166" s="21">
        <f>SUM(G145:G165)</f>
        <v>0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B167" s="51" t="s">
        <v>81</v>
      </c>
      <c r="C167" s="31"/>
      <c r="D167" s="32"/>
      <c r="E167" s="32"/>
      <c r="F167" s="32"/>
      <c r="G167" s="33">
        <f>G166+G143+G116+G89+G61+G33</f>
        <v>0</v>
      </c>
    </row>
    <row r="168" spans="1:27" ht="28.8" customHeight="1" x14ac:dyDescent="0.3">
      <c r="B168" s="79" t="s">
        <v>90</v>
      </c>
      <c r="D168" s="63">
        <v>7</v>
      </c>
      <c r="E168" s="64" t="s">
        <v>91</v>
      </c>
      <c r="F168" s="65"/>
      <c r="G168" s="66">
        <f t="shared" ref="G168" si="9">D168*F168</f>
        <v>0</v>
      </c>
    </row>
  </sheetData>
  <mergeCells count="3">
    <mergeCell ref="C1:F2"/>
    <mergeCell ref="C3:G3"/>
    <mergeCell ref="C4:G4"/>
  </mergeCells>
  <pageMargins left="0.70866141732283472" right="0.70866141732283472" top="0.74803149606299213" bottom="0.74803149606299213" header="0" footer="0"/>
  <pageSetup paperSize="9" scale="7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13"/>
  <sheetViews>
    <sheetView showGridLines="0" topLeftCell="A78" zoomScale="160" zoomScaleNormal="160" workbookViewId="0">
      <selection activeCell="E90" sqref="E90"/>
    </sheetView>
  </sheetViews>
  <sheetFormatPr defaultColWidth="14.44140625" defaultRowHeight="15" customHeight="1" x14ac:dyDescent="0.3"/>
  <cols>
    <col min="1" max="1" width="3.88671875" customWidth="1"/>
    <col min="2" max="2" width="54.6640625" customWidth="1"/>
    <col min="3" max="3" width="2" customWidth="1"/>
    <col min="4" max="5" width="10.33203125" customWidth="1"/>
    <col min="6" max="6" width="9.109375" customWidth="1"/>
    <col min="7" max="7" width="20" customWidth="1"/>
    <col min="8" max="27" width="8.6640625" customWidth="1"/>
  </cols>
  <sheetData>
    <row r="1" spans="1:27" ht="36" customHeight="1" x14ac:dyDescent="0.3">
      <c r="A1" s="1"/>
      <c r="B1" s="2"/>
      <c r="C1" s="71" t="s">
        <v>0</v>
      </c>
      <c r="D1" s="72"/>
      <c r="E1" s="72"/>
      <c r="F1" s="7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6.5" customHeight="1" x14ac:dyDescent="0.3">
      <c r="A2" s="1"/>
      <c r="B2" s="3"/>
      <c r="C2" s="73"/>
      <c r="D2" s="73"/>
      <c r="E2" s="73"/>
      <c r="F2" s="7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 customHeight="1" x14ac:dyDescent="0.3">
      <c r="A3" s="1"/>
      <c r="B3" s="4" t="s">
        <v>1</v>
      </c>
      <c r="C3" s="77" t="s">
        <v>63</v>
      </c>
      <c r="D3" s="75"/>
      <c r="E3" s="75"/>
      <c r="F3" s="75"/>
      <c r="G3" s="7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 customHeight="1" x14ac:dyDescent="0.3">
      <c r="A4" s="1"/>
      <c r="B4" s="4" t="s">
        <v>3</v>
      </c>
      <c r="C4" s="78" t="s">
        <v>89</v>
      </c>
      <c r="D4" s="75"/>
      <c r="E4" s="75"/>
      <c r="F4" s="75"/>
      <c r="G4" s="7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customHeight="1" x14ac:dyDescent="0.3">
      <c r="A5" s="1"/>
      <c r="B5" s="5"/>
      <c r="C5" s="6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75" customHeight="1" x14ac:dyDescent="0.3">
      <c r="A6" s="7"/>
      <c r="B6" s="8" t="s">
        <v>64</v>
      </c>
      <c r="C6" s="8" t="s">
        <v>5</v>
      </c>
      <c r="D6" s="8" t="s">
        <v>6</v>
      </c>
      <c r="E6" s="54" t="s">
        <v>7</v>
      </c>
      <c r="F6" s="9" t="s">
        <v>8</v>
      </c>
      <c r="G6" s="9" t="s">
        <v>9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.75" customHeight="1" x14ac:dyDescent="0.3">
      <c r="A7" s="7"/>
      <c r="B7" s="38" t="s">
        <v>65</v>
      </c>
      <c r="C7" s="39"/>
      <c r="D7" s="40"/>
      <c r="E7" s="40"/>
      <c r="F7" s="41"/>
      <c r="G7" s="4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2.75" customHeight="1" x14ac:dyDescent="0.3">
      <c r="A8" s="7"/>
      <c r="B8" s="15" t="s">
        <v>11</v>
      </c>
      <c r="C8" s="11"/>
      <c r="D8" s="12">
        <v>1</v>
      </c>
      <c r="E8" s="61" t="s">
        <v>80</v>
      </c>
      <c r="F8" s="44"/>
      <c r="G8" s="14">
        <f t="shared" ref="G8:G15" si="0">D8*F8</f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 x14ac:dyDescent="0.3">
      <c r="A9" s="7"/>
      <c r="B9" s="15" t="s">
        <v>12</v>
      </c>
      <c r="C9" s="11"/>
      <c r="D9" s="12">
        <v>1</v>
      </c>
      <c r="E9" s="61" t="s">
        <v>80</v>
      </c>
      <c r="F9" s="44"/>
      <c r="G9" s="14">
        <f t="shared" si="0"/>
        <v>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2.75" customHeight="1" x14ac:dyDescent="0.3">
      <c r="A10" s="7"/>
      <c r="B10" s="15" t="s">
        <v>13</v>
      </c>
      <c r="C10" s="11"/>
      <c r="D10" s="12">
        <v>1</v>
      </c>
      <c r="E10" s="61" t="s">
        <v>80</v>
      </c>
      <c r="F10" s="44"/>
      <c r="G10" s="14">
        <f t="shared" si="0"/>
        <v>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3.8" x14ac:dyDescent="0.3">
      <c r="A11" s="7"/>
      <c r="B11" s="10" t="s">
        <v>66</v>
      </c>
      <c r="C11" s="11"/>
      <c r="D11" s="12">
        <v>300</v>
      </c>
      <c r="E11" s="61" t="s">
        <v>15</v>
      </c>
      <c r="F11" s="44"/>
      <c r="G11" s="14">
        <f t="shared" si="0"/>
        <v>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3.8" x14ac:dyDescent="0.3">
      <c r="A12" s="7"/>
      <c r="B12" s="10" t="s">
        <v>67</v>
      </c>
      <c r="C12" s="11"/>
      <c r="D12" s="12">
        <v>20</v>
      </c>
      <c r="E12" s="61" t="s">
        <v>15</v>
      </c>
      <c r="F12" s="44"/>
      <c r="G12" s="14">
        <f t="shared" si="0"/>
        <v>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3.8" x14ac:dyDescent="0.3">
      <c r="A13" s="7"/>
      <c r="B13" s="10" t="s">
        <v>17</v>
      </c>
      <c r="C13" s="11"/>
      <c r="D13" s="12">
        <v>30</v>
      </c>
      <c r="E13" s="61" t="s">
        <v>15</v>
      </c>
      <c r="F13" s="44"/>
      <c r="G13" s="14">
        <f t="shared" si="0"/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6.8" customHeight="1" x14ac:dyDescent="0.3">
      <c r="A14" s="7"/>
      <c r="B14" s="10" t="s">
        <v>18</v>
      </c>
      <c r="C14" s="11"/>
      <c r="D14" s="12">
        <f>D11-D12-D13</f>
        <v>250</v>
      </c>
      <c r="E14" s="61" t="s">
        <v>15</v>
      </c>
      <c r="F14" s="44"/>
      <c r="G14" s="14">
        <f t="shared" si="0"/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7.6" x14ac:dyDescent="0.3">
      <c r="A15" s="7"/>
      <c r="B15" s="52" t="s">
        <v>82</v>
      </c>
      <c r="C15" s="11"/>
      <c r="D15" s="12">
        <v>1</v>
      </c>
      <c r="E15" s="61" t="s">
        <v>19</v>
      </c>
      <c r="F15" s="44"/>
      <c r="G15" s="14">
        <f t="shared" si="0"/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2.75" customHeight="1" x14ac:dyDescent="0.3">
      <c r="A16" s="7"/>
      <c r="B16" s="15" t="s">
        <v>20</v>
      </c>
      <c r="C16" s="11"/>
      <c r="D16" s="12">
        <v>1</v>
      </c>
      <c r="E16" s="13" t="s">
        <v>21</v>
      </c>
      <c r="F16" s="44"/>
      <c r="G16" s="14">
        <f t="shared" ref="G16:G32" si="1">D16*F16</f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2.75" customHeight="1" x14ac:dyDescent="0.3">
      <c r="A17" s="7"/>
      <c r="B17" s="15" t="s">
        <v>22</v>
      </c>
      <c r="C17" s="11"/>
      <c r="D17" s="12">
        <v>1</v>
      </c>
      <c r="E17" s="13" t="s">
        <v>21</v>
      </c>
      <c r="F17" s="44"/>
      <c r="G17" s="14">
        <f t="shared" si="1"/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2.75" customHeight="1" x14ac:dyDescent="0.3">
      <c r="A18" s="7"/>
      <c r="B18" s="15" t="s">
        <v>23</v>
      </c>
      <c r="C18" s="11"/>
      <c r="D18" s="12">
        <v>1</v>
      </c>
      <c r="E18" s="13" t="s">
        <v>21</v>
      </c>
      <c r="F18" s="44"/>
      <c r="G18" s="14">
        <f t="shared" si="1"/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2.75" customHeight="1" x14ac:dyDescent="0.3">
      <c r="A19" s="7"/>
      <c r="B19" s="15" t="s">
        <v>24</v>
      </c>
      <c r="C19" s="11"/>
      <c r="D19" s="12">
        <v>1</v>
      </c>
      <c r="E19" s="13" t="s">
        <v>21</v>
      </c>
      <c r="F19" s="44"/>
      <c r="G19" s="14">
        <f t="shared" si="1"/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2.75" customHeight="1" x14ac:dyDescent="0.3">
      <c r="A20" s="7"/>
      <c r="B20" s="15" t="s">
        <v>25</v>
      </c>
      <c r="C20" s="11"/>
      <c r="D20" s="12">
        <v>1</v>
      </c>
      <c r="E20" s="13" t="s">
        <v>21</v>
      </c>
      <c r="F20" s="44"/>
      <c r="G20" s="14">
        <f t="shared" si="1"/>
        <v>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2.75" customHeight="1" x14ac:dyDescent="0.3">
      <c r="A21" s="7"/>
      <c r="B21" s="15" t="s">
        <v>26</v>
      </c>
      <c r="C21" s="11"/>
      <c r="D21" s="12">
        <v>1</v>
      </c>
      <c r="E21" s="13" t="s">
        <v>21</v>
      </c>
      <c r="F21" s="44"/>
      <c r="G21" s="14">
        <f t="shared" si="1"/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2.75" customHeight="1" x14ac:dyDescent="0.3">
      <c r="A22" s="7"/>
      <c r="B22" s="15" t="s">
        <v>27</v>
      </c>
      <c r="C22" s="11"/>
      <c r="D22" s="12">
        <v>1</v>
      </c>
      <c r="E22" s="13" t="s">
        <v>21</v>
      </c>
      <c r="F22" s="44"/>
      <c r="G22" s="14">
        <f t="shared" si="1"/>
        <v>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2.75" customHeight="1" x14ac:dyDescent="0.3">
      <c r="A23" s="7"/>
      <c r="B23" s="15" t="s">
        <v>28</v>
      </c>
      <c r="C23" s="11"/>
      <c r="D23" s="12">
        <v>1</v>
      </c>
      <c r="E23" s="13" t="s">
        <v>21</v>
      </c>
      <c r="F23" s="44"/>
      <c r="G23" s="14">
        <f t="shared" si="1"/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2.75" customHeight="1" x14ac:dyDescent="0.3">
      <c r="A24" s="7"/>
      <c r="B24" s="15" t="s">
        <v>29</v>
      </c>
      <c r="C24" s="11"/>
      <c r="D24" s="12">
        <v>1</v>
      </c>
      <c r="E24" s="13" t="s">
        <v>21</v>
      </c>
      <c r="F24" s="44"/>
      <c r="G24" s="14">
        <f t="shared" si="1"/>
        <v>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2.75" customHeight="1" x14ac:dyDescent="0.3">
      <c r="A25" s="7"/>
      <c r="B25" s="15" t="s">
        <v>30</v>
      </c>
      <c r="C25" s="11"/>
      <c r="D25" s="12">
        <v>1</v>
      </c>
      <c r="E25" s="13" t="s">
        <v>21</v>
      </c>
      <c r="F25" s="44"/>
      <c r="G25" s="14">
        <f t="shared" si="1"/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2.75" customHeight="1" x14ac:dyDescent="0.3">
      <c r="A26" s="7"/>
      <c r="B26" s="15" t="s">
        <v>68</v>
      </c>
      <c r="C26" s="11"/>
      <c r="D26" s="12">
        <v>10</v>
      </c>
      <c r="E26" s="56" t="s">
        <v>32</v>
      </c>
      <c r="F26" s="44"/>
      <c r="G26" s="14">
        <f t="shared" si="1"/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2.75" customHeight="1" x14ac:dyDescent="0.3">
      <c r="A27" s="7"/>
      <c r="B27" s="15" t="s">
        <v>69</v>
      </c>
      <c r="C27" s="16"/>
      <c r="D27" s="12">
        <v>10</v>
      </c>
      <c r="E27" s="56" t="s">
        <v>32</v>
      </c>
      <c r="F27" s="45"/>
      <c r="G27" s="14">
        <f t="shared" si="1"/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2.75" customHeight="1" x14ac:dyDescent="0.3">
      <c r="A28" s="7"/>
      <c r="B28" s="15" t="s">
        <v>70</v>
      </c>
      <c r="C28" s="16"/>
      <c r="D28" s="12">
        <v>10</v>
      </c>
      <c r="E28" s="56" t="s">
        <v>32</v>
      </c>
      <c r="F28" s="45"/>
      <c r="G28" s="14">
        <f t="shared" si="1"/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2.75" customHeight="1" x14ac:dyDescent="0.3">
      <c r="A29" s="7"/>
      <c r="B29" s="18" t="s">
        <v>35</v>
      </c>
      <c r="C29" s="16"/>
      <c r="D29" s="12">
        <v>300</v>
      </c>
      <c r="E29" s="61" t="s">
        <v>15</v>
      </c>
      <c r="F29" s="45"/>
      <c r="G29" s="14">
        <f t="shared" si="1"/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2.75" customHeight="1" x14ac:dyDescent="0.3">
      <c r="A30" s="7"/>
      <c r="B30" s="18" t="s">
        <v>51</v>
      </c>
      <c r="C30" s="16"/>
      <c r="D30" s="12">
        <v>300</v>
      </c>
      <c r="E30" s="61" t="s">
        <v>15</v>
      </c>
      <c r="F30" s="45"/>
      <c r="G30" s="14">
        <f t="shared" si="1"/>
        <v>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2.75" customHeight="1" x14ac:dyDescent="0.3">
      <c r="A31" s="7"/>
      <c r="B31" s="15" t="s">
        <v>36</v>
      </c>
      <c r="C31" s="16"/>
      <c r="D31" s="12">
        <v>1</v>
      </c>
      <c r="E31" s="61" t="s">
        <v>80</v>
      </c>
      <c r="F31" s="45"/>
      <c r="G31" s="14">
        <f t="shared" si="1"/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2.75" customHeight="1" x14ac:dyDescent="0.3">
      <c r="A32" s="7"/>
      <c r="B32" s="15" t="s">
        <v>37</v>
      </c>
      <c r="C32" s="16"/>
      <c r="D32" s="12">
        <v>1</v>
      </c>
      <c r="E32" s="61" t="s">
        <v>80</v>
      </c>
      <c r="F32" s="45"/>
      <c r="G32" s="14">
        <f t="shared" si="1"/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2.75" customHeight="1" x14ac:dyDescent="0.3">
      <c r="A33" s="7"/>
      <c r="B33" s="4" t="s">
        <v>38</v>
      </c>
      <c r="C33" s="19"/>
      <c r="D33" s="34"/>
      <c r="E33" s="60"/>
      <c r="F33" s="34"/>
      <c r="G33" s="21">
        <f>SUM(G8:G32)</f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2.75" customHeight="1" x14ac:dyDescent="0.3">
      <c r="A34" s="7"/>
      <c r="B34" s="8" t="s">
        <v>71</v>
      </c>
      <c r="C34" s="8" t="s">
        <v>5</v>
      </c>
      <c r="D34" s="8" t="s">
        <v>6</v>
      </c>
      <c r="E34" s="8"/>
      <c r="F34" s="9" t="s">
        <v>8</v>
      </c>
      <c r="G34" s="9" t="s">
        <v>39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2.75" customHeight="1" x14ac:dyDescent="0.3">
      <c r="A35" s="7"/>
      <c r="B35" s="38" t="s">
        <v>72</v>
      </c>
      <c r="C35" s="39"/>
      <c r="D35" s="40"/>
      <c r="E35" s="40"/>
      <c r="F35" s="41"/>
      <c r="G35" s="4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2.75" customHeight="1" x14ac:dyDescent="0.3">
      <c r="A36" s="7"/>
      <c r="B36" s="15" t="s">
        <v>11</v>
      </c>
      <c r="C36" s="11"/>
      <c r="D36" s="12">
        <v>1</v>
      </c>
      <c r="E36" s="61" t="s">
        <v>80</v>
      </c>
      <c r="F36" s="13"/>
      <c r="G36" s="14">
        <f t="shared" ref="G36:G43" si="2">D36*F36</f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2.75" customHeight="1" x14ac:dyDescent="0.3">
      <c r="A37" s="7"/>
      <c r="B37" s="15" t="s">
        <v>12</v>
      </c>
      <c r="C37" s="11"/>
      <c r="D37" s="12">
        <v>1</v>
      </c>
      <c r="E37" s="61" t="s">
        <v>80</v>
      </c>
      <c r="F37" s="13"/>
      <c r="G37" s="14">
        <f t="shared" si="2"/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2.75" customHeight="1" x14ac:dyDescent="0.3">
      <c r="A38" s="7"/>
      <c r="B38" s="15" t="s">
        <v>13</v>
      </c>
      <c r="C38" s="11"/>
      <c r="D38" s="12">
        <v>1</v>
      </c>
      <c r="E38" s="61" t="s">
        <v>80</v>
      </c>
      <c r="F38" s="13"/>
      <c r="G38" s="14">
        <f t="shared" si="2"/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 x14ac:dyDescent="0.3">
      <c r="A39" s="7"/>
      <c r="B39" s="10" t="s">
        <v>73</v>
      </c>
      <c r="C39" s="11"/>
      <c r="D39" s="12">
        <v>430</v>
      </c>
      <c r="E39" s="61" t="s">
        <v>15</v>
      </c>
      <c r="F39" s="13"/>
      <c r="G39" s="14">
        <f t="shared" si="2"/>
        <v>0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 x14ac:dyDescent="0.3">
      <c r="A40" s="7"/>
      <c r="B40" s="10" t="s">
        <v>74</v>
      </c>
      <c r="C40" s="11"/>
      <c r="D40" s="12">
        <v>10</v>
      </c>
      <c r="E40" s="61" t="s">
        <v>15</v>
      </c>
      <c r="F40" s="13"/>
      <c r="G40" s="14">
        <f t="shared" si="2"/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 x14ac:dyDescent="0.3">
      <c r="A41" s="7"/>
      <c r="B41" s="10" t="s">
        <v>75</v>
      </c>
      <c r="C41" s="11"/>
      <c r="D41" s="12">
        <v>420</v>
      </c>
      <c r="E41" s="61" t="s">
        <v>15</v>
      </c>
      <c r="F41" s="13"/>
      <c r="G41" s="14">
        <f t="shared" si="2"/>
        <v>0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27.6" x14ac:dyDescent="0.3">
      <c r="A42" s="7"/>
      <c r="B42" s="52" t="s">
        <v>82</v>
      </c>
      <c r="C42" s="11"/>
      <c r="D42" s="12">
        <v>1</v>
      </c>
      <c r="E42" s="61" t="s">
        <v>19</v>
      </c>
      <c r="F42" s="13"/>
      <c r="G42" s="14">
        <f t="shared" si="2"/>
        <v>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2.75" customHeight="1" x14ac:dyDescent="0.3">
      <c r="A43" s="7"/>
      <c r="B43" s="15" t="s">
        <v>20</v>
      </c>
      <c r="C43" s="11"/>
      <c r="D43" s="12">
        <v>1</v>
      </c>
      <c r="E43" s="13" t="s">
        <v>21</v>
      </c>
      <c r="F43" s="13"/>
      <c r="G43" s="14">
        <f t="shared" si="2"/>
        <v>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customHeight="1" x14ac:dyDescent="0.3">
      <c r="A44" s="7"/>
      <c r="B44" s="15" t="s">
        <v>22</v>
      </c>
      <c r="C44" s="11"/>
      <c r="D44" s="12">
        <v>1</v>
      </c>
      <c r="E44" s="13" t="s">
        <v>21</v>
      </c>
      <c r="F44" s="13"/>
      <c r="G44" s="14">
        <f t="shared" ref="G44:G59" si="3">D44*F44</f>
        <v>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customHeight="1" x14ac:dyDescent="0.3">
      <c r="A45" s="7"/>
      <c r="B45" s="15" t="s">
        <v>23</v>
      </c>
      <c r="C45" s="11"/>
      <c r="D45" s="12">
        <v>1</v>
      </c>
      <c r="E45" s="13" t="s">
        <v>21</v>
      </c>
      <c r="F45" s="13"/>
      <c r="G45" s="14">
        <f t="shared" si="3"/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customHeight="1" x14ac:dyDescent="0.3">
      <c r="A46" s="7"/>
      <c r="B46" s="15" t="s">
        <v>24</v>
      </c>
      <c r="C46" s="11"/>
      <c r="D46" s="12">
        <v>1</v>
      </c>
      <c r="E46" s="13" t="s">
        <v>21</v>
      </c>
      <c r="F46" s="13"/>
      <c r="G46" s="14">
        <f t="shared" si="3"/>
        <v>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 x14ac:dyDescent="0.3">
      <c r="A47" s="7"/>
      <c r="B47" s="15" t="s">
        <v>25</v>
      </c>
      <c r="C47" s="11"/>
      <c r="D47" s="12">
        <v>1</v>
      </c>
      <c r="E47" s="13" t="s">
        <v>21</v>
      </c>
      <c r="F47" s="13"/>
      <c r="G47" s="14">
        <f t="shared" si="3"/>
        <v>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 x14ac:dyDescent="0.3">
      <c r="A48" s="7"/>
      <c r="B48" s="15" t="s">
        <v>26</v>
      </c>
      <c r="C48" s="11"/>
      <c r="D48" s="12">
        <v>1</v>
      </c>
      <c r="E48" s="13" t="s">
        <v>21</v>
      </c>
      <c r="F48" s="13"/>
      <c r="G48" s="14">
        <f t="shared" si="3"/>
        <v>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 x14ac:dyDescent="0.3">
      <c r="A49" s="7"/>
      <c r="B49" s="15" t="s">
        <v>27</v>
      </c>
      <c r="C49" s="11"/>
      <c r="D49" s="12">
        <v>1</v>
      </c>
      <c r="E49" s="13" t="s">
        <v>21</v>
      </c>
      <c r="F49" s="13"/>
      <c r="G49" s="14">
        <f t="shared" si="3"/>
        <v>0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customHeight="1" x14ac:dyDescent="0.3">
      <c r="A50" s="7"/>
      <c r="B50" s="15" t="s">
        <v>28</v>
      </c>
      <c r="C50" s="11"/>
      <c r="D50" s="12">
        <v>1</v>
      </c>
      <c r="E50" s="13" t="s">
        <v>21</v>
      </c>
      <c r="F50" s="13"/>
      <c r="G50" s="14">
        <f t="shared" si="3"/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 customHeight="1" x14ac:dyDescent="0.3">
      <c r="A51" s="7"/>
      <c r="B51" s="15" t="s">
        <v>29</v>
      </c>
      <c r="C51" s="11"/>
      <c r="D51" s="12">
        <v>1</v>
      </c>
      <c r="E51" s="13" t="s">
        <v>21</v>
      </c>
      <c r="F51" s="13"/>
      <c r="G51" s="14">
        <f t="shared" si="3"/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2.75" customHeight="1" x14ac:dyDescent="0.3">
      <c r="A52" s="7"/>
      <c r="B52" s="15" t="s">
        <v>30</v>
      </c>
      <c r="C52" s="11"/>
      <c r="D52" s="12">
        <v>1</v>
      </c>
      <c r="E52" s="13" t="s">
        <v>21</v>
      </c>
      <c r="F52" s="13"/>
      <c r="G52" s="14">
        <f t="shared" si="3"/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2.75" customHeight="1" x14ac:dyDescent="0.3">
      <c r="A53" s="7"/>
      <c r="B53" s="15" t="s">
        <v>68</v>
      </c>
      <c r="C53" s="11"/>
      <c r="D53" s="12">
        <v>10</v>
      </c>
      <c r="E53" s="56" t="s">
        <v>32</v>
      </c>
      <c r="F53" s="13"/>
      <c r="G53" s="14">
        <f t="shared" si="3"/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2.75" customHeight="1" x14ac:dyDescent="0.3">
      <c r="A54" s="7"/>
      <c r="B54" s="15" t="s">
        <v>69</v>
      </c>
      <c r="C54" s="16"/>
      <c r="D54" s="12">
        <v>10</v>
      </c>
      <c r="E54" s="56" t="s">
        <v>32</v>
      </c>
      <c r="F54" s="17"/>
      <c r="G54" s="14">
        <f t="shared" si="3"/>
        <v>0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2.75" customHeight="1" x14ac:dyDescent="0.3">
      <c r="A55" s="7"/>
      <c r="B55" s="15" t="s">
        <v>70</v>
      </c>
      <c r="C55" s="16"/>
      <c r="D55" s="12">
        <v>10</v>
      </c>
      <c r="E55" s="56" t="s">
        <v>32</v>
      </c>
      <c r="F55" s="17"/>
      <c r="G55" s="14">
        <f t="shared" si="3"/>
        <v>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2.75" customHeight="1" x14ac:dyDescent="0.3">
      <c r="A56" s="7"/>
      <c r="B56" s="18" t="s">
        <v>35</v>
      </c>
      <c r="C56" s="16"/>
      <c r="D56" s="12">
        <v>430</v>
      </c>
      <c r="E56" s="61" t="s">
        <v>15</v>
      </c>
      <c r="F56" s="17"/>
      <c r="G56" s="14">
        <f t="shared" si="3"/>
        <v>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2.75" customHeight="1" x14ac:dyDescent="0.3">
      <c r="A57" s="7"/>
      <c r="B57" s="18" t="s">
        <v>51</v>
      </c>
      <c r="C57" s="16"/>
      <c r="D57" s="12">
        <v>430</v>
      </c>
      <c r="E57" s="61" t="s">
        <v>15</v>
      </c>
      <c r="F57" s="17"/>
      <c r="G57" s="14">
        <f t="shared" si="3"/>
        <v>0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2.75" customHeight="1" x14ac:dyDescent="0.3">
      <c r="A58" s="7"/>
      <c r="B58" s="15" t="s">
        <v>36</v>
      </c>
      <c r="C58" s="16"/>
      <c r="D58" s="12">
        <v>1</v>
      </c>
      <c r="E58" s="61" t="s">
        <v>80</v>
      </c>
      <c r="F58" s="17"/>
      <c r="G58" s="14">
        <f t="shared" si="3"/>
        <v>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2.75" customHeight="1" x14ac:dyDescent="0.3">
      <c r="A59" s="7"/>
      <c r="B59" s="15" t="s">
        <v>37</v>
      </c>
      <c r="C59" s="16"/>
      <c r="D59" s="12">
        <v>1</v>
      </c>
      <c r="E59" s="61" t="s">
        <v>80</v>
      </c>
      <c r="F59" s="17"/>
      <c r="G59" s="14">
        <f t="shared" si="3"/>
        <v>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2.75" customHeight="1" x14ac:dyDescent="0.3">
      <c r="A60" s="7"/>
      <c r="B60" s="4" t="s">
        <v>38</v>
      </c>
      <c r="C60" s="19"/>
      <c r="D60" s="34"/>
      <c r="E60" s="60"/>
      <c r="F60" s="34"/>
      <c r="G60" s="21">
        <f>SUM(G36:G59)</f>
        <v>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2.75" customHeight="1" x14ac:dyDescent="0.3">
      <c r="A61" s="7"/>
      <c r="B61" s="8" t="s">
        <v>76</v>
      </c>
      <c r="C61" s="8" t="s">
        <v>5</v>
      </c>
      <c r="D61" s="8" t="s">
        <v>6</v>
      </c>
      <c r="E61" s="8"/>
      <c r="F61" s="9" t="s">
        <v>8</v>
      </c>
      <c r="G61" s="9" t="s">
        <v>39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2.75" customHeight="1" x14ac:dyDescent="0.3">
      <c r="A62" s="7"/>
      <c r="B62" s="38" t="s">
        <v>77</v>
      </c>
      <c r="C62" s="39"/>
      <c r="D62" s="40"/>
      <c r="E62" s="40"/>
      <c r="F62" s="41"/>
      <c r="G62" s="4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2.75" customHeight="1" x14ac:dyDescent="0.3">
      <c r="A63" s="7"/>
      <c r="B63" s="15" t="s">
        <v>11</v>
      </c>
      <c r="C63" s="11"/>
      <c r="D63" s="12">
        <v>1</v>
      </c>
      <c r="E63" s="61" t="s">
        <v>80</v>
      </c>
      <c r="F63" s="43"/>
      <c r="G63" s="14">
        <f t="shared" ref="G63:G69" si="4">D63*F63</f>
        <v>0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2.75" customHeight="1" x14ac:dyDescent="0.3">
      <c r="A64" s="7"/>
      <c r="B64" s="15" t="s">
        <v>12</v>
      </c>
      <c r="C64" s="11"/>
      <c r="D64" s="12">
        <v>1</v>
      </c>
      <c r="E64" s="61" t="s">
        <v>80</v>
      </c>
      <c r="F64" s="43"/>
      <c r="G64" s="14">
        <f t="shared" si="4"/>
        <v>0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2.75" customHeight="1" x14ac:dyDescent="0.3">
      <c r="A65" s="7"/>
      <c r="B65" s="15" t="s">
        <v>13</v>
      </c>
      <c r="C65" s="11"/>
      <c r="D65" s="12">
        <v>1</v>
      </c>
      <c r="E65" s="61" t="s">
        <v>80</v>
      </c>
      <c r="F65" s="43"/>
      <c r="G65" s="14">
        <f t="shared" si="4"/>
        <v>0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 x14ac:dyDescent="0.3">
      <c r="A66" s="7"/>
      <c r="B66" s="10" t="s">
        <v>78</v>
      </c>
      <c r="C66" s="11"/>
      <c r="D66" s="12">
        <v>460</v>
      </c>
      <c r="E66" s="61" t="s">
        <v>15</v>
      </c>
      <c r="F66" s="13"/>
      <c r="G66" s="14">
        <f t="shared" si="4"/>
        <v>0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 x14ac:dyDescent="0.3">
      <c r="A67" s="7"/>
      <c r="B67" s="10" t="s">
        <v>74</v>
      </c>
      <c r="C67" s="11"/>
      <c r="D67" s="12">
        <v>10</v>
      </c>
      <c r="E67" s="61" t="s">
        <v>15</v>
      </c>
      <c r="F67" s="13"/>
      <c r="G67" s="14">
        <f t="shared" si="4"/>
        <v>0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 x14ac:dyDescent="0.3">
      <c r="A68" s="7"/>
      <c r="B68" s="10" t="s">
        <v>75</v>
      </c>
      <c r="C68" s="11"/>
      <c r="D68" s="12">
        <v>450</v>
      </c>
      <c r="E68" s="61" t="s">
        <v>15</v>
      </c>
      <c r="F68" s="13"/>
      <c r="G68" s="14">
        <f t="shared" si="4"/>
        <v>0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27.6" x14ac:dyDescent="0.3">
      <c r="A69" s="7"/>
      <c r="B69" s="52" t="s">
        <v>82</v>
      </c>
      <c r="C69" s="11"/>
      <c r="D69" s="12">
        <v>1</v>
      </c>
      <c r="E69" s="61" t="s">
        <v>19</v>
      </c>
      <c r="F69" s="13"/>
      <c r="G69" s="14">
        <f t="shared" si="4"/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2.75" customHeight="1" x14ac:dyDescent="0.3">
      <c r="A70" s="7"/>
      <c r="B70" s="15" t="s">
        <v>20</v>
      </c>
      <c r="C70" s="11"/>
      <c r="D70" s="12">
        <v>1</v>
      </c>
      <c r="E70" s="13" t="s">
        <v>21</v>
      </c>
      <c r="F70" s="13"/>
      <c r="G70" s="14">
        <f t="shared" ref="G70:G86" si="5">D70*F70</f>
        <v>0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 customHeight="1" x14ac:dyDescent="0.3">
      <c r="A71" s="7"/>
      <c r="B71" s="15" t="s">
        <v>22</v>
      </c>
      <c r="C71" s="11"/>
      <c r="D71" s="12">
        <v>1</v>
      </c>
      <c r="E71" s="13" t="s">
        <v>21</v>
      </c>
      <c r="F71" s="13"/>
      <c r="G71" s="14">
        <f t="shared" si="5"/>
        <v>0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customHeight="1" x14ac:dyDescent="0.3">
      <c r="A72" s="7"/>
      <c r="B72" s="15" t="s">
        <v>23</v>
      </c>
      <c r="C72" s="11"/>
      <c r="D72" s="12">
        <v>1</v>
      </c>
      <c r="E72" s="13" t="s">
        <v>21</v>
      </c>
      <c r="F72" s="13"/>
      <c r="G72" s="14">
        <f t="shared" si="5"/>
        <v>0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customHeight="1" x14ac:dyDescent="0.3">
      <c r="A73" s="7"/>
      <c r="B73" s="15" t="s">
        <v>24</v>
      </c>
      <c r="C73" s="11"/>
      <c r="D73" s="12">
        <v>1</v>
      </c>
      <c r="E73" s="13" t="s">
        <v>21</v>
      </c>
      <c r="F73" s="13"/>
      <c r="G73" s="14">
        <f t="shared" si="5"/>
        <v>0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customHeight="1" x14ac:dyDescent="0.3">
      <c r="A74" s="7"/>
      <c r="B74" s="15" t="s">
        <v>25</v>
      </c>
      <c r="C74" s="11"/>
      <c r="D74" s="12">
        <v>1</v>
      </c>
      <c r="E74" s="13" t="s">
        <v>21</v>
      </c>
      <c r="F74" s="13"/>
      <c r="G74" s="14">
        <f t="shared" si="5"/>
        <v>0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customHeight="1" x14ac:dyDescent="0.3">
      <c r="A75" s="7"/>
      <c r="B75" s="15" t="s">
        <v>26</v>
      </c>
      <c r="C75" s="11"/>
      <c r="D75" s="12">
        <v>1</v>
      </c>
      <c r="E75" s="13" t="s">
        <v>21</v>
      </c>
      <c r="F75" s="13"/>
      <c r="G75" s="14">
        <f t="shared" si="5"/>
        <v>0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customHeight="1" x14ac:dyDescent="0.3">
      <c r="A76" s="7"/>
      <c r="B76" s="15" t="s">
        <v>27</v>
      </c>
      <c r="C76" s="11"/>
      <c r="D76" s="12">
        <v>1</v>
      </c>
      <c r="E76" s="13" t="s">
        <v>21</v>
      </c>
      <c r="F76" s="13"/>
      <c r="G76" s="14">
        <f t="shared" si="5"/>
        <v>0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customHeight="1" x14ac:dyDescent="0.3">
      <c r="A77" s="7"/>
      <c r="B77" s="15" t="s">
        <v>28</v>
      </c>
      <c r="C77" s="11"/>
      <c r="D77" s="12">
        <v>1</v>
      </c>
      <c r="E77" s="13" t="s">
        <v>21</v>
      </c>
      <c r="F77" s="13"/>
      <c r="G77" s="14">
        <f t="shared" si="5"/>
        <v>0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customHeight="1" x14ac:dyDescent="0.3">
      <c r="A78" s="7"/>
      <c r="B78" s="15" t="s">
        <v>29</v>
      </c>
      <c r="C78" s="11"/>
      <c r="D78" s="12">
        <v>1</v>
      </c>
      <c r="E78" s="13" t="s">
        <v>21</v>
      </c>
      <c r="F78" s="13"/>
      <c r="G78" s="14">
        <f t="shared" si="5"/>
        <v>0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customHeight="1" x14ac:dyDescent="0.3">
      <c r="A79" s="7"/>
      <c r="B79" s="15" t="s">
        <v>30</v>
      </c>
      <c r="C79" s="11"/>
      <c r="D79" s="12">
        <v>1</v>
      </c>
      <c r="E79" s="13" t="s">
        <v>21</v>
      </c>
      <c r="F79" s="13"/>
      <c r="G79" s="14">
        <f t="shared" si="5"/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customHeight="1" x14ac:dyDescent="0.3">
      <c r="A80" s="7"/>
      <c r="B80" s="15" t="s">
        <v>68</v>
      </c>
      <c r="C80" s="11"/>
      <c r="D80" s="12">
        <v>10</v>
      </c>
      <c r="E80" s="56" t="s">
        <v>32</v>
      </c>
      <c r="F80" s="13"/>
      <c r="G80" s="14">
        <f t="shared" si="5"/>
        <v>0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customHeight="1" x14ac:dyDescent="0.3">
      <c r="A81" s="7"/>
      <c r="B81" s="15" t="s">
        <v>69</v>
      </c>
      <c r="C81" s="16"/>
      <c r="D81" s="12">
        <v>10</v>
      </c>
      <c r="E81" s="56" t="s">
        <v>32</v>
      </c>
      <c r="F81" s="17"/>
      <c r="G81" s="14">
        <f t="shared" si="5"/>
        <v>0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customHeight="1" x14ac:dyDescent="0.3">
      <c r="A82" s="7"/>
      <c r="B82" s="15" t="s">
        <v>70</v>
      </c>
      <c r="C82" s="16"/>
      <c r="D82" s="12">
        <v>10</v>
      </c>
      <c r="E82" s="56" t="s">
        <v>32</v>
      </c>
      <c r="F82" s="17"/>
      <c r="G82" s="14">
        <f t="shared" si="5"/>
        <v>0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customHeight="1" x14ac:dyDescent="0.3">
      <c r="A83" s="7"/>
      <c r="B83" s="18" t="s">
        <v>35</v>
      </c>
      <c r="C83" s="16"/>
      <c r="D83" s="12">
        <v>460</v>
      </c>
      <c r="E83" s="61" t="s">
        <v>15</v>
      </c>
      <c r="F83" s="17"/>
      <c r="G83" s="14">
        <f t="shared" si="5"/>
        <v>0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customHeight="1" x14ac:dyDescent="0.3">
      <c r="A84" s="7"/>
      <c r="B84" s="18" t="s">
        <v>51</v>
      </c>
      <c r="C84" s="16"/>
      <c r="D84" s="12">
        <v>460</v>
      </c>
      <c r="E84" s="61" t="s">
        <v>15</v>
      </c>
      <c r="F84" s="17"/>
      <c r="G84" s="14">
        <f t="shared" si="5"/>
        <v>0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customHeight="1" x14ac:dyDescent="0.3">
      <c r="A85" s="7"/>
      <c r="B85" s="15" t="s">
        <v>36</v>
      </c>
      <c r="C85" s="16"/>
      <c r="D85" s="12">
        <v>1</v>
      </c>
      <c r="E85" s="61" t="s">
        <v>80</v>
      </c>
      <c r="F85" s="17"/>
      <c r="G85" s="14">
        <f t="shared" si="5"/>
        <v>0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customHeight="1" x14ac:dyDescent="0.3">
      <c r="A86" s="7"/>
      <c r="B86" s="15" t="s">
        <v>37</v>
      </c>
      <c r="C86" s="16"/>
      <c r="D86" s="12">
        <v>1</v>
      </c>
      <c r="E86" s="61" t="s">
        <v>80</v>
      </c>
      <c r="F86" s="17"/>
      <c r="G86" s="14">
        <f t="shared" si="5"/>
        <v>0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customHeight="1" thickBot="1" x14ac:dyDescent="0.35">
      <c r="A87" s="7"/>
      <c r="B87" s="35" t="s">
        <v>38</v>
      </c>
      <c r="C87" s="36"/>
      <c r="D87" s="34"/>
      <c r="E87" s="60"/>
      <c r="F87" s="34"/>
      <c r="G87" s="37">
        <f>SUM(G63:G86)</f>
        <v>0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thickBot="1" x14ac:dyDescent="0.35">
      <c r="B88" s="67" t="s">
        <v>62</v>
      </c>
      <c r="C88" s="68"/>
      <c r="D88" s="69"/>
      <c r="E88" s="69"/>
      <c r="F88" s="69"/>
      <c r="G88" s="70">
        <f>G87+G60+G33</f>
        <v>0</v>
      </c>
    </row>
    <row r="89" spans="1:27" ht="27.6" x14ac:dyDescent="0.3">
      <c r="B89" s="79" t="s">
        <v>90</v>
      </c>
      <c r="C89" s="62"/>
      <c r="D89" s="63">
        <v>3</v>
      </c>
      <c r="E89" s="64" t="s">
        <v>91</v>
      </c>
      <c r="F89" s="65"/>
      <c r="G89" s="66">
        <f t="shared" ref="G89" si="6">D89*F89</f>
        <v>0</v>
      </c>
    </row>
    <row r="90" spans="1:27" ht="15.75" customHeight="1" x14ac:dyDescent="0.3"/>
    <row r="91" spans="1:27" ht="15.75" customHeight="1" x14ac:dyDescent="0.3"/>
    <row r="92" spans="1:27" ht="15.75" customHeight="1" x14ac:dyDescent="0.3"/>
    <row r="93" spans="1:27" ht="15.75" customHeight="1" x14ac:dyDescent="0.3"/>
    <row r="94" spans="1:27" ht="15.75" customHeight="1" x14ac:dyDescent="0.3"/>
    <row r="95" spans="1:27" ht="15.75" customHeight="1" x14ac:dyDescent="0.3"/>
    <row r="96" spans="1:27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</sheetData>
  <mergeCells count="3">
    <mergeCell ref="C1:F2"/>
    <mergeCell ref="C3:G3"/>
    <mergeCell ref="C4:G4"/>
  </mergeCells>
  <pageMargins left="0.70866141732283472" right="0.70866141732283472" top="0.74803149606299213" bottom="0.74803149606299213" header="0" footer="0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PLOT A</vt:lpstr>
      <vt:lpstr>PLOT B</vt:lpstr>
      <vt:lpstr>'PLOT A'!Afdrukbereik</vt:lpstr>
      <vt:lpstr>'PLOT B'!Afdrukbereik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Mommers, Diana</dc:creator>
  <cp:lastModifiedBy>john kerstjens</cp:lastModifiedBy>
  <cp:lastPrinted>2025-02-26T14:48:13Z</cp:lastPrinted>
  <dcterms:created xsi:type="dcterms:W3CDTF">2020-04-20T08:25:58Z</dcterms:created>
  <dcterms:modified xsi:type="dcterms:W3CDTF">2025-02-26T15:29:58Z</dcterms:modified>
</cp:coreProperties>
</file>