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inhuur SD\"/>
    </mc:Choice>
  </mc:AlternateContent>
  <xr:revisionPtr revIDLastSave="0" documentId="13_ncr:1_{1A093B04-0C67-4EAA-AC6D-3407764CD969}" xr6:coauthVersionLast="47" xr6:coauthVersionMax="47" xr10:uidLastSave="{00000000-0000-0000-0000-000000000000}"/>
  <bookViews>
    <workbookView xWindow="-108" yWindow="-108" windowWidth="23256" windowHeight="12576" tabRatio="819" xr2:uid="{00000000-000D-0000-FFFF-FFFF00000000}"/>
  </bookViews>
  <sheets>
    <sheet name="Totaalblad" sheetId="5" r:id="rId1"/>
    <sheet name="Uitzenden - Factor Fase A" sheetId="1" r:id="rId2"/>
    <sheet name="Uitzenden - Factor Fase BC" sheetId="7" r:id="rId3"/>
    <sheet name="Bureaumarge" sheetId="13" r:id="rId4"/>
  </sheets>
  <definedNames>
    <definedName name="_xlnm.Print_Area" localSheetId="1">'Uitzenden - Factor Fase A'!$A$3:$L$55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B21" i="5"/>
  <c r="A7" i="13"/>
  <c r="A6" i="13"/>
  <c r="A5" i="13"/>
  <c r="A3" i="13"/>
  <c r="A2" i="13"/>
  <c r="A1" i="13"/>
  <c r="C14" i="1"/>
  <c r="D14" i="1"/>
  <c r="C23" i="1"/>
  <c r="D23" i="1"/>
  <c r="C44" i="1"/>
  <c r="C28" i="5"/>
  <c r="B29" i="5"/>
  <c r="E29" i="5"/>
  <c r="C31" i="7"/>
  <c r="C32" i="1"/>
  <c r="C43" i="7"/>
  <c r="C27" i="7"/>
  <c r="C28" i="1"/>
  <c r="D28" i="1" s="1"/>
  <c r="A7" i="7"/>
  <c r="A6" i="7"/>
  <c r="A7" i="1"/>
  <c r="A6" i="1"/>
  <c r="A1" i="1"/>
  <c r="A5" i="1"/>
  <c r="A3" i="1"/>
  <c r="A2" i="1"/>
  <c r="A5" i="7"/>
  <c r="A3" i="7"/>
  <c r="A2" i="7"/>
  <c r="A1" i="7"/>
  <c r="C23" i="7"/>
  <c r="C14" i="7"/>
  <c r="D14" i="7" s="1"/>
  <c r="D23" i="7" s="1"/>
  <c r="D27" i="7" s="1"/>
  <c r="D31" i="7" s="1"/>
  <c r="D43" i="7" s="1"/>
  <c r="C48" i="1"/>
  <c r="C47" i="7"/>
  <c r="D13" i="7"/>
  <c r="D32" i="1" l="1"/>
  <c r="D44" i="1" s="1"/>
  <c r="D48" i="1" s="1"/>
  <c r="D50" i="1" s="1"/>
  <c r="B11" i="5" s="1"/>
  <c r="B16" i="5" s="1"/>
  <c r="D47" i="7"/>
  <c r="D49" i="7" s="1"/>
  <c r="C11" i="5" s="1"/>
  <c r="C16" i="5" s="1"/>
  <c r="D16" i="5" s="1"/>
  <c r="B28" i="5" s="1"/>
  <c r="E28" i="5" s="1"/>
  <c r="E30" i="5" s="1"/>
</calcChain>
</file>

<file path=xl/sharedStrings.xml><?xml version="1.0" encoding="utf-8"?>
<sst xmlns="http://schemas.openxmlformats.org/spreadsheetml/2006/main" count="150" uniqueCount="72">
  <si>
    <t>U dient alleen de witte cellen in te vullen.</t>
  </si>
  <si>
    <t xml:space="preserve">Fase A </t>
  </si>
  <si>
    <t xml:space="preserve">Fase BC </t>
  </si>
  <si>
    <t>Flexibele arbeidskrachten</t>
  </si>
  <si>
    <t>Soort uren</t>
  </si>
  <si>
    <t>Gewogen kostprijsfactor</t>
  </si>
  <si>
    <t>Fase A-B-C</t>
  </si>
  <si>
    <t>Aangeboden door inschrijver</t>
  </si>
  <si>
    <t>Gem. bruto uurloon</t>
  </si>
  <si>
    <t>Aantal uren</t>
  </si>
  <si>
    <t>Inschrijver</t>
  </si>
  <si>
    <t>Naam</t>
  </si>
  <si>
    <t>Functie</t>
  </si>
  <si>
    <t>Onderneming</t>
  </si>
  <si>
    <t>Plaats en datum</t>
  </si>
  <si>
    <t>Kostprijsfactor - Flexibele arbeidskrachten Fase A - Uitzenden</t>
  </si>
  <si>
    <t>Werkelijk % reservering in kostprijsfactor</t>
  </si>
  <si>
    <t>Opbouw kostprijs</t>
  </si>
  <si>
    <t>Basis</t>
  </si>
  <si>
    <t>Bruto uurloon</t>
  </si>
  <si>
    <t>Wachtdagcompensatie</t>
  </si>
  <si>
    <t>Grondslag = Bruto loon</t>
  </si>
  <si>
    <t>Subtotaal</t>
  </si>
  <si>
    <t>Reserveringen</t>
  </si>
  <si>
    <t>Vakantiedagen</t>
  </si>
  <si>
    <t>Grondslag = bruto loon + wachtdagcompensatie</t>
  </si>
  <si>
    <t>Feestdagen</t>
  </si>
  <si>
    <t>Buitengewoon verlof</t>
  </si>
  <si>
    <t>Kort verzuim</t>
  </si>
  <si>
    <t>Ziekte</t>
  </si>
  <si>
    <t>Leegloop</t>
  </si>
  <si>
    <t>Toeslagen</t>
  </si>
  <si>
    <t>Vakantietoeslag</t>
  </si>
  <si>
    <t>Eindejaarsuitkering</t>
  </si>
  <si>
    <t>Transitievergoeding</t>
  </si>
  <si>
    <t>Werkgeverslasten</t>
  </si>
  <si>
    <t>ZVW bijdrage</t>
  </si>
  <si>
    <t>Grondslag = Bruto loon + wachtdagcompensatie + reserveringen</t>
  </si>
  <si>
    <t>Aanvullende ziektewet (AZW)</t>
  </si>
  <si>
    <t>WW premie</t>
  </si>
  <si>
    <t>(S)PAWW premie</t>
  </si>
  <si>
    <t>Sociaal fonds</t>
  </si>
  <si>
    <t>WA whk premie</t>
  </si>
  <si>
    <t>WAO Aof O&amp;O afdracht</t>
  </si>
  <si>
    <t>Pensioen</t>
  </si>
  <si>
    <t>Opleiding / Duurzame inzetbaarheid</t>
  </si>
  <si>
    <t>Directe lasten</t>
  </si>
  <si>
    <t>Overige directe lasten*</t>
  </si>
  <si>
    <t>Grondslag = Bruto loon + wachtdagcompensatie + reserveringen + Wg Lasten</t>
  </si>
  <si>
    <t>Kostprijs % excl. BTW</t>
  </si>
  <si>
    <t>*</t>
  </si>
  <si>
    <t xml:space="preserve">Overige directe lasten mogen enkel de uniek bij de functie behorende directe lasten te betreffen. En dienen expliciet geen lasten te zijn die behoren tot de bureaumarge. </t>
  </si>
  <si>
    <t>een deel van de bureaumarge zijn opgenomen in de overige directe lasten kan de Inschrijver een nadere toelichting geven. Wanneer deze toelichting niet voldoet komt de Inschrijver</t>
  </si>
  <si>
    <t xml:space="preserve">niet voor gunning in aanmerking. </t>
  </si>
  <si>
    <t>Brutoloon</t>
  </si>
  <si>
    <t>Duurzame inzetbaarheid</t>
  </si>
  <si>
    <t>Kostprijsfactor excl. BTW</t>
  </si>
  <si>
    <t xml:space="preserve">Bureaumarge per uur in euro's </t>
  </si>
  <si>
    <t>Alle door de gemeente in dit prijzenblad genoemde aantallen zijn indicatief, hieraan kunnen géén rechten worden ontleend.</t>
  </si>
  <si>
    <t xml:space="preserve">Alle door de gemeene in dit prijzenblad genoemde bedragen en aantallen zijn slechts bedoeld als indicatie, inschrijver kan hier op geen enkele wijze rechten aan ontlenen. </t>
  </si>
  <si>
    <t>De gemeente is gerechtigd een nadere uitsplitsing van de directe lasten op te vragen. Mocht naar mening van de aanbestedende dienst</t>
  </si>
  <si>
    <t>Kostprijsfactor - Flexibele arbeidskrachten Fase B-C Uitzenden/detacheren</t>
  </si>
  <si>
    <t xml:space="preserve"> --&gt; Inschrijfprijs</t>
  </si>
  <si>
    <t>Gewogen kostprijsfactor - Uitzenden/ detacheren</t>
  </si>
  <si>
    <t>Bureaumarge in Euro's</t>
  </si>
  <si>
    <t>Bureaumarge in euro's</t>
  </si>
  <si>
    <t>Berekening - Uitzenden/detacheren</t>
  </si>
  <si>
    <t>Kostprijsfactor - Uitzenden/ detacheren</t>
  </si>
  <si>
    <t>Berekening totaalprijs voor 1 jaar dienstverlening</t>
  </si>
  <si>
    <t>Europese aanbesteding voor Flexibele arbeidskrachten binnen het Sociaal Domein t/m schaal 10</t>
  </si>
  <si>
    <t>versie d.d. 11-03-2025</t>
  </si>
  <si>
    <r>
      <rPr>
        <b/>
        <sz val="11"/>
        <color rgb="FFFF0000"/>
        <rFont val="Calibri"/>
        <family val="2"/>
        <scheme val="minor"/>
      </rPr>
      <t>Herziene versie</t>
    </r>
    <r>
      <rPr>
        <b/>
        <sz val="11"/>
        <color theme="1"/>
        <rFont val="Calibri"/>
        <family val="2"/>
        <scheme val="minor"/>
      </rPr>
      <t xml:space="preserve"> Bijlage 14- prijsformulier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</si>
</sst>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.0000"/>
    <numFmt numFmtId="165" formatCode="&quot;€&quot;\ #,##0.0000"/>
    <numFmt numFmtId="166" formatCode="_ * #,##0_ ;_ * \-#,##0_ ;_ * &quot;-&quot;??_ ;_ @_ "/>
    <numFmt numFmtId="167" formatCode="&quot;€&quot;\ #,##0.00"/>
  </numFmts>
  <fonts count="33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55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FF0000"/>
      <name val="Calibri"/>
      <family val="2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14"/>
      <color theme="0" tint="-4.9989318521683403E-2"/>
      <name val="Calibri"/>
      <family val="2"/>
      <scheme val="minor"/>
    </font>
    <font>
      <b/>
      <i/>
      <sz val="12"/>
      <color theme="0"/>
      <name val="Calibri"/>
      <family val="2"/>
    </font>
    <font>
      <sz val="12"/>
      <color theme="0"/>
      <name val="Calibri"/>
      <family val="2"/>
    </font>
    <font>
      <b/>
      <sz val="11"/>
      <color theme="0"/>
      <name val="Calibri"/>
      <family val="2"/>
    </font>
    <font>
      <sz val="10"/>
      <color theme="0"/>
      <name val="Calibri"/>
      <family val="2"/>
    </font>
    <font>
      <b/>
      <sz val="10"/>
      <color theme="0"/>
      <name val="Calibri"/>
      <family val="2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35783E"/>
        <bgColor indexed="64"/>
      </patternFill>
    </fill>
    <fill>
      <patternFill patternType="solid">
        <fgColor rgb="FFC5FFCD"/>
        <bgColor indexed="64"/>
      </patternFill>
    </fill>
    <fill>
      <patternFill patternType="gray0625">
        <bgColor rgb="FFC5FFCD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2" fillId="0" borderId="0"/>
  </cellStyleXfs>
  <cellXfs count="142">
    <xf numFmtId="0" fontId="0" fillId="0" borderId="0" xfId="0"/>
    <xf numFmtId="0" fontId="7" fillId="2" borderId="0" xfId="0" applyFont="1" applyFill="1"/>
    <xf numFmtId="0" fontId="10" fillId="3" borderId="2" xfId="0" applyFont="1" applyFill="1" applyBorder="1"/>
    <xf numFmtId="0" fontId="10" fillId="3" borderId="0" xfId="0" applyFont="1" applyFill="1"/>
    <xf numFmtId="0" fontId="11" fillId="2" borderId="0" xfId="0" applyFont="1" applyFill="1" applyAlignment="1">
      <alignment horizontal="justify"/>
    </xf>
    <xf numFmtId="0" fontId="7" fillId="0" borderId="0" xfId="0" applyFont="1"/>
    <xf numFmtId="2" fontId="8" fillId="0" borderId="12" xfId="0" applyNumberFormat="1" applyFont="1" applyBorder="1"/>
    <xf numFmtId="164" fontId="8" fillId="2" borderId="5" xfId="0" applyNumberFormat="1" applyFont="1" applyFill="1" applyBorder="1"/>
    <xf numFmtId="2" fontId="8" fillId="2" borderId="5" xfId="0" applyNumberFormat="1" applyFont="1" applyFill="1" applyBorder="1"/>
    <xf numFmtId="2" fontId="8" fillId="2" borderId="11" xfId="0" applyNumberFormat="1" applyFont="1" applyFill="1" applyBorder="1"/>
    <xf numFmtId="0" fontId="7" fillId="2" borderId="3" xfId="0" applyFont="1" applyFill="1" applyBorder="1"/>
    <xf numFmtId="0" fontId="14" fillId="2" borderId="0" xfId="0" applyFont="1" applyFill="1"/>
    <xf numFmtId="0" fontId="2" fillId="2" borderId="0" xfId="0" applyFont="1" applyFill="1"/>
    <xf numFmtId="164" fontId="4" fillId="2" borderId="0" xfId="0" applyNumberFormat="1" applyFont="1" applyFill="1" applyAlignment="1">
      <alignment horizontal="center" wrapText="1" readingOrder="1"/>
    </xf>
    <xf numFmtId="0" fontId="5" fillId="2" borderId="0" xfId="0" applyFont="1" applyFill="1" applyAlignment="1">
      <alignment horizontal="center" vertical="center" wrapText="1" readingOrder="1"/>
    </xf>
    <xf numFmtId="0" fontId="5" fillId="2" borderId="0" xfId="0" applyFont="1" applyFill="1" applyAlignment="1">
      <alignment vertical="center" wrapText="1" readingOrder="1"/>
    </xf>
    <xf numFmtId="9" fontId="4" fillId="2" borderId="0" xfId="2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center" vertical="top" wrapText="1" readingOrder="1"/>
    </xf>
    <xf numFmtId="165" fontId="15" fillId="2" borderId="0" xfId="0" applyNumberFormat="1" applyFont="1" applyFill="1" applyAlignment="1">
      <alignment horizontal="right" wrapText="1" readingOrder="1"/>
    </xf>
    <xf numFmtId="0" fontId="4" fillId="2" borderId="0" xfId="0" applyFont="1" applyFill="1" applyAlignment="1">
      <alignment horizontal="center" vertical="center" wrapText="1" readingOrder="1"/>
    </xf>
    <xf numFmtId="43" fontId="4" fillId="2" borderId="0" xfId="1" applyFont="1" applyFill="1" applyBorder="1" applyAlignment="1" applyProtection="1">
      <alignment horizontal="right" wrapText="1" readingOrder="1"/>
    </xf>
    <xf numFmtId="44" fontId="4" fillId="2" borderId="0" xfId="3" applyFont="1" applyFill="1" applyBorder="1" applyAlignment="1" applyProtection="1">
      <alignment horizontal="right" wrapText="1" readingOrder="1"/>
    </xf>
    <xf numFmtId="0" fontId="16" fillId="2" borderId="0" xfId="0" applyFont="1" applyFill="1"/>
    <xf numFmtId="44" fontId="16" fillId="2" borderId="0" xfId="3" applyFont="1" applyFill="1" applyBorder="1" applyProtection="1"/>
    <xf numFmtId="0" fontId="17" fillId="0" borderId="0" xfId="0" applyFont="1"/>
    <xf numFmtId="0" fontId="18" fillId="0" borderId="0" xfId="0" applyFont="1"/>
    <xf numFmtId="0" fontId="8" fillId="2" borderId="0" xfId="0" applyFont="1" applyFill="1"/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 applyAlignment="1">
      <alignment horizontal="right" wrapText="1" readingOrder="1"/>
    </xf>
    <xf numFmtId="0" fontId="13" fillId="2" borderId="0" xfId="0" applyFont="1" applyFill="1"/>
    <xf numFmtId="0" fontId="22" fillId="2" borderId="0" xfId="0" applyFont="1" applyFill="1"/>
    <xf numFmtId="0" fontId="18" fillId="2" borderId="0" xfId="0" applyFont="1" applyFill="1"/>
    <xf numFmtId="0" fontId="14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1" fillId="2" borderId="0" xfId="0" applyFont="1" applyFill="1"/>
    <xf numFmtId="0" fontId="1" fillId="2" borderId="10" xfId="0" applyFont="1" applyFill="1" applyBorder="1"/>
    <xf numFmtId="43" fontId="1" fillId="2" borderId="0" xfId="1" applyFont="1" applyFill="1" applyBorder="1" applyProtection="1"/>
    <xf numFmtId="44" fontId="1" fillId="2" borderId="0" xfId="3" applyFont="1" applyFill="1" applyBorder="1" applyProtection="1"/>
    <xf numFmtId="44" fontId="1" fillId="2" borderId="0" xfId="0" applyNumberFormat="1" applyFont="1" applyFill="1"/>
    <xf numFmtId="0" fontId="1" fillId="0" borderId="0" xfId="0" applyFont="1" applyAlignment="1">
      <alignment horizontal="justify"/>
    </xf>
    <xf numFmtId="0" fontId="4" fillId="4" borderId="16" xfId="0" applyFont="1" applyFill="1" applyBorder="1" applyAlignment="1">
      <alignment horizontal="center" vertical="center" wrapText="1"/>
    </xf>
    <xf numFmtId="9" fontId="4" fillId="4" borderId="11" xfId="2" applyFont="1" applyFill="1" applyBorder="1" applyAlignment="1" applyProtection="1">
      <alignment horizontal="center" vertical="center" wrapText="1"/>
    </xf>
    <xf numFmtId="9" fontId="4" fillId="4" borderId="8" xfId="2" applyFont="1" applyFill="1" applyBorder="1" applyAlignment="1" applyProtection="1">
      <alignment horizontal="center" vertical="center" wrapText="1"/>
    </xf>
    <xf numFmtId="9" fontId="4" fillId="4" borderId="18" xfId="2" applyFont="1" applyFill="1" applyBorder="1" applyAlignment="1" applyProtection="1">
      <alignment horizontal="center" vertical="center" wrapText="1"/>
    </xf>
    <xf numFmtId="10" fontId="8" fillId="0" borderId="12" xfId="2" applyNumberFormat="1" applyFont="1" applyFill="1" applyBorder="1" applyProtection="1">
      <protection locked="0"/>
    </xf>
    <xf numFmtId="10" fontId="8" fillId="0" borderId="5" xfId="2" applyNumberFormat="1" applyFont="1" applyFill="1" applyBorder="1" applyProtection="1">
      <protection locked="0"/>
    </xf>
    <xf numFmtId="0" fontId="30" fillId="5" borderId="5" xfId="0" applyFont="1" applyFill="1" applyBorder="1" applyAlignment="1"/>
    <xf numFmtId="0" fontId="24" fillId="6" borderId="10" xfId="0" applyFont="1" applyFill="1" applyBorder="1" applyAlignment="1">
      <alignment horizontal="center" vertical="center" wrapText="1" readingOrder="1"/>
    </xf>
    <xf numFmtId="0" fontId="5" fillId="6" borderId="14" xfId="0" applyFont="1" applyFill="1" applyBorder="1" applyAlignment="1">
      <alignment horizontal="center" vertical="center" wrapText="1" readingOrder="1"/>
    </xf>
    <xf numFmtId="0" fontId="5" fillId="6" borderId="12" xfId="0" applyFont="1" applyFill="1" applyBorder="1" applyAlignment="1">
      <alignment horizontal="center" vertical="center" wrapText="1" readingOrder="1"/>
    </xf>
    <xf numFmtId="0" fontId="5" fillId="6" borderId="5" xfId="0" applyFont="1" applyFill="1" applyBorder="1" applyAlignment="1">
      <alignment horizontal="center" vertical="center" wrapText="1" readingOrder="1"/>
    </xf>
    <xf numFmtId="0" fontId="24" fillId="6" borderId="10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vertical="center" wrapText="1" readingOrder="1"/>
    </xf>
    <xf numFmtId="0" fontId="23" fillId="6" borderId="9" xfId="0" applyFont="1" applyFill="1" applyBorder="1" applyAlignment="1">
      <alignment vertical="center" wrapText="1"/>
    </xf>
    <xf numFmtId="0" fontId="24" fillId="6" borderId="5" xfId="0" applyFont="1" applyFill="1" applyBorder="1" applyAlignment="1">
      <alignment horizontal="center" vertical="center" wrapText="1" readingOrder="1"/>
    </xf>
    <xf numFmtId="167" fontId="26" fillId="6" borderId="17" xfId="0" applyNumberFormat="1" applyFont="1" applyFill="1" applyBorder="1"/>
    <xf numFmtId="0" fontId="26" fillId="6" borderId="2" xfId="0" applyFont="1" applyFill="1" applyBorder="1"/>
    <xf numFmtId="44" fontId="26" fillId="6" borderId="9" xfId="3" applyFont="1" applyFill="1" applyBorder="1" applyProtection="1"/>
    <xf numFmtId="0" fontId="24" fillId="6" borderId="5" xfId="0" applyFont="1" applyFill="1" applyBorder="1" applyAlignment="1" applyProtection="1">
      <alignment horizontal="justify"/>
      <protection locked="0"/>
    </xf>
    <xf numFmtId="0" fontId="27" fillId="6" borderId="1" xfId="0" applyFont="1" applyFill="1" applyBorder="1"/>
    <xf numFmtId="0" fontId="28" fillId="6" borderId="1" xfId="0" applyFont="1" applyFill="1" applyBorder="1"/>
    <xf numFmtId="2" fontId="28" fillId="6" borderId="1" xfId="0" applyNumberFormat="1" applyFont="1" applyFill="1" applyBorder="1"/>
    <xf numFmtId="0" fontId="28" fillId="6" borderId="2" xfId="0" applyFont="1" applyFill="1" applyBorder="1"/>
    <xf numFmtId="0" fontId="27" fillId="6" borderId="0" xfId="0" applyFont="1" applyFill="1"/>
    <xf numFmtId="0" fontId="28" fillId="6" borderId="0" xfId="0" applyFont="1" applyFill="1"/>
    <xf numFmtId="2" fontId="28" fillId="6" borderId="4" xfId="0" applyNumberFormat="1" applyFont="1" applyFill="1" applyBorder="1"/>
    <xf numFmtId="0" fontId="28" fillId="6" borderId="15" xfId="0" applyFont="1" applyFill="1" applyBorder="1"/>
    <xf numFmtId="0" fontId="29" fillId="6" borderId="5" xfId="0" applyFont="1" applyFill="1" applyBorder="1" applyAlignment="1">
      <alignment horizontal="justify"/>
    </xf>
    <xf numFmtId="0" fontId="7" fillId="6" borderId="0" xfId="0" applyFont="1" applyFill="1"/>
    <xf numFmtId="0" fontId="31" fillId="6" borderId="0" xfId="0" applyFont="1" applyFill="1"/>
    <xf numFmtId="2" fontId="6" fillId="7" borderId="5" xfId="0" applyNumberFormat="1" applyFont="1" applyFill="1" applyBorder="1" applyAlignment="1">
      <alignment horizontal="right" wrapText="1" readingOrder="1"/>
    </xf>
    <xf numFmtId="0" fontId="6" fillId="7" borderId="5" xfId="0" applyFont="1" applyFill="1" applyBorder="1" applyAlignment="1">
      <alignment horizontal="left" wrapText="1" readingOrder="1"/>
    </xf>
    <xf numFmtId="2" fontId="6" fillId="7" borderId="5" xfId="0" applyNumberFormat="1" applyFont="1" applyFill="1" applyBorder="1" applyAlignment="1">
      <alignment horizontal="center" wrapText="1" readingOrder="1"/>
    </xf>
    <xf numFmtId="167" fontId="6" fillId="7" borderId="5" xfId="0" applyNumberFormat="1" applyFont="1" applyFill="1" applyBorder="1" applyAlignment="1">
      <alignment horizontal="right" wrapText="1" readingOrder="1"/>
    </xf>
    <xf numFmtId="44" fontId="6" fillId="7" borderId="5" xfId="3" applyFont="1" applyFill="1" applyBorder="1" applyAlignment="1" applyProtection="1">
      <alignment horizontal="right" wrapText="1" readingOrder="1"/>
    </xf>
    <xf numFmtId="166" fontId="6" fillId="7" borderId="5" xfId="1" applyNumberFormat="1" applyFont="1" applyFill="1" applyBorder="1" applyAlignment="1" applyProtection="1">
      <alignment horizontal="right" wrapText="1" readingOrder="1"/>
    </xf>
    <xf numFmtId="167" fontId="6" fillId="7" borderId="5" xfId="3" applyNumberFormat="1" applyFont="1" applyFill="1" applyBorder="1" applyAlignment="1" applyProtection="1">
      <alignment horizontal="right" wrapText="1" readingOrder="1"/>
    </xf>
    <xf numFmtId="0" fontId="6" fillId="7" borderId="5" xfId="0" applyFont="1" applyFill="1" applyBorder="1"/>
    <xf numFmtId="167" fontId="6" fillId="7" borderId="5" xfId="0" applyNumberFormat="1" applyFont="1" applyFill="1" applyBorder="1"/>
    <xf numFmtId="0" fontId="6" fillId="8" borderId="5" xfId="0" applyFont="1" applyFill="1" applyBorder="1"/>
    <xf numFmtId="0" fontId="6" fillId="7" borderId="5" xfId="0" applyFont="1" applyFill="1" applyBorder="1" applyAlignment="1" applyProtection="1">
      <alignment horizontal="justify" vertical="top" wrapText="1"/>
      <protection locked="0"/>
    </xf>
    <xf numFmtId="0" fontId="32" fillId="7" borderId="5" xfId="0" applyFont="1" applyFill="1" applyBorder="1" applyAlignment="1">
      <alignment horizontal="justify" vertical="top" wrapText="1"/>
    </xf>
    <xf numFmtId="0" fontId="4" fillId="9" borderId="5" xfId="0" applyFont="1" applyFill="1" applyBorder="1" applyAlignment="1">
      <alignment horizontal="center" vertical="center" wrapText="1" readingOrder="1"/>
    </xf>
    <xf numFmtId="0" fontId="6" fillId="9" borderId="5" xfId="0" applyFont="1" applyFill="1" applyBorder="1" applyAlignment="1">
      <alignment horizontal="center" vertical="center" wrapText="1" readingOrder="1"/>
    </xf>
    <xf numFmtId="0" fontId="6" fillId="9" borderId="12" xfId="0" applyFont="1" applyFill="1" applyBorder="1" applyAlignment="1">
      <alignment horizontal="center" vertical="center" wrapText="1" readingOrder="1"/>
    </xf>
    <xf numFmtId="9" fontId="6" fillId="9" borderId="5" xfId="2" applyFont="1" applyFill="1" applyBorder="1" applyAlignment="1" applyProtection="1">
      <alignment horizontal="center" vertical="center" wrapText="1"/>
    </xf>
    <xf numFmtId="0" fontId="9" fillId="9" borderId="10" xfId="0" applyFont="1" applyFill="1" applyBorder="1"/>
    <xf numFmtId="0" fontId="8" fillId="9" borderId="12" xfId="0" applyFont="1" applyFill="1" applyBorder="1"/>
    <xf numFmtId="0" fontId="8" fillId="9" borderId="10" xfId="0" applyFont="1" applyFill="1" applyBorder="1"/>
    <xf numFmtId="0" fontId="8" fillId="9" borderId="6" xfId="0" applyFont="1" applyFill="1" applyBorder="1"/>
    <xf numFmtId="0" fontId="8" fillId="9" borderId="7" xfId="0" applyFont="1" applyFill="1" applyBorder="1"/>
    <xf numFmtId="0" fontId="8" fillId="9" borderId="8" xfId="0" applyFont="1" applyFill="1" applyBorder="1"/>
    <xf numFmtId="0" fontId="9" fillId="9" borderId="14" xfId="0" applyFont="1" applyFill="1" applyBorder="1"/>
    <xf numFmtId="2" fontId="8" fillId="9" borderId="5" xfId="0" applyNumberFormat="1" applyFont="1" applyFill="1" applyBorder="1"/>
    <xf numFmtId="10" fontId="8" fillId="9" borderId="8" xfId="2" applyNumberFormat="1" applyFont="1" applyFill="1" applyBorder="1" applyProtection="1"/>
    <xf numFmtId="10" fontId="8" fillId="9" borderId="12" xfId="2" applyNumberFormat="1" applyFont="1" applyFill="1" applyBorder="1" applyProtection="1"/>
    <xf numFmtId="2" fontId="8" fillId="9" borderId="12" xfId="0" applyNumberFormat="1" applyFont="1" applyFill="1" applyBorder="1"/>
    <xf numFmtId="10" fontId="8" fillId="9" borderId="5" xfId="2" applyNumberFormat="1" applyFont="1" applyFill="1" applyBorder="1" applyProtection="1"/>
    <xf numFmtId="10" fontId="8" fillId="9" borderId="5" xfId="2" applyNumberFormat="1" applyFont="1" applyFill="1" applyBorder="1"/>
    <xf numFmtId="2" fontId="9" fillId="9" borderId="5" xfId="0" applyNumberFormat="1" applyFont="1" applyFill="1" applyBorder="1"/>
    <xf numFmtId="167" fontId="8" fillId="9" borderId="11" xfId="2" applyNumberFormat="1" applyFont="1" applyFill="1" applyBorder="1" applyProtection="1"/>
    <xf numFmtId="44" fontId="8" fillId="9" borderId="5" xfId="3" applyFont="1" applyFill="1" applyBorder="1" applyProtection="1"/>
    <xf numFmtId="167" fontId="8" fillId="9" borderId="5" xfId="0" applyNumberFormat="1" applyFont="1" applyFill="1" applyBorder="1"/>
    <xf numFmtId="44" fontId="8" fillId="9" borderId="5" xfId="3" applyFont="1" applyFill="1" applyBorder="1"/>
    <xf numFmtId="164" fontId="8" fillId="9" borderId="5" xfId="0" applyNumberFormat="1" applyFont="1" applyFill="1" applyBorder="1"/>
    <xf numFmtId="167" fontId="8" fillId="9" borderId="12" xfId="0" applyNumberFormat="1" applyFont="1" applyFill="1" applyBorder="1"/>
    <xf numFmtId="164" fontId="8" fillId="9" borderId="12" xfId="0" applyNumberFormat="1" applyFont="1" applyFill="1" applyBorder="1"/>
    <xf numFmtId="44" fontId="9" fillId="9" borderId="12" xfId="3" applyFont="1" applyFill="1" applyBorder="1" applyProtection="1"/>
    <xf numFmtId="10" fontId="8" fillId="9" borderId="12" xfId="2" applyNumberFormat="1" applyFont="1" applyFill="1" applyBorder="1" applyProtection="1">
      <protection locked="0"/>
    </xf>
    <xf numFmtId="2" fontId="8" fillId="9" borderId="12" xfId="0" applyNumberFormat="1" applyFont="1" applyFill="1" applyBorder="1" applyProtection="1">
      <protection locked="0"/>
    </xf>
    <xf numFmtId="2" fontId="8" fillId="9" borderId="11" xfId="0" applyNumberFormat="1" applyFont="1" applyFill="1" applyBorder="1"/>
    <xf numFmtId="167" fontId="8" fillId="9" borderId="11" xfId="0" applyNumberFormat="1" applyFont="1" applyFill="1" applyBorder="1"/>
    <xf numFmtId="167" fontId="9" fillId="9" borderId="5" xfId="0" applyNumberFormat="1" applyFont="1" applyFill="1" applyBorder="1"/>
    <xf numFmtId="44" fontId="9" fillId="9" borderId="5" xfId="3" applyFont="1" applyFill="1" applyBorder="1" applyProtection="1"/>
    <xf numFmtId="0" fontId="7" fillId="9" borderId="5" xfId="0" applyFont="1" applyFill="1" applyBorder="1"/>
    <xf numFmtId="0" fontId="7" fillId="9" borderId="5" xfId="0" applyFont="1" applyFill="1" applyBorder="1" applyAlignment="1">
      <alignment horizontal="center" vertical="center"/>
    </xf>
    <xf numFmtId="2" fontId="8" fillId="9" borderId="5" xfId="3" applyNumberFormat="1" applyFont="1" applyFill="1" applyBorder="1" applyProtection="1"/>
    <xf numFmtId="44" fontId="7" fillId="2" borderId="5" xfId="3" applyFont="1" applyFill="1" applyBorder="1" applyProtection="1">
      <protection locked="0"/>
    </xf>
    <xf numFmtId="0" fontId="14" fillId="2" borderId="0" xfId="0" applyFont="1" applyFill="1" applyAlignment="1">
      <alignment horizontal="left" vertical="top" wrapText="1"/>
    </xf>
    <xf numFmtId="0" fontId="24" fillId="6" borderId="5" xfId="0" applyFont="1" applyFill="1" applyBorder="1" applyAlignment="1">
      <alignment horizontal="center" vertical="center" wrapText="1" readingOrder="1"/>
    </xf>
    <xf numFmtId="0" fontId="1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center" vertical="center" wrapText="1"/>
    </xf>
    <xf numFmtId="9" fontId="4" fillId="2" borderId="0" xfId="2" applyFont="1" applyFill="1" applyBorder="1" applyAlignment="1" applyProtection="1">
      <alignment horizontal="center" vertical="center" wrapText="1" readingOrder="1"/>
    </xf>
    <xf numFmtId="0" fontId="21" fillId="2" borderId="0" xfId="0" applyFont="1" applyFill="1" applyAlignment="1">
      <alignment horizontal="center" vertical="center" wrapText="1" readingOrder="1"/>
    </xf>
    <xf numFmtId="0" fontId="6" fillId="2" borderId="0" xfId="0" applyFont="1" applyFill="1" applyAlignment="1">
      <alignment horizontal="center" vertical="center" wrapText="1" readingOrder="1"/>
    </xf>
    <xf numFmtId="0" fontId="4" fillId="9" borderId="13" xfId="0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9" fontId="4" fillId="9" borderId="5" xfId="2" applyFont="1" applyFill="1" applyBorder="1" applyAlignment="1" applyProtection="1">
      <alignment horizontal="center" vertical="center" wrapText="1" readingOrder="1"/>
    </xf>
    <xf numFmtId="0" fontId="4" fillId="9" borderId="5" xfId="0" applyFont="1" applyFill="1" applyBorder="1" applyAlignment="1">
      <alignment horizontal="center" vertical="center" wrapText="1" readingOrder="1"/>
    </xf>
    <xf numFmtId="0" fontId="25" fillId="6" borderId="5" xfId="0" applyFont="1" applyFill="1" applyBorder="1" applyProtection="1">
      <protection locked="0"/>
    </xf>
    <xf numFmtId="0" fontId="20" fillId="2" borderId="0" xfId="0" applyFont="1" applyFill="1" applyAlignment="1">
      <alignment horizontal="center" vertical="center" wrapText="1"/>
    </xf>
    <xf numFmtId="0" fontId="1" fillId="0" borderId="5" xfId="0" applyFont="1" applyBorder="1" applyAlignment="1" applyProtection="1">
      <alignment horizontal="justify" vertical="top" wrapText="1"/>
      <protection locked="0"/>
    </xf>
    <xf numFmtId="0" fontId="6" fillId="9" borderId="5" xfId="0" applyFont="1" applyFill="1" applyBorder="1" applyAlignment="1">
      <alignment horizontal="center" vertical="center" wrapText="1" readingOrder="1"/>
    </xf>
    <xf numFmtId="0" fontId="13" fillId="2" borderId="0" xfId="0" applyFont="1" applyFill="1" applyAlignment="1">
      <alignment horizontal="left" vertical="top" wrapText="1"/>
    </xf>
    <xf numFmtId="0" fontId="19" fillId="2" borderId="0" xfId="0" applyFont="1" applyFill="1" applyAlignment="1">
      <alignment vertical="top" wrapText="1"/>
    </xf>
    <xf numFmtId="0" fontId="11" fillId="0" borderId="5" xfId="0" applyFont="1" applyBorder="1" applyAlignment="1" applyProtection="1">
      <alignment horizontal="justify" vertical="top" wrapText="1"/>
      <protection locked="0"/>
    </xf>
    <xf numFmtId="0" fontId="30" fillId="6" borderId="5" xfId="0" applyFont="1" applyFill="1" applyBorder="1"/>
    <xf numFmtId="0" fontId="30" fillId="6" borderId="10" xfId="0" applyFont="1" applyFill="1" applyBorder="1" applyAlignment="1">
      <alignment horizontal="center"/>
    </xf>
    <xf numFmtId="0" fontId="30" fillId="6" borderId="14" xfId="0" applyFont="1" applyFill="1" applyBorder="1" applyAlignment="1">
      <alignment horizontal="center"/>
    </xf>
    <xf numFmtId="0" fontId="30" fillId="6" borderId="12" xfId="0" applyFont="1" applyFill="1" applyBorder="1" applyAlignment="1">
      <alignment horizontal="center"/>
    </xf>
  </cellXfs>
  <cellStyles count="5">
    <cellStyle name="Komma" xfId="1" builtinId="3"/>
    <cellStyle name="Procent" xfId="2" builtinId="5"/>
    <cellStyle name="Standaard" xfId="0" builtinId="0"/>
    <cellStyle name="Standaard 2" xfId="4" xr:uid="{00000000-0005-0000-0000-000003000000}"/>
    <cellStyle name="Valuta" xfId="3" builtinId="4"/>
  </cellStyles>
  <dxfs count="0"/>
  <tableStyles count="0" defaultTableStyle="TableStyleMedium9" defaultPivotStyle="PivotStyleLight16"/>
  <colors>
    <mruColors>
      <color rgb="FF35783E"/>
      <color rgb="FFC5FFCD"/>
      <color rgb="FF61FF78"/>
      <color rgb="FFAFFFBA"/>
      <color rgb="FF00BF63"/>
      <color rgb="FF5AD86F"/>
      <color rgb="FF42D25A"/>
      <color rgb="FF73DE84"/>
      <color rgb="FF5AC56B"/>
      <color rgb="FFA6FF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53340</xdr:colOff>
      <xdr:row>0</xdr:row>
      <xdr:rowOff>198120</xdr:rowOff>
    </xdr:from>
    <xdr:to>
      <xdr:col>4</xdr:col>
      <xdr:colOff>292739</xdr:colOff>
      <xdr:row>4</xdr:row>
      <xdr:rowOff>182629</xdr:rowOff>
    </xdr:to>
    <xdr:pic>
      <xdr:nvPicPr>
        <xdr:cNvPr id="2" name="Afbeelding 1" descr="Home | Beheerplan Mheenpark">
          <a:extLst>
            <a:ext uri="{FF2B5EF4-FFF2-40B4-BE49-F238E27FC236}">
              <a16:creationId xmlns:a16="http://schemas.microsoft.com/office/drawing/2014/main" id="{8AEB1CE7-1336-4DEB-A743-65A230A92C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14" t="23077" b="23077"/>
        <a:stretch/>
      </xdr:blipFill>
      <xdr:spPr bwMode="auto">
        <a:xfrm>
          <a:off x="4297680" y="198120"/>
          <a:ext cx="2914019" cy="769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1432559</xdr:colOff>
      <xdr:row>1</xdr:row>
      <xdr:rowOff>91690</xdr:rowOff>
    </xdr:from>
    <xdr:to>
      <xdr:col>3</xdr:col>
      <xdr:colOff>1603378</xdr:colOff>
      <xdr:row>5</xdr:row>
      <xdr:rowOff>83819</xdr:rowOff>
    </xdr:to>
    <xdr:pic>
      <xdr:nvPicPr>
        <xdr:cNvPr id="2" name="Afbeelding 1" descr="Home | Beheerplan Mheenpark">
          <a:extLst>
            <a:ext uri="{FF2B5EF4-FFF2-40B4-BE49-F238E27FC236}">
              <a16:creationId xmlns:a16="http://schemas.microsoft.com/office/drawing/2014/main" id="{1DA7EC73-D4CC-23A7-5F91-67C4CF89FB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14" t="23077" b="23077"/>
        <a:stretch/>
      </xdr:blipFill>
      <xdr:spPr bwMode="auto">
        <a:xfrm>
          <a:off x="4373879" y="320290"/>
          <a:ext cx="2914019" cy="769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1386840</xdr:colOff>
      <xdr:row>1</xdr:row>
      <xdr:rowOff>15240</xdr:rowOff>
    </xdr:from>
    <xdr:to>
      <xdr:col>3</xdr:col>
      <xdr:colOff>1557659</xdr:colOff>
      <xdr:row>5</xdr:row>
      <xdr:rowOff>53089</xdr:rowOff>
    </xdr:to>
    <xdr:pic>
      <xdr:nvPicPr>
        <xdr:cNvPr id="2" name="Afbeelding 1" descr="Home | Beheerplan Mheenpark">
          <a:extLst>
            <a:ext uri="{FF2B5EF4-FFF2-40B4-BE49-F238E27FC236}">
              <a16:creationId xmlns:a16="http://schemas.microsoft.com/office/drawing/2014/main" id="{5E3EB159-EFD7-4DF4-A69E-F418D14D23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14" t="23077" b="23077"/>
        <a:stretch/>
      </xdr:blipFill>
      <xdr:spPr bwMode="auto">
        <a:xfrm>
          <a:off x="4328160" y="243840"/>
          <a:ext cx="2914019" cy="769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556260</xdr:colOff>
      <xdr:row>0</xdr:row>
      <xdr:rowOff>213360</xdr:rowOff>
    </xdr:from>
    <xdr:to>
      <xdr:col>3</xdr:col>
      <xdr:colOff>643259</xdr:colOff>
      <xdr:row>5</xdr:row>
      <xdr:rowOff>22609</xdr:rowOff>
    </xdr:to>
    <xdr:pic>
      <xdr:nvPicPr>
        <xdr:cNvPr id="5" name="Afbeelding 4" descr="Home | Beheerplan Mheenpark">
          <a:extLst>
            <a:ext uri="{FF2B5EF4-FFF2-40B4-BE49-F238E27FC236}">
              <a16:creationId xmlns:a16="http://schemas.microsoft.com/office/drawing/2014/main" id="{16BA7006-080B-428F-B100-E5D04A8A1D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14" t="23077" b="23077"/>
        <a:stretch/>
      </xdr:blipFill>
      <xdr:spPr bwMode="auto">
        <a:xfrm>
          <a:off x="2545080" y="213360"/>
          <a:ext cx="2914019" cy="769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L38"/>
  <sheetViews>
    <sheetView tabSelected="1" zoomScaleNormal="100" workbookViewId="0">
      <selection activeCell="B3" sqref="B3"/>
    </sheetView>
  </sheetViews>
  <sheetFormatPr defaultColWidth="9.109375" defaultRowHeight="14.4" x14ac:dyDescent="0.3"/>
  <cols>
    <col min="1" max="1" width="41.21875" style="12" customWidth="1"/>
    <col min="2" max="2" width="22.44140625" style="12" customWidth="1"/>
    <col min="3" max="3" width="21.44140625" style="12" customWidth="1"/>
    <col min="4" max="4" width="17.5546875" style="12" customWidth="1"/>
    <col min="5" max="5" width="26" style="12" customWidth="1"/>
    <col min="6" max="6" width="26.109375" style="12" customWidth="1"/>
    <col min="7" max="7" width="18.5546875" style="12" customWidth="1"/>
    <col min="8" max="8" width="20.5546875" style="12" customWidth="1"/>
    <col min="9" max="9" width="16" style="12" bestFit="1" customWidth="1"/>
    <col min="10" max="10" width="11.88671875" style="12" bestFit="1" customWidth="1"/>
    <col min="11" max="16384" width="9.109375" style="12"/>
  </cols>
  <sheetData>
    <row r="1" spans="1:8" ht="18.600000000000001" customHeight="1" x14ac:dyDescent="0.3">
      <c r="A1" s="119" t="s">
        <v>69</v>
      </c>
      <c r="B1" s="119"/>
      <c r="C1" s="119"/>
      <c r="D1" s="119"/>
      <c r="E1" s="119"/>
      <c r="F1" s="119"/>
      <c r="G1" s="35"/>
      <c r="H1" s="35"/>
    </row>
    <row r="2" spans="1:8" x14ac:dyDescent="0.3">
      <c r="A2" s="29" t="s">
        <v>71</v>
      </c>
      <c r="B2" s="35"/>
      <c r="C2" s="35"/>
      <c r="D2" s="35"/>
      <c r="E2" s="35"/>
      <c r="F2" s="35"/>
      <c r="G2" s="35"/>
      <c r="H2" s="35"/>
    </row>
    <row r="3" spans="1:8" x14ac:dyDescent="0.3">
      <c r="A3" s="30" t="s">
        <v>70</v>
      </c>
      <c r="B3" s="35"/>
      <c r="C3" s="35"/>
      <c r="D3" s="35"/>
      <c r="E3" s="35"/>
      <c r="F3" s="35"/>
      <c r="G3" s="35"/>
      <c r="H3" s="35"/>
    </row>
    <row r="4" spans="1:8" x14ac:dyDescent="0.3">
      <c r="A4" s="30"/>
      <c r="B4" s="35"/>
      <c r="C4" s="35"/>
      <c r="D4" s="35"/>
      <c r="E4" s="35"/>
      <c r="F4" s="35"/>
      <c r="G4" s="35"/>
      <c r="H4" s="35"/>
    </row>
    <row r="5" spans="1:8" ht="18" x14ac:dyDescent="0.35">
      <c r="A5" s="11" t="s">
        <v>3</v>
      </c>
      <c r="B5" s="35"/>
      <c r="C5" s="35"/>
      <c r="D5" s="35"/>
      <c r="E5" s="35"/>
      <c r="F5" s="35"/>
      <c r="G5" s="35"/>
      <c r="H5" s="35"/>
    </row>
    <row r="6" spans="1:8" x14ac:dyDescent="0.3">
      <c r="A6" s="31" t="s">
        <v>0</v>
      </c>
      <c r="B6" s="31"/>
      <c r="C6" s="31"/>
      <c r="D6" s="31"/>
      <c r="E6" s="31"/>
      <c r="F6" s="31"/>
      <c r="G6" s="31"/>
      <c r="H6" s="31"/>
    </row>
    <row r="7" spans="1:8" x14ac:dyDescent="0.3">
      <c r="A7" s="31" t="s">
        <v>58</v>
      </c>
      <c r="B7" s="31"/>
      <c r="C7" s="31"/>
      <c r="D7" s="31"/>
      <c r="E7" s="31"/>
      <c r="F7" s="31"/>
      <c r="G7" s="31"/>
      <c r="H7" s="31"/>
    </row>
    <row r="8" spans="1:8" x14ac:dyDescent="0.3">
      <c r="A8" s="30"/>
      <c r="B8" s="35"/>
      <c r="C8" s="35"/>
      <c r="D8" s="35"/>
      <c r="E8" s="35"/>
      <c r="F8" s="35"/>
      <c r="G8" s="35"/>
      <c r="H8" s="35"/>
    </row>
    <row r="9" spans="1:8" x14ac:dyDescent="0.3">
      <c r="A9" s="48" t="s">
        <v>67</v>
      </c>
      <c r="B9" s="49"/>
      <c r="C9" s="50"/>
      <c r="D9" s="121"/>
      <c r="E9" s="121"/>
      <c r="F9" s="121"/>
      <c r="G9" s="35"/>
      <c r="H9" s="35"/>
    </row>
    <row r="10" spans="1:8" ht="13.5" customHeight="1" x14ac:dyDescent="0.3">
      <c r="A10" s="83"/>
      <c r="B10" s="84" t="s">
        <v>1</v>
      </c>
      <c r="C10" s="85" t="s">
        <v>2</v>
      </c>
      <c r="D10" s="121"/>
      <c r="E10" s="121"/>
      <c r="F10" s="121"/>
      <c r="G10" s="35"/>
      <c r="H10" s="35"/>
    </row>
    <row r="11" spans="1:8" x14ac:dyDescent="0.3">
      <c r="A11" s="72" t="s">
        <v>3</v>
      </c>
      <c r="B11" s="71">
        <f>'Uitzenden - Factor Fase A'!D50/'Uitzenden - Factor Fase A'!D12</f>
        <v>1</v>
      </c>
      <c r="C11" s="71">
        <f>'Uitzenden - Factor Fase BC'!D49/'Uitzenden - Factor Fase BC'!D12</f>
        <v>1</v>
      </c>
      <c r="D11" s="35"/>
      <c r="E11" s="35"/>
      <c r="F11" s="35"/>
      <c r="G11" s="35"/>
      <c r="H11" s="35"/>
    </row>
    <row r="12" spans="1:8" x14ac:dyDescent="0.3">
      <c r="A12" s="36"/>
      <c r="B12" s="28"/>
      <c r="C12" s="28"/>
      <c r="D12" s="35"/>
      <c r="E12" s="35"/>
      <c r="F12" s="35"/>
      <c r="G12" s="35"/>
      <c r="H12" s="35"/>
    </row>
    <row r="13" spans="1:8" x14ac:dyDescent="0.3">
      <c r="A13" s="48" t="s">
        <v>66</v>
      </c>
      <c r="B13" s="49"/>
      <c r="C13" s="50"/>
      <c r="D13" s="51"/>
      <c r="E13" s="35"/>
      <c r="F13" s="35"/>
      <c r="G13" s="35"/>
      <c r="H13" s="35"/>
    </row>
    <row r="14" spans="1:8" ht="12.75" customHeight="1" x14ac:dyDescent="0.3">
      <c r="A14" s="128" t="s">
        <v>4</v>
      </c>
      <c r="B14" s="129">
        <v>1</v>
      </c>
      <c r="C14" s="129"/>
      <c r="D14" s="126" t="s">
        <v>5</v>
      </c>
      <c r="E14" s="35"/>
      <c r="F14" s="35"/>
      <c r="G14" s="35"/>
      <c r="H14" s="35"/>
    </row>
    <row r="15" spans="1:8" ht="15" customHeight="1" x14ac:dyDescent="0.3">
      <c r="A15" s="128"/>
      <c r="B15" s="86">
        <v>0.3</v>
      </c>
      <c r="C15" s="86">
        <v>0.7</v>
      </c>
      <c r="D15" s="127"/>
      <c r="E15" s="35"/>
      <c r="F15" s="35"/>
      <c r="G15" s="35"/>
      <c r="H15" s="35"/>
    </row>
    <row r="16" spans="1:8" x14ac:dyDescent="0.3">
      <c r="A16" s="72" t="s">
        <v>3</v>
      </c>
      <c r="B16" s="71">
        <f>B11*B$15</f>
        <v>0.3</v>
      </c>
      <c r="C16" s="71">
        <f>C11*C$15</f>
        <v>0.7</v>
      </c>
      <c r="D16" s="73">
        <f>B16+C16</f>
        <v>1</v>
      </c>
      <c r="E16" s="35"/>
      <c r="F16" s="35"/>
      <c r="G16" s="35"/>
      <c r="H16" s="35"/>
    </row>
    <row r="17" spans="1:12" x14ac:dyDescent="0.3">
      <c r="A17" s="35"/>
      <c r="B17" s="35"/>
      <c r="C17" s="35"/>
      <c r="D17" s="13"/>
      <c r="E17" s="35"/>
      <c r="F17" s="35"/>
      <c r="G17" s="35"/>
      <c r="H17" s="35"/>
      <c r="I17" s="35"/>
      <c r="J17" s="35"/>
      <c r="K17" s="35"/>
      <c r="L17" s="35"/>
    </row>
    <row r="18" spans="1:12" ht="13.5" customHeight="1" x14ac:dyDescent="0.3">
      <c r="A18" s="52" t="s">
        <v>65</v>
      </c>
      <c r="B18" s="53"/>
      <c r="C18" s="14"/>
      <c r="D18" s="14"/>
      <c r="E18" s="14"/>
      <c r="F18" s="15"/>
      <c r="G18" s="15"/>
      <c r="H18" s="14"/>
      <c r="I18" s="14"/>
      <c r="J18" s="121"/>
      <c r="K18" s="121"/>
      <c r="L18" s="121"/>
    </row>
    <row r="19" spans="1:12" x14ac:dyDescent="0.3">
      <c r="A19" s="130"/>
      <c r="B19" s="134" t="s">
        <v>6</v>
      </c>
      <c r="C19" s="122"/>
      <c r="D19" s="33"/>
      <c r="E19" s="33"/>
      <c r="F19" s="124"/>
      <c r="G19" s="125"/>
      <c r="H19" s="123"/>
      <c r="I19" s="122"/>
      <c r="J19" s="121"/>
      <c r="K19" s="121"/>
      <c r="L19" s="121"/>
    </row>
    <row r="20" spans="1:12" ht="31.5" customHeight="1" x14ac:dyDescent="0.3">
      <c r="A20" s="130"/>
      <c r="B20" s="134"/>
      <c r="C20" s="122"/>
      <c r="D20" s="33"/>
      <c r="E20" s="132"/>
      <c r="F20" s="124"/>
      <c r="G20" s="125"/>
      <c r="H20" s="123"/>
      <c r="I20" s="122"/>
      <c r="J20" s="121"/>
      <c r="K20" s="121"/>
      <c r="L20" s="121"/>
    </row>
    <row r="21" spans="1:12" ht="17.25" customHeight="1" x14ac:dyDescent="0.3">
      <c r="A21" s="72" t="s">
        <v>3</v>
      </c>
      <c r="B21" s="74">
        <f>Bureaumarge!B12</f>
        <v>0</v>
      </c>
      <c r="C21" s="17"/>
      <c r="D21" s="17"/>
      <c r="E21" s="132"/>
      <c r="F21" s="18"/>
      <c r="G21" s="18"/>
      <c r="H21" s="19"/>
      <c r="I21" s="17"/>
      <c r="J21" s="121"/>
      <c r="K21" s="121"/>
      <c r="L21" s="121"/>
    </row>
    <row r="22" spans="1:12" x14ac:dyDescent="0.3">
      <c r="A22" s="35"/>
      <c r="B22" s="35"/>
      <c r="C22" s="35"/>
      <c r="D22" s="35"/>
      <c r="E22" s="132"/>
      <c r="F22" s="15"/>
      <c r="G22" s="15"/>
      <c r="H22" s="35"/>
      <c r="I22" s="35"/>
      <c r="J22" s="35"/>
      <c r="K22" s="35"/>
      <c r="L22" s="35"/>
    </row>
    <row r="23" spans="1:12" ht="15.6" x14ac:dyDescent="0.3">
      <c r="A23" s="35"/>
      <c r="B23" s="35"/>
      <c r="C23" s="35"/>
      <c r="D23" s="35"/>
      <c r="E23" s="34"/>
      <c r="F23" s="15"/>
      <c r="G23" s="15"/>
      <c r="H23" s="35"/>
      <c r="I23" s="35"/>
      <c r="J23" s="35"/>
      <c r="K23" s="35"/>
      <c r="L23" s="35"/>
    </row>
    <row r="24" spans="1:12" ht="15.6" x14ac:dyDescent="0.3">
      <c r="A24" s="35"/>
      <c r="B24" s="35"/>
      <c r="C24" s="35"/>
      <c r="D24" s="35"/>
      <c r="E24" s="34"/>
      <c r="F24" s="15"/>
      <c r="G24" s="15"/>
      <c r="H24" s="35"/>
      <c r="I24" s="35"/>
      <c r="J24" s="35"/>
      <c r="K24" s="35"/>
      <c r="L24" s="35"/>
    </row>
    <row r="25" spans="1:12" ht="16.2" thickBot="1" x14ac:dyDescent="0.35">
      <c r="A25" s="35"/>
      <c r="B25" s="35"/>
      <c r="C25" s="35"/>
      <c r="D25" s="35"/>
      <c r="E25" s="34"/>
      <c r="F25" s="15"/>
      <c r="G25" s="15"/>
      <c r="H25" s="35"/>
      <c r="I25" s="35"/>
      <c r="J25" s="35"/>
      <c r="K25" s="35"/>
      <c r="L25" s="35"/>
    </row>
    <row r="26" spans="1:12" ht="15.75" customHeight="1" thickBot="1" x14ac:dyDescent="0.35">
      <c r="A26" s="54"/>
      <c r="B26" s="120" t="s">
        <v>68</v>
      </c>
      <c r="C26" s="120"/>
      <c r="D26" s="120"/>
      <c r="E26" s="55"/>
      <c r="F26" s="15"/>
      <c r="G26" s="15"/>
      <c r="H26" s="14"/>
      <c r="I26" s="14"/>
      <c r="J26" s="35"/>
      <c r="K26" s="35"/>
      <c r="L26" s="35"/>
    </row>
    <row r="27" spans="1:12" ht="32.25" customHeight="1" x14ac:dyDescent="0.3">
      <c r="A27" s="41"/>
      <c r="B27" s="42" t="s">
        <v>7</v>
      </c>
      <c r="C27" s="42" t="s">
        <v>8</v>
      </c>
      <c r="D27" s="43" t="s">
        <v>9</v>
      </c>
      <c r="E27" s="44"/>
      <c r="F27" s="16"/>
      <c r="G27" s="27"/>
      <c r="H27" s="35"/>
      <c r="I27" s="35"/>
      <c r="J27" s="35"/>
      <c r="K27" s="35"/>
      <c r="L27" s="35"/>
    </row>
    <row r="28" spans="1:12" ht="28.8" x14ac:dyDescent="0.3">
      <c r="A28" s="72" t="s">
        <v>63</v>
      </c>
      <c r="B28" s="71">
        <f>D16</f>
        <v>1</v>
      </c>
      <c r="C28" s="75">
        <f>('Uitzenden - Factor Fase A'!D12*B15)+('Uitzenden - Factor Fase BC'!D12*Totaalblad!C15)</f>
        <v>25.361999999999998</v>
      </c>
      <c r="D28" s="76">
        <v>75000</v>
      </c>
      <c r="E28" s="77">
        <f>(B28*C28)*D28</f>
        <v>1902149.9999999998</v>
      </c>
      <c r="F28" s="20"/>
      <c r="G28" s="21"/>
      <c r="H28" s="35"/>
      <c r="I28" s="35"/>
      <c r="J28" s="35"/>
      <c r="K28" s="35"/>
      <c r="L28" s="35"/>
    </row>
    <row r="29" spans="1:12" ht="15" thickBot="1" x14ac:dyDescent="0.35">
      <c r="A29" s="78" t="s">
        <v>64</v>
      </c>
      <c r="B29" s="79">
        <f>B21</f>
        <v>0</v>
      </c>
      <c r="C29" s="80"/>
      <c r="D29" s="76">
        <v>75000</v>
      </c>
      <c r="E29" s="77">
        <f>B29*D29</f>
        <v>0</v>
      </c>
      <c r="F29" s="37"/>
      <c r="G29" s="38"/>
      <c r="H29" s="35"/>
      <c r="I29" s="35"/>
      <c r="J29" s="35"/>
      <c r="K29" s="35"/>
      <c r="L29" s="35"/>
    </row>
    <row r="30" spans="1:12" s="22" customFormat="1" ht="18.600000000000001" thickBot="1" x14ac:dyDescent="0.4">
      <c r="E30" s="56">
        <f>SUM(E28:E29)</f>
        <v>1902149.9999999998</v>
      </c>
      <c r="F30" s="57" t="s">
        <v>62</v>
      </c>
      <c r="G30" s="58"/>
      <c r="H30" s="57"/>
    </row>
    <row r="31" spans="1:12" s="22" customFormat="1" ht="18" x14ac:dyDescent="0.35">
      <c r="A31" s="24" t="s">
        <v>59</v>
      </c>
      <c r="E31" s="23"/>
      <c r="F31" s="23"/>
      <c r="G31" s="23"/>
      <c r="H31" s="11"/>
    </row>
    <row r="32" spans="1:12" x14ac:dyDescent="0.3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</row>
    <row r="33" spans="1:12" x14ac:dyDescent="0.3">
      <c r="A33" s="59" t="s">
        <v>10</v>
      </c>
      <c r="B33" s="131"/>
      <c r="C33" s="131"/>
      <c r="D33" s="131"/>
      <c r="E33" s="131"/>
      <c r="F33" s="35"/>
      <c r="G33" s="35"/>
      <c r="H33" s="35"/>
      <c r="I33" s="35"/>
      <c r="J33" s="35"/>
      <c r="K33" s="35"/>
      <c r="L33" s="35"/>
    </row>
    <row r="34" spans="1:12" x14ac:dyDescent="0.3">
      <c r="A34" s="81" t="s">
        <v>11</v>
      </c>
      <c r="B34" s="133"/>
      <c r="C34" s="133"/>
      <c r="D34" s="133"/>
      <c r="E34" s="133"/>
      <c r="F34" s="35"/>
      <c r="G34" s="35"/>
      <c r="H34" s="35"/>
      <c r="I34" s="35"/>
      <c r="J34" s="35"/>
      <c r="K34" s="35"/>
      <c r="L34" s="35"/>
    </row>
    <row r="35" spans="1:12" x14ac:dyDescent="0.3">
      <c r="A35" s="81" t="s">
        <v>12</v>
      </c>
      <c r="B35" s="133"/>
      <c r="C35" s="133"/>
      <c r="D35" s="133"/>
      <c r="E35" s="133"/>
      <c r="F35" s="35"/>
      <c r="G35" s="35"/>
      <c r="H35" s="35"/>
      <c r="I35" s="35"/>
      <c r="J35" s="35"/>
      <c r="K35" s="35"/>
      <c r="L35" s="35"/>
    </row>
    <row r="36" spans="1:12" x14ac:dyDescent="0.3">
      <c r="A36" s="81" t="s">
        <v>13</v>
      </c>
      <c r="B36" s="133"/>
      <c r="C36" s="133"/>
      <c r="D36" s="133"/>
      <c r="E36" s="133"/>
      <c r="F36" s="35"/>
      <c r="G36" s="35"/>
      <c r="H36" s="39"/>
      <c r="I36" s="39"/>
      <c r="J36" s="39"/>
      <c r="K36" s="35"/>
      <c r="L36" s="35"/>
    </row>
    <row r="37" spans="1:12" x14ac:dyDescent="0.3">
      <c r="A37" s="81" t="s">
        <v>14</v>
      </c>
      <c r="B37" s="133"/>
      <c r="C37" s="133"/>
      <c r="D37" s="133"/>
      <c r="E37" s="133"/>
      <c r="F37" s="35"/>
      <c r="G37" s="35"/>
      <c r="H37" s="35"/>
      <c r="I37" s="35"/>
      <c r="J37" s="35"/>
      <c r="K37" s="35"/>
    </row>
    <row r="38" spans="1:12" x14ac:dyDescent="0.3">
      <c r="A38" s="40"/>
      <c r="B38" s="25"/>
      <c r="C38" s="35"/>
      <c r="D38" s="35"/>
      <c r="E38" s="35"/>
      <c r="F38" s="35"/>
      <c r="G38" s="35"/>
      <c r="H38" s="35"/>
      <c r="I38" s="35"/>
      <c r="J38" s="35"/>
      <c r="K38" s="35"/>
    </row>
  </sheetData>
  <sheetProtection algorithmName="SHA-512" hashValue="+J6TSy386ZbsNRzBxzxbrwbUn+sFPv7yC/JmFaBC4SafWYmpVvMFiY9RAoTi9/9MY/MIo/NbqS2+lwnFH3MWRw==" saltValue="C+7l87J++cPnEISntmVr0Q==" spinCount="100000" sheet="1" objects="1" scenarios="1"/>
  <protectedRanges>
    <protectedRange algorithmName="SHA-512" hashValue="Z6/mvIvY4UEfE2en6x7x34b6wLE0VHSF46quLGOpNb3WtjLduR2DRH03ijPFzmyBuV3FQTlDHKXcGwQ/wcZ9Bg==" saltValue="u5d58y6UidJrqIPl6hsNAw==" spinCount="100000" sqref="B34:E37" name="Totaalblad"/>
  </protectedRanges>
  <mergeCells count="20">
    <mergeCell ref="B33:E33"/>
    <mergeCell ref="E20:E22"/>
    <mergeCell ref="B37:E37"/>
    <mergeCell ref="B36:E36"/>
    <mergeCell ref="B35:E35"/>
    <mergeCell ref="B34:E34"/>
    <mergeCell ref="B19:B20"/>
    <mergeCell ref="C19:C20"/>
    <mergeCell ref="A1:F1"/>
    <mergeCell ref="B26:D26"/>
    <mergeCell ref="J18:L21"/>
    <mergeCell ref="I19:I20"/>
    <mergeCell ref="H19:H20"/>
    <mergeCell ref="F19:F20"/>
    <mergeCell ref="G19:G20"/>
    <mergeCell ref="D9:F10"/>
    <mergeCell ref="D14:D15"/>
    <mergeCell ref="A14:A15"/>
    <mergeCell ref="B14:C14"/>
    <mergeCell ref="A19:A20"/>
  </mergeCells>
  <pageMargins left="0.7" right="0.7" top="0.75" bottom="0.75" header="0.3" footer="0.3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J61"/>
  <sheetViews>
    <sheetView topLeftCell="A39" zoomScale="130" zoomScaleNormal="130" workbookViewId="0">
      <selection activeCell="C40" sqref="C40"/>
    </sheetView>
  </sheetViews>
  <sheetFormatPr defaultColWidth="9.109375" defaultRowHeight="13.8" x14ac:dyDescent="0.3"/>
  <cols>
    <col min="1" max="1" width="29" style="1" customWidth="1"/>
    <col min="2" max="2" width="13.88671875" style="1" customWidth="1"/>
    <col min="3" max="3" width="40" style="1" bestFit="1" customWidth="1"/>
    <col min="4" max="4" width="30.44140625" style="1" customWidth="1"/>
    <col min="5" max="5" width="65.44140625" style="1" hidden="1" customWidth="1"/>
    <col min="6" max="7" width="9.109375" style="1"/>
    <col min="8" max="8" width="37.88671875" style="1" customWidth="1"/>
    <col min="9" max="16384" width="9.109375" style="1"/>
  </cols>
  <sheetData>
    <row r="1" spans="1:8" ht="18" x14ac:dyDescent="0.3">
      <c r="A1" s="119" t="str">
        <f>Totaalblad!A1</f>
        <v>Europese aanbesteding voor Flexibele arbeidskrachten binnen het Sociaal Domein t/m schaal 10</v>
      </c>
      <c r="B1" s="119"/>
      <c r="C1" s="119"/>
      <c r="D1" s="119"/>
    </row>
    <row r="2" spans="1:8" ht="18" x14ac:dyDescent="0.3">
      <c r="A2" s="135" t="str">
        <f>Totaalblad!A2</f>
        <v>Herziene versie Bijlage 14- prijsformulier</v>
      </c>
      <c r="B2" s="135"/>
      <c r="C2" s="135"/>
      <c r="D2" s="32"/>
    </row>
    <row r="3" spans="1:8" ht="14.4" x14ac:dyDescent="0.3">
      <c r="A3" s="35" t="str">
        <f>Totaalblad!A3</f>
        <v>versie d.d. 11-03-2025</v>
      </c>
    </row>
    <row r="4" spans="1:8" ht="14.4" x14ac:dyDescent="0.3">
      <c r="A4" s="35"/>
      <c r="F4"/>
    </row>
    <row r="5" spans="1:8" ht="14.4" x14ac:dyDescent="0.3">
      <c r="A5" s="29" t="str">
        <f>Totaalblad!A5</f>
        <v>Flexibele arbeidskrachten</v>
      </c>
    </row>
    <row r="6" spans="1:8" ht="14.4" x14ac:dyDescent="0.3">
      <c r="A6" s="35" t="str">
        <f>Totaalblad!A6</f>
        <v>U dient alleen de witte cellen in te vullen.</v>
      </c>
    </row>
    <row r="7" spans="1:8" ht="14.4" x14ac:dyDescent="0.3">
      <c r="A7" s="35" t="str">
        <f>Totaalblad!A7</f>
        <v>Alle door de gemeente in dit prijzenblad genoemde aantallen zijn indicatief, hieraan kunnen géén rechten worden ontleend.</v>
      </c>
    </row>
    <row r="8" spans="1:8" ht="15" thickBot="1" x14ac:dyDescent="0.35">
      <c r="A8" s="35"/>
    </row>
    <row r="9" spans="1:8" ht="16.2" thickBot="1" x14ac:dyDescent="0.35">
      <c r="A9" s="60" t="s">
        <v>15</v>
      </c>
      <c r="B9" s="61"/>
      <c r="C9" s="62"/>
      <c r="D9" s="63"/>
      <c r="E9" s="2"/>
    </row>
    <row r="10" spans="1:8" ht="15.6" x14ac:dyDescent="0.3">
      <c r="A10" s="64"/>
      <c r="B10" s="65"/>
      <c r="C10" s="66" t="s">
        <v>16</v>
      </c>
      <c r="D10" s="67" t="s">
        <v>17</v>
      </c>
      <c r="E10" s="3"/>
    </row>
    <row r="11" spans="1:8" ht="15.6" x14ac:dyDescent="0.3">
      <c r="A11" s="87" t="s">
        <v>18</v>
      </c>
      <c r="B11" s="88"/>
      <c r="C11" s="94"/>
      <c r="D11" s="94"/>
      <c r="E11" s="3"/>
    </row>
    <row r="12" spans="1:8" x14ac:dyDescent="0.3">
      <c r="A12" s="89" t="s">
        <v>19</v>
      </c>
      <c r="B12" s="88"/>
      <c r="C12" s="95">
        <v>1</v>
      </c>
      <c r="D12" s="101">
        <v>22.45</v>
      </c>
      <c r="E12" s="9"/>
    </row>
    <row r="13" spans="1:8" x14ac:dyDescent="0.3">
      <c r="A13" s="89" t="s">
        <v>20</v>
      </c>
      <c r="B13" s="88"/>
      <c r="C13" s="45">
        <v>0</v>
      </c>
      <c r="D13" s="117">
        <f>C13*C12</f>
        <v>0</v>
      </c>
      <c r="E13" s="8" t="s">
        <v>21</v>
      </c>
    </row>
    <row r="14" spans="1:8" ht="15.75" customHeight="1" x14ac:dyDescent="0.3">
      <c r="A14" s="89" t="s">
        <v>22</v>
      </c>
      <c r="B14" s="88"/>
      <c r="C14" s="96">
        <f>SUM(C12:C13)</f>
        <v>1</v>
      </c>
      <c r="D14" s="103">
        <f>C14*D12</f>
        <v>22.45</v>
      </c>
      <c r="E14" s="8"/>
      <c r="G14" s="136"/>
      <c r="H14" s="136"/>
    </row>
    <row r="15" spans="1:8" x14ac:dyDescent="0.3">
      <c r="A15" s="89"/>
      <c r="B15" s="88"/>
      <c r="C15" s="97"/>
      <c r="D15" s="94"/>
      <c r="E15" s="8"/>
      <c r="G15" s="136"/>
      <c r="H15" s="136"/>
    </row>
    <row r="16" spans="1:8" x14ac:dyDescent="0.3">
      <c r="A16" s="87" t="s">
        <v>23</v>
      </c>
      <c r="B16" s="88"/>
      <c r="C16" s="97"/>
      <c r="D16" s="94"/>
      <c r="E16" s="8"/>
      <c r="G16" s="136"/>
      <c r="H16" s="136"/>
    </row>
    <row r="17" spans="1:10" x14ac:dyDescent="0.3">
      <c r="A17" s="89" t="s">
        <v>24</v>
      </c>
      <c r="B17" s="88"/>
      <c r="C17" s="46">
        <v>0</v>
      </c>
      <c r="D17" s="94"/>
      <c r="E17" s="8" t="s">
        <v>25</v>
      </c>
      <c r="G17" s="136"/>
      <c r="H17" s="136"/>
    </row>
    <row r="18" spans="1:10" x14ac:dyDescent="0.3">
      <c r="A18" s="89" t="s">
        <v>26</v>
      </c>
      <c r="B18" s="88"/>
      <c r="C18" s="46">
        <v>0</v>
      </c>
      <c r="D18" s="94"/>
      <c r="E18" s="8" t="s">
        <v>25</v>
      </c>
    </row>
    <row r="19" spans="1:10" x14ac:dyDescent="0.3">
      <c r="A19" s="89" t="s">
        <v>27</v>
      </c>
      <c r="B19" s="88"/>
      <c r="C19" s="46">
        <v>0</v>
      </c>
      <c r="D19" s="94"/>
      <c r="E19" s="8" t="s">
        <v>25</v>
      </c>
    </row>
    <row r="20" spans="1:10" x14ac:dyDescent="0.3">
      <c r="A20" s="89" t="s">
        <v>28</v>
      </c>
      <c r="B20" s="88"/>
      <c r="C20" s="46">
        <v>0</v>
      </c>
      <c r="D20" s="94"/>
      <c r="E20" s="8"/>
    </row>
    <row r="21" spans="1:10" x14ac:dyDescent="0.3">
      <c r="A21" s="89" t="s">
        <v>29</v>
      </c>
      <c r="B21" s="88"/>
      <c r="C21" s="46">
        <v>0</v>
      </c>
      <c r="D21" s="94"/>
      <c r="E21" s="8" t="s">
        <v>25</v>
      </c>
    </row>
    <row r="22" spans="1:10" x14ac:dyDescent="0.3">
      <c r="A22" s="89" t="s">
        <v>30</v>
      </c>
      <c r="B22" s="88"/>
      <c r="C22" s="46">
        <v>0</v>
      </c>
      <c r="D22" s="94"/>
      <c r="E22" s="8"/>
    </row>
    <row r="23" spans="1:10" x14ac:dyDescent="0.3">
      <c r="A23" s="89" t="s">
        <v>22</v>
      </c>
      <c r="B23" s="88"/>
      <c r="C23" s="98">
        <f>SUM(C17:C22)</f>
        <v>0</v>
      </c>
      <c r="D23" s="103">
        <f>C23*D14+D14</f>
        <v>22.45</v>
      </c>
      <c r="E23" s="8"/>
    </row>
    <row r="24" spans="1:10" x14ac:dyDescent="0.3">
      <c r="A24" s="89"/>
      <c r="B24" s="88"/>
      <c r="C24" s="98"/>
      <c r="D24" s="103"/>
      <c r="E24" s="8"/>
    </row>
    <row r="25" spans="1:10" x14ac:dyDescent="0.3">
      <c r="A25" s="87" t="s">
        <v>31</v>
      </c>
      <c r="B25" s="88"/>
      <c r="C25" s="98"/>
      <c r="D25" s="103"/>
      <c r="E25" s="8"/>
    </row>
    <row r="26" spans="1:10" x14ac:dyDescent="0.3">
      <c r="A26" s="89" t="s">
        <v>32</v>
      </c>
      <c r="B26" s="88"/>
      <c r="C26" s="46">
        <v>0</v>
      </c>
      <c r="D26" s="103"/>
      <c r="E26" s="8"/>
    </row>
    <row r="27" spans="1:10" x14ac:dyDescent="0.3">
      <c r="A27" s="89" t="s">
        <v>33</v>
      </c>
      <c r="B27" s="88"/>
      <c r="C27" s="46">
        <v>0</v>
      </c>
      <c r="D27" s="103"/>
      <c r="E27" s="8"/>
    </row>
    <row r="28" spans="1:10" x14ac:dyDescent="0.3">
      <c r="A28" s="89" t="s">
        <v>22</v>
      </c>
      <c r="B28" s="88"/>
      <c r="C28" s="98">
        <f>SUM(C26:C27)</f>
        <v>0</v>
      </c>
      <c r="D28" s="103">
        <f>C28*D23+D23</f>
        <v>22.45</v>
      </c>
      <c r="E28" s="8"/>
    </row>
    <row r="29" spans="1:10" ht="12.75" customHeight="1" x14ac:dyDescent="0.3">
      <c r="A29" s="89"/>
      <c r="B29" s="88"/>
      <c r="C29" s="94"/>
      <c r="D29" s="94"/>
      <c r="E29" s="8"/>
      <c r="H29" s="4"/>
      <c r="J29" s="5"/>
    </row>
    <row r="30" spans="1:10" ht="12.75" customHeight="1" x14ac:dyDescent="0.3">
      <c r="A30" s="87" t="s">
        <v>34</v>
      </c>
      <c r="B30" s="88"/>
      <c r="C30" s="94"/>
      <c r="D30" s="94"/>
      <c r="E30" s="8"/>
      <c r="H30" s="4"/>
      <c r="J30" s="5"/>
    </row>
    <row r="31" spans="1:10" ht="12.75" customHeight="1" x14ac:dyDescent="0.3">
      <c r="A31" s="89" t="s">
        <v>34</v>
      </c>
      <c r="B31" s="88"/>
      <c r="C31" s="46">
        <v>0</v>
      </c>
      <c r="D31" s="94"/>
      <c r="E31" s="8"/>
      <c r="H31" s="4"/>
      <c r="J31" s="5"/>
    </row>
    <row r="32" spans="1:10" ht="12.75" customHeight="1" x14ac:dyDescent="0.3">
      <c r="A32" s="89" t="s">
        <v>22</v>
      </c>
      <c r="B32" s="88"/>
      <c r="C32" s="99">
        <f>C31</f>
        <v>0</v>
      </c>
      <c r="D32" s="104">
        <f>C32*D28+D28</f>
        <v>22.45</v>
      </c>
      <c r="E32" s="8"/>
      <c r="H32" s="4"/>
      <c r="J32" s="5"/>
    </row>
    <row r="33" spans="1:10" ht="12.75" customHeight="1" x14ac:dyDescent="0.3">
      <c r="A33" s="89"/>
      <c r="B33" s="88"/>
      <c r="C33" s="94"/>
      <c r="D33" s="94"/>
      <c r="E33" s="8"/>
      <c r="H33" s="4"/>
      <c r="J33" s="5"/>
    </row>
    <row r="34" spans="1:10" ht="12.75" customHeight="1" x14ac:dyDescent="0.3">
      <c r="A34" s="87" t="s">
        <v>35</v>
      </c>
      <c r="B34" s="88"/>
      <c r="C34" s="94"/>
      <c r="D34" s="94"/>
      <c r="E34" s="8"/>
      <c r="H34" s="4"/>
      <c r="J34" s="5"/>
    </row>
    <row r="35" spans="1:10" x14ac:dyDescent="0.3">
      <c r="A35" s="89" t="s">
        <v>36</v>
      </c>
      <c r="B35" s="88"/>
      <c r="C35" s="46">
        <v>0</v>
      </c>
      <c r="D35" s="94"/>
      <c r="E35" s="8" t="s">
        <v>37</v>
      </c>
    </row>
    <row r="36" spans="1:10" x14ac:dyDescent="0.3">
      <c r="A36" s="89" t="s">
        <v>38</v>
      </c>
      <c r="B36" s="88"/>
      <c r="C36" s="46">
        <v>0</v>
      </c>
      <c r="D36" s="94"/>
      <c r="E36" s="8"/>
    </row>
    <row r="37" spans="1:10" x14ac:dyDescent="0.3">
      <c r="A37" s="89" t="s">
        <v>39</v>
      </c>
      <c r="B37" s="88"/>
      <c r="C37" s="46">
        <v>0</v>
      </c>
      <c r="D37" s="94"/>
      <c r="E37" s="8"/>
    </row>
    <row r="38" spans="1:10" x14ac:dyDescent="0.3">
      <c r="A38" s="89" t="s">
        <v>40</v>
      </c>
      <c r="B38" s="88"/>
      <c r="C38" s="46">
        <v>0</v>
      </c>
      <c r="D38" s="94"/>
      <c r="E38" s="8"/>
    </row>
    <row r="39" spans="1:10" x14ac:dyDescent="0.3">
      <c r="A39" s="89" t="s">
        <v>41</v>
      </c>
      <c r="B39" s="88"/>
      <c r="C39" s="46">
        <v>0</v>
      </c>
      <c r="D39" s="94"/>
      <c r="E39" s="8"/>
    </row>
    <row r="40" spans="1:10" x14ac:dyDescent="0.3">
      <c r="A40" s="89" t="s">
        <v>42</v>
      </c>
      <c r="B40" s="88"/>
      <c r="C40" s="46">
        <v>0</v>
      </c>
      <c r="D40" s="94"/>
      <c r="E40" s="8" t="s">
        <v>37</v>
      </c>
    </row>
    <row r="41" spans="1:10" x14ac:dyDescent="0.3">
      <c r="A41" s="89" t="s">
        <v>43</v>
      </c>
      <c r="B41" s="88"/>
      <c r="C41" s="46">
        <v>0</v>
      </c>
      <c r="D41" s="94"/>
      <c r="E41" s="8" t="s">
        <v>37</v>
      </c>
    </row>
    <row r="42" spans="1:10" x14ac:dyDescent="0.3">
      <c r="A42" s="89" t="s">
        <v>44</v>
      </c>
      <c r="B42" s="88"/>
      <c r="C42" s="46">
        <v>0</v>
      </c>
      <c r="D42" s="94"/>
      <c r="E42" s="8" t="s">
        <v>37</v>
      </c>
    </row>
    <row r="43" spans="1:10" x14ac:dyDescent="0.3">
      <c r="A43" s="89" t="s">
        <v>45</v>
      </c>
      <c r="B43" s="88"/>
      <c r="C43" s="46">
        <v>0</v>
      </c>
      <c r="D43" s="94"/>
      <c r="E43" s="8"/>
    </row>
    <row r="44" spans="1:10" x14ac:dyDescent="0.3">
      <c r="A44" s="89" t="s">
        <v>22</v>
      </c>
      <c r="B44" s="88"/>
      <c r="C44" s="98">
        <f>SUM(C35:C43)</f>
        <v>0</v>
      </c>
      <c r="D44" s="102">
        <f>C44*D32+D32</f>
        <v>22.45</v>
      </c>
      <c r="E44" s="8"/>
    </row>
    <row r="45" spans="1:10" x14ac:dyDescent="0.3">
      <c r="A45" s="90"/>
      <c r="B45" s="91"/>
      <c r="C45" s="94"/>
      <c r="D45" s="105"/>
      <c r="E45" s="7"/>
    </row>
    <row r="46" spans="1:10" x14ac:dyDescent="0.3">
      <c r="A46" s="87" t="s">
        <v>46</v>
      </c>
      <c r="B46" s="88"/>
      <c r="C46" s="94"/>
      <c r="D46" s="105"/>
      <c r="E46" s="7"/>
    </row>
    <row r="47" spans="1:10" x14ac:dyDescent="0.3">
      <c r="A47" s="90" t="s">
        <v>47</v>
      </c>
      <c r="B47" s="92"/>
      <c r="C47" s="46">
        <v>0</v>
      </c>
      <c r="D47" s="94"/>
      <c r="E47" s="8" t="s">
        <v>48</v>
      </c>
    </row>
    <row r="48" spans="1:10" x14ac:dyDescent="0.3">
      <c r="A48" s="90" t="s">
        <v>22</v>
      </c>
      <c r="B48" s="91"/>
      <c r="C48" s="98">
        <f>SUM(C47:C47)</f>
        <v>0</v>
      </c>
      <c r="D48" s="106">
        <f>C48*D44+D44</f>
        <v>22.45</v>
      </c>
      <c r="E48" s="8"/>
    </row>
    <row r="49" spans="1:6" x14ac:dyDescent="0.3">
      <c r="A49" s="90"/>
      <c r="B49" s="91"/>
      <c r="C49" s="94"/>
      <c r="D49" s="107"/>
      <c r="E49" s="7"/>
    </row>
    <row r="50" spans="1:6" x14ac:dyDescent="0.3">
      <c r="A50" s="87" t="s">
        <v>49</v>
      </c>
      <c r="B50" s="93"/>
      <c r="C50" s="100"/>
      <c r="D50" s="108">
        <f>D48</f>
        <v>22.45</v>
      </c>
      <c r="E50" s="6"/>
    </row>
    <row r="52" spans="1:6" x14ac:dyDescent="0.3">
      <c r="A52" s="1" t="s">
        <v>50</v>
      </c>
      <c r="B52" s="1" t="s">
        <v>51</v>
      </c>
    </row>
    <row r="53" spans="1:6" x14ac:dyDescent="0.3">
      <c r="B53" s="1" t="s">
        <v>60</v>
      </c>
    </row>
    <row r="54" spans="1:6" x14ac:dyDescent="0.3">
      <c r="B54" s="1" t="s">
        <v>52</v>
      </c>
    </row>
    <row r="55" spans="1:6" x14ac:dyDescent="0.3">
      <c r="B55" s="1" t="s">
        <v>53</v>
      </c>
    </row>
    <row r="57" spans="1:6" ht="14.4" x14ac:dyDescent="0.3">
      <c r="A57" s="68" t="s">
        <v>10</v>
      </c>
      <c r="B57" s="138"/>
      <c r="C57" s="138"/>
      <c r="D57" s="138"/>
      <c r="E57" s="138"/>
      <c r="F57" s="10"/>
    </row>
    <row r="58" spans="1:6" ht="14.4" x14ac:dyDescent="0.3">
      <c r="A58" s="82" t="s">
        <v>11</v>
      </c>
      <c r="B58" s="137"/>
      <c r="C58" s="137"/>
      <c r="D58" s="137"/>
      <c r="E58" s="137"/>
      <c r="F58" s="10"/>
    </row>
    <row r="59" spans="1:6" ht="14.4" x14ac:dyDescent="0.3">
      <c r="A59" s="82" t="s">
        <v>12</v>
      </c>
      <c r="B59" s="137"/>
      <c r="C59" s="137"/>
      <c r="D59" s="137"/>
      <c r="E59" s="137"/>
      <c r="F59" s="10"/>
    </row>
    <row r="60" spans="1:6" ht="14.4" x14ac:dyDescent="0.3">
      <c r="A60" s="82" t="s">
        <v>13</v>
      </c>
      <c r="B60" s="137"/>
      <c r="C60" s="137"/>
      <c r="D60" s="137"/>
      <c r="E60" s="137"/>
      <c r="F60" s="10"/>
    </row>
    <row r="61" spans="1:6" ht="14.4" x14ac:dyDescent="0.3">
      <c r="A61" s="82" t="s">
        <v>14</v>
      </c>
      <c r="B61" s="137"/>
      <c r="C61" s="137"/>
      <c r="D61" s="137"/>
      <c r="E61" s="137"/>
      <c r="F61" s="10"/>
    </row>
  </sheetData>
  <sheetProtection algorithmName="SHA-512" hashValue="8/zc5q3jUlRSYiiHy3tLeAAUICw72wJ8MORkVpGpvmFon5qjbGa6UbdsJ+XweYJ3QCR9uDwYfx0MoipZF6hwXw==" saltValue="bBbMVjjWE6WcF0DTNYfY2w==" spinCount="100000" sheet="1" formatCells="0"/>
  <protectedRanges>
    <protectedRange algorithmName="SHA-512" hashValue="xGJh3OT52CWDQOovZscCNxsBhvQG1Qayx5Jkzkipa9H5+LWiUNYH2yHbSNHq/Q3tTuIeSfpyDDyAKrRKE9DpXg==" saltValue="CYwdto3p2oGuXNrgArXQXA==" spinCount="100000" sqref="C45 C13 C17:C22 C26:C27 C31 C35:C43 C47 B58 B59 B60 B61" name="Fase A"/>
    <protectedRange password="FB90" sqref="C12:C49" name="Bereik1"/>
  </protectedRanges>
  <mergeCells count="8">
    <mergeCell ref="A1:D1"/>
    <mergeCell ref="A2:C2"/>
    <mergeCell ref="G14:H17"/>
    <mergeCell ref="B61:E61"/>
    <mergeCell ref="B57:E57"/>
    <mergeCell ref="B58:E58"/>
    <mergeCell ref="B59:E59"/>
    <mergeCell ref="B60:E60"/>
  </mergeCells>
  <pageMargins left="0.7" right="0.7" top="0.75" bottom="0.75" header="0.3" footer="0.3"/>
  <pageSetup paperSize="9" scale="4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0"/>
  <sheetViews>
    <sheetView topLeftCell="A57" zoomScale="130" zoomScaleNormal="130" workbookViewId="0">
      <selection activeCell="C31" sqref="C31"/>
    </sheetView>
  </sheetViews>
  <sheetFormatPr defaultColWidth="9.109375" defaultRowHeight="13.8" x14ac:dyDescent="0.3"/>
  <cols>
    <col min="1" max="1" width="29" style="1" customWidth="1"/>
    <col min="2" max="2" width="13.88671875" style="1" customWidth="1"/>
    <col min="3" max="3" width="40" style="1" bestFit="1" customWidth="1"/>
    <col min="4" max="4" width="31.5546875" style="1" bestFit="1" customWidth="1"/>
    <col min="5" max="5" width="63.88671875" style="1" hidden="1" customWidth="1"/>
    <col min="6" max="7" width="9.109375" style="1"/>
    <col min="8" max="8" width="37.88671875" style="1" customWidth="1"/>
    <col min="9" max="16384" width="9.109375" style="1"/>
  </cols>
  <sheetData>
    <row r="1" spans="1:8" ht="18" x14ac:dyDescent="0.3">
      <c r="A1" s="119" t="str">
        <f>Totaalblad!A1</f>
        <v>Europese aanbesteding voor Flexibele arbeidskrachten binnen het Sociaal Domein t/m schaal 10</v>
      </c>
      <c r="B1" s="119"/>
      <c r="C1" s="119"/>
      <c r="D1" s="119"/>
    </row>
    <row r="2" spans="1:8" ht="14.4" x14ac:dyDescent="0.3">
      <c r="A2" s="29" t="str">
        <f>Totaalblad!A2</f>
        <v>Herziene versie Bijlage 14- prijsformulier</v>
      </c>
      <c r="B2" s="26"/>
    </row>
    <row r="3" spans="1:8" ht="14.4" x14ac:dyDescent="0.3">
      <c r="A3" s="35" t="str">
        <f>Totaalblad!A3</f>
        <v>versie d.d. 11-03-2025</v>
      </c>
    </row>
    <row r="4" spans="1:8" ht="14.4" x14ac:dyDescent="0.3">
      <c r="A4" s="35"/>
    </row>
    <row r="5" spans="1:8" ht="14.4" x14ac:dyDescent="0.3">
      <c r="A5" s="29" t="str">
        <f>Totaalblad!A5</f>
        <v>Flexibele arbeidskrachten</v>
      </c>
    </row>
    <row r="6" spans="1:8" ht="14.4" x14ac:dyDescent="0.3">
      <c r="A6" s="35" t="str">
        <f>Totaalblad!A6</f>
        <v>U dient alleen de witte cellen in te vullen.</v>
      </c>
    </row>
    <row r="7" spans="1:8" ht="14.4" x14ac:dyDescent="0.3">
      <c r="A7" s="35" t="str">
        <f>Totaalblad!A7</f>
        <v>Alle door de gemeente in dit prijzenblad genoemde aantallen zijn indicatief, hieraan kunnen géén rechten worden ontleend.</v>
      </c>
    </row>
    <row r="8" spans="1:8" ht="15" thickBot="1" x14ac:dyDescent="0.35">
      <c r="A8" s="35"/>
    </row>
    <row r="9" spans="1:8" ht="16.2" thickBot="1" x14ac:dyDescent="0.35">
      <c r="A9" s="60" t="s">
        <v>61</v>
      </c>
      <c r="B9" s="61"/>
      <c r="C9" s="62"/>
      <c r="D9" s="63"/>
      <c r="E9" s="2"/>
    </row>
    <row r="10" spans="1:8" ht="15.6" x14ac:dyDescent="0.3">
      <c r="A10" s="64"/>
      <c r="B10" s="65"/>
      <c r="C10" s="66" t="s">
        <v>16</v>
      </c>
      <c r="D10" s="67" t="s">
        <v>17</v>
      </c>
      <c r="E10" s="3"/>
    </row>
    <row r="11" spans="1:8" ht="15.6" x14ac:dyDescent="0.3">
      <c r="A11" s="87" t="s">
        <v>18</v>
      </c>
      <c r="B11" s="88"/>
      <c r="C11" s="97"/>
      <c r="D11" s="94"/>
      <c r="E11" s="3"/>
    </row>
    <row r="12" spans="1:8" x14ac:dyDescent="0.3">
      <c r="A12" s="89" t="s">
        <v>54</v>
      </c>
      <c r="B12" s="88"/>
      <c r="C12" s="95">
        <v>1</v>
      </c>
      <c r="D12" s="112">
        <v>26.61</v>
      </c>
      <c r="E12" s="9"/>
    </row>
    <row r="13" spans="1:8" x14ac:dyDescent="0.3">
      <c r="A13" s="89" t="s">
        <v>20</v>
      </c>
      <c r="B13" s="88"/>
      <c r="C13" s="45">
        <v>0</v>
      </c>
      <c r="D13" s="102">
        <f>C13*C12</f>
        <v>0</v>
      </c>
      <c r="E13" s="8" t="s">
        <v>21</v>
      </c>
    </row>
    <row r="14" spans="1:8" x14ac:dyDescent="0.3">
      <c r="A14" s="89" t="s">
        <v>22</v>
      </c>
      <c r="B14" s="88"/>
      <c r="C14" s="109">
        <f>SUM(C12:C13)</f>
        <v>1</v>
      </c>
      <c r="D14" s="113">
        <f>C14*D12</f>
        <v>26.61</v>
      </c>
      <c r="E14" s="8"/>
      <c r="G14" s="136"/>
      <c r="H14" s="136"/>
    </row>
    <row r="15" spans="1:8" x14ac:dyDescent="0.3">
      <c r="A15" s="89"/>
      <c r="B15" s="88"/>
      <c r="C15" s="110"/>
      <c r="D15" s="94"/>
      <c r="E15" s="8"/>
      <c r="G15" s="136"/>
      <c r="H15" s="136"/>
    </row>
    <row r="16" spans="1:8" x14ac:dyDescent="0.3">
      <c r="A16" s="87" t="s">
        <v>23</v>
      </c>
      <c r="B16" s="88"/>
      <c r="C16" s="110"/>
      <c r="D16" s="94"/>
      <c r="E16" s="8"/>
      <c r="G16" s="136"/>
      <c r="H16" s="136"/>
    </row>
    <row r="17" spans="1:10" x14ac:dyDescent="0.3">
      <c r="A17" s="89" t="s">
        <v>24</v>
      </c>
      <c r="B17" s="88"/>
      <c r="C17" s="46">
        <v>0</v>
      </c>
      <c r="D17" s="94"/>
      <c r="E17" s="8" t="s">
        <v>25</v>
      </c>
      <c r="G17" s="136"/>
      <c r="H17" s="136"/>
    </row>
    <row r="18" spans="1:10" x14ac:dyDescent="0.3">
      <c r="A18" s="89" t="s">
        <v>26</v>
      </c>
      <c r="B18" s="88"/>
      <c r="C18" s="46">
        <v>0</v>
      </c>
      <c r="D18" s="94"/>
      <c r="E18" s="8" t="s">
        <v>25</v>
      </c>
    </row>
    <row r="19" spans="1:10" x14ac:dyDescent="0.3">
      <c r="A19" s="89" t="s">
        <v>27</v>
      </c>
      <c r="B19" s="88"/>
      <c r="C19" s="46">
        <v>0</v>
      </c>
      <c r="D19" s="94"/>
      <c r="E19" s="8"/>
    </row>
    <row r="20" spans="1:10" x14ac:dyDescent="0.3">
      <c r="A20" s="89" t="s">
        <v>28</v>
      </c>
      <c r="B20" s="88"/>
      <c r="C20" s="46">
        <v>0</v>
      </c>
      <c r="D20" s="94"/>
      <c r="E20" s="8" t="s">
        <v>25</v>
      </c>
    </row>
    <row r="21" spans="1:10" x14ac:dyDescent="0.3">
      <c r="A21" s="89" t="s">
        <v>29</v>
      </c>
      <c r="B21" s="88"/>
      <c r="C21" s="46">
        <v>0</v>
      </c>
      <c r="D21" s="94"/>
      <c r="E21" s="8" t="s">
        <v>25</v>
      </c>
    </row>
    <row r="22" spans="1:10" x14ac:dyDescent="0.3">
      <c r="A22" s="89" t="s">
        <v>30</v>
      </c>
      <c r="B22" s="88"/>
      <c r="C22" s="46">
        <v>0</v>
      </c>
      <c r="D22" s="94"/>
      <c r="E22" s="8"/>
    </row>
    <row r="23" spans="1:10" x14ac:dyDescent="0.3">
      <c r="A23" s="89" t="s">
        <v>22</v>
      </c>
      <c r="B23" s="88"/>
      <c r="C23" s="98">
        <f>SUM(C17:C22)</f>
        <v>0</v>
      </c>
      <c r="D23" s="114">
        <f>C23*D14+D14</f>
        <v>26.61</v>
      </c>
      <c r="E23" s="8"/>
    </row>
    <row r="24" spans="1:10" x14ac:dyDescent="0.3">
      <c r="A24" s="89"/>
      <c r="B24" s="88"/>
      <c r="C24" s="98"/>
      <c r="D24" s="114"/>
      <c r="E24" s="8"/>
    </row>
    <row r="25" spans="1:10" x14ac:dyDescent="0.3">
      <c r="A25" s="89" t="s">
        <v>32</v>
      </c>
      <c r="B25" s="88"/>
      <c r="C25" s="46">
        <v>0</v>
      </c>
      <c r="D25" s="114"/>
      <c r="E25" s="8"/>
    </row>
    <row r="26" spans="1:10" x14ac:dyDescent="0.3">
      <c r="A26" s="89" t="s">
        <v>33</v>
      </c>
      <c r="B26" s="88"/>
      <c r="C26" s="46">
        <v>0</v>
      </c>
      <c r="D26" s="114"/>
      <c r="E26" s="8"/>
    </row>
    <row r="27" spans="1:10" x14ac:dyDescent="0.3">
      <c r="A27" s="89" t="s">
        <v>22</v>
      </c>
      <c r="B27" s="88"/>
      <c r="C27" s="98">
        <f>SUM(C25:C26)</f>
        <v>0</v>
      </c>
      <c r="D27" s="114">
        <f>C27*D23+D23</f>
        <v>26.61</v>
      </c>
      <c r="E27" s="8"/>
    </row>
    <row r="28" spans="1:10" ht="12.75" customHeight="1" x14ac:dyDescent="0.3">
      <c r="A28" s="89"/>
      <c r="B28" s="88"/>
      <c r="C28" s="94"/>
      <c r="D28" s="94"/>
      <c r="E28" s="8"/>
      <c r="H28" s="4"/>
      <c r="J28" s="5"/>
    </row>
    <row r="29" spans="1:10" ht="12.75" customHeight="1" x14ac:dyDescent="0.3">
      <c r="A29" s="87" t="s">
        <v>34</v>
      </c>
      <c r="B29" s="88"/>
      <c r="C29" s="94"/>
      <c r="D29" s="94"/>
      <c r="E29" s="8"/>
      <c r="H29" s="4"/>
      <c r="J29" s="5"/>
    </row>
    <row r="30" spans="1:10" ht="12.75" customHeight="1" x14ac:dyDescent="0.3">
      <c r="A30" s="89" t="s">
        <v>34</v>
      </c>
      <c r="B30" s="88"/>
      <c r="C30" s="46">
        <v>0</v>
      </c>
      <c r="D30" s="94"/>
      <c r="E30" s="8"/>
      <c r="H30" s="4"/>
      <c r="J30" s="5"/>
    </row>
    <row r="31" spans="1:10" ht="12.75" customHeight="1" x14ac:dyDescent="0.3">
      <c r="A31" s="89" t="s">
        <v>22</v>
      </c>
      <c r="B31" s="88"/>
      <c r="C31" s="99">
        <f>C30</f>
        <v>0</v>
      </c>
      <c r="D31" s="100">
        <f>C31*D27+D27</f>
        <v>26.61</v>
      </c>
      <c r="E31" s="8"/>
      <c r="H31" s="4"/>
      <c r="J31" s="5"/>
    </row>
    <row r="32" spans="1:10" ht="12.75" customHeight="1" x14ac:dyDescent="0.3">
      <c r="A32" s="89"/>
      <c r="B32" s="88"/>
      <c r="C32" s="94"/>
      <c r="D32" s="94"/>
      <c r="E32" s="8"/>
      <c r="H32" s="4"/>
      <c r="J32" s="5"/>
    </row>
    <row r="33" spans="1:10" ht="12.75" customHeight="1" x14ac:dyDescent="0.3">
      <c r="A33" s="87" t="s">
        <v>35</v>
      </c>
      <c r="B33" s="88"/>
      <c r="C33" s="94"/>
      <c r="D33" s="94"/>
      <c r="E33" s="8"/>
      <c r="H33" s="4"/>
      <c r="J33" s="5"/>
    </row>
    <row r="34" spans="1:10" x14ac:dyDescent="0.3">
      <c r="A34" s="89" t="s">
        <v>36</v>
      </c>
      <c r="B34" s="88"/>
      <c r="C34" s="46">
        <v>0</v>
      </c>
      <c r="D34" s="94"/>
      <c r="E34" s="8" t="s">
        <v>37</v>
      </c>
    </row>
    <row r="35" spans="1:10" x14ac:dyDescent="0.3">
      <c r="A35" s="89" t="s">
        <v>38</v>
      </c>
      <c r="B35" s="88"/>
      <c r="C35" s="46">
        <v>0</v>
      </c>
      <c r="D35" s="94"/>
      <c r="E35" s="8"/>
    </row>
    <row r="36" spans="1:10" x14ac:dyDescent="0.3">
      <c r="A36" s="89" t="s">
        <v>39</v>
      </c>
      <c r="B36" s="88"/>
      <c r="C36" s="46">
        <v>0</v>
      </c>
      <c r="D36" s="94"/>
      <c r="E36" s="8"/>
    </row>
    <row r="37" spans="1:10" x14ac:dyDescent="0.3">
      <c r="A37" s="89" t="s">
        <v>40</v>
      </c>
      <c r="B37" s="88"/>
      <c r="C37" s="46">
        <v>0</v>
      </c>
      <c r="D37" s="94"/>
      <c r="E37" s="8"/>
    </row>
    <row r="38" spans="1:10" x14ac:dyDescent="0.3">
      <c r="A38" s="89" t="s">
        <v>41</v>
      </c>
      <c r="B38" s="88"/>
      <c r="C38" s="46">
        <v>0</v>
      </c>
      <c r="D38" s="94"/>
      <c r="E38" s="8"/>
    </row>
    <row r="39" spans="1:10" x14ac:dyDescent="0.3">
      <c r="A39" s="89" t="s">
        <v>42</v>
      </c>
      <c r="B39" s="88"/>
      <c r="C39" s="46">
        <v>0</v>
      </c>
      <c r="D39" s="94"/>
      <c r="E39" s="8" t="s">
        <v>37</v>
      </c>
    </row>
    <row r="40" spans="1:10" x14ac:dyDescent="0.3">
      <c r="A40" s="89" t="s">
        <v>43</v>
      </c>
      <c r="B40" s="88"/>
      <c r="C40" s="46">
        <v>0</v>
      </c>
      <c r="D40" s="94"/>
      <c r="E40" s="8" t="s">
        <v>37</v>
      </c>
    </row>
    <row r="41" spans="1:10" x14ac:dyDescent="0.3">
      <c r="A41" s="89" t="s">
        <v>44</v>
      </c>
      <c r="B41" s="88"/>
      <c r="C41" s="46">
        <v>0</v>
      </c>
      <c r="D41" s="94"/>
      <c r="E41" s="8" t="s">
        <v>37</v>
      </c>
    </row>
    <row r="42" spans="1:10" x14ac:dyDescent="0.3">
      <c r="A42" s="89" t="s">
        <v>55</v>
      </c>
      <c r="B42" s="88"/>
      <c r="C42" s="46">
        <v>0</v>
      </c>
      <c r="D42" s="94"/>
      <c r="E42" s="8"/>
    </row>
    <row r="43" spans="1:10" x14ac:dyDescent="0.3">
      <c r="A43" s="89" t="s">
        <v>22</v>
      </c>
      <c r="B43" s="88"/>
      <c r="C43" s="98">
        <f>SUM(C34:C42)</f>
        <v>0</v>
      </c>
      <c r="D43" s="114">
        <f>C43*D31+D31</f>
        <v>26.61</v>
      </c>
      <c r="E43" s="8"/>
    </row>
    <row r="44" spans="1:10" x14ac:dyDescent="0.3">
      <c r="A44" s="90"/>
      <c r="B44" s="91"/>
      <c r="C44" s="94"/>
      <c r="D44" s="105"/>
      <c r="E44" s="7"/>
    </row>
    <row r="45" spans="1:10" x14ac:dyDescent="0.3">
      <c r="A45" s="87" t="s">
        <v>46</v>
      </c>
      <c r="B45" s="88"/>
      <c r="C45" s="111"/>
      <c r="D45" s="105"/>
      <c r="E45" s="7"/>
    </row>
    <row r="46" spans="1:10" x14ac:dyDescent="0.3">
      <c r="A46" s="90" t="s">
        <v>47</v>
      </c>
      <c r="B46" s="92"/>
      <c r="C46" s="46">
        <v>0</v>
      </c>
      <c r="D46" s="94"/>
      <c r="E46" s="8" t="s">
        <v>48</v>
      </c>
    </row>
    <row r="47" spans="1:10" x14ac:dyDescent="0.3">
      <c r="A47" s="90" t="s">
        <v>22</v>
      </c>
      <c r="B47" s="91"/>
      <c r="C47" s="98">
        <f>SUM(C46:C46)</f>
        <v>0</v>
      </c>
      <c r="D47" s="108">
        <f>C47*D43+D43</f>
        <v>26.61</v>
      </c>
      <c r="E47" s="8"/>
    </row>
    <row r="48" spans="1:10" x14ac:dyDescent="0.3">
      <c r="A48" s="90"/>
      <c r="B48" s="91"/>
      <c r="C48" s="94"/>
      <c r="D48" s="107"/>
      <c r="E48" s="7"/>
    </row>
    <row r="49" spans="1:6" x14ac:dyDescent="0.3">
      <c r="A49" s="87" t="s">
        <v>56</v>
      </c>
      <c r="B49" s="93"/>
      <c r="C49" s="100"/>
      <c r="D49" s="108">
        <f>D47</f>
        <v>26.61</v>
      </c>
      <c r="E49" s="6"/>
    </row>
    <row r="50" spans="1:6" ht="12" customHeight="1" x14ac:dyDescent="0.3"/>
    <row r="51" spans="1:6" x14ac:dyDescent="0.3">
      <c r="A51" s="1" t="s">
        <v>50</v>
      </c>
      <c r="B51" s="1" t="s">
        <v>51</v>
      </c>
    </row>
    <row r="52" spans="1:6" x14ac:dyDescent="0.3">
      <c r="B52" s="1" t="s">
        <v>60</v>
      </c>
    </row>
    <row r="53" spans="1:6" x14ac:dyDescent="0.3">
      <c r="B53" s="1" t="s">
        <v>52</v>
      </c>
    </row>
    <row r="54" spans="1:6" x14ac:dyDescent="0.3">
      <c r="B54" s="1" t="s">
        <v>53</v>
      </c>
    </row>
    <row r="56" spans="1:6" ht="14.4" x14ac:dyDescent="0.3">
      <c r="A56" s="68" t="s">
        <v>10</v>
      </c>
      <c r="B56" s="138"/>
      <c r="C56" s="138"/>
      <c r="D56" s="138"/>
      <c r="E56" s="138"/>
      <c r="F56" s="10"/>
    </row>
    <row r="57" spans="1:6" ht="14.4" x14ac:dyDescent="0.3">
      <c r="A57" s="82" t="s">
        <v>11</v>
      </c>
      <c r="B57" s="137"/>
      <c r="C57" s="137"/>
      <c r="D57" s="137"/>
      <c r="E57" s="137"/>
      <c r="F57" s="10"/>
    </row>
    <row r="58" spans="1:6" ht="14.4" x14ac:dyDescent="0.3">
      <c r="A58" s="82" t="s">
        <v>12</v>
      </c>
      <c r="B58" s="137"/>
      <c r="C58" s="137"/>
      <c r="D58" s="137"/>
      <c r="E58" s="137"/>
      <c r="F58" s="10"/>
    </row>
    <row r="59" spans="1:6" ht="14.4" x14ac:dyDescent="0.3">
      <c r="A59" s="82" t="s">
        <v>13</v>
      </c>
      <c r="B59" s="137"/>
      <c r="C59" s="137"/>
      <c r="D59" s="137"/>
      <c r="E59" s="137"/>
      <c r="F59" s="10"/>
    </row>
    <row r="60" spans="1:6" ht="14.4" x14ac:dyDescent="0.3">
      <c r="A60" s="82" t="s">
        <v>14</v>
      </c>
      <c r="B60" s="137"/>
      <c r="C60" s="137"/>
      <c r="D60" s="137"/>
      <c r="E60" s="137"/>
      <c r="F60" s="10"/>
    </row>
  </sheetData>
  <sheetProtection algorithmName="SHA-512" hashValue="25Ha9bdJavTp1HV7NqgakJ+QdtwoKqL/FrJ2RwCxAzru1GNVHVcFPNoGABChEVuXT5mmiurJpLswHNQZaOGlaw==" saltValue="TTxlLzFjEU04j3q/g3HYDg==" spinCount="100000" sheet="1" formatCells="0"/>
  <protectedRanges>
    <protectedRange algorithmName="SHA-512" hashValue="uFF6rP5yM/qQvL8F/lI0S6IKnQXbt7AmcG2G12X+J5p5GZnGPWbT7IwIz4OCBk/veaBv54hbnl2554gIpw4pmg==" saltValue="8Lg4s8SqshQAcIA/YLIcmQ==" spinCount="100000" sqref="D33 C13 C17:C22 C25:C26 C30 C34:C42 C46 B57 B58 B60 B59" name="BC"/>
    <protectedRange password="FB90" sqref="C12:C48" name="Bereik1_1"/>
  </protectedRanges>
  <mergeCells count="7">
    <mergeCell ref="A1:D1"/>
    <mergeCell ref="G14:H17"/>
    <mergeCell ref="B60:E60"/>
    <mergeCell ref="B56:E56"/>
    <mergeCell ref="B57:E57"/>
    <mergeCell ref="B58:E58"/>
    <mergeCell ref="B59:E5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D4B34-DB81-4318-A020-25ED757985FA}">
  <dimension ref="A1:F19"/>
  <sheetViews>
    <sheetView zoomScaleNormal="100" workbookViewId="0">
      <selection activeCell="B17" sqref="B17:E17"/>
    </sheetView>
  </sheetViews>
  <sheetFormatPr defaultColWidth="9.109375" defaultRowHeight="13.8" x14ac:dyDescent="0.3"/>
  <cols>
    <col min="1" max="1" width="29" style="1" customWidth="1"/>
    <col min="2" max="2" width="28.33203125" style="1" customWidth="1"/>
    <col min="3" max="3" width="13" style="1" customWidth="1"/>
    <col min="4" max="4" width="41.77734375" style="1" customWidth="1"/>
    <col min="5" max="5" width="63.88671875" style="1" hidden="1" customWidth="1"/>
    <col min="6" max="7" width="9.109375" style="1"/>
    <col min="8" max="8" width="37.88671875" style="1" customWidth="1"/>
    <col min="9" max="16384" width="9.109375" style="1"/>
  </cols>
  <sheetData>
    <row r="1" spans="1:6" ht="18" x14ac:dyDescent="0.3">
      <c r="A1" s="119" t="str">
        <f>Totaalblad!A1</f>
        <v>Europese aanbesteding voor Flexibele arbeidskrachten binnen het Sociaal Domein t/m schaal 10</v>
      </c>
      <c r="B1" s="119"/>
      <c r="C1" s="119"/>
      <c r="D1" s="119"/>
    </row>
    <row r="2" spans="1:6" ht="14.4" x14ac:dyDescent="0.3">
      <c r="A2" s="29" t="str">
        <f>Totaalblad!A2</f>
        <v>Herziene versie Bijlage 14- prijsformulier</v>
      </c>
      <c r="B2" s="26"/>
    </row>
    <row r="3" spans="1:6" ht="14.4" x14ac:dyDescent="0.3">
      <c r="A3" s="35" t="str">
        <f>Totaalblad!A3</f>
        <v>versie d.d. 11-03-2025</v>
      </c>
    </row>
    <row r="4" spans="1:6" ht="14.4" x14ac:dyDescent="0.3">
      <c r="A4" s="35"/>
    </row>
    <row r="5" spans="1:6" ht="14.4" x14ac:dyDescent="0.3">
      <c r="A5" s="29" t="str">
        <f>Totaalblad!A5</f>
        <v>Flexibele arbeidskrachten</v>
      </c>
    </row>
    <row r="6" spans="1:6" ht="14.4" x14ac:dyDescent="0.3">
      <c r="A6" s="35" t="str">
        <f>Totaalblad!A6</f>
        <v>U dient alleen de witte cellen in te vullen.</v>
      </c>
    </row>
    <row r="7" spans="1:6" ht="14.4" x14ac:dyDescent="0.3">
      <c r="A7" s="35" t="str">
        <f>Totaalblad!A7</f>
        <v>Alle door de gemeente in dit prijzenblad genoemde aantallen zijn indicatief, hieraan kunnen géén rechten worden ontleend.</v>
      </c>
    </row>
    <row r="8" spans="1:6" ht="14.4" x14ac:dyDescent="0.3">
      <c r="A8" s="35"/>
    </row>
    <row r="9" spans="1:6" ht="12" customHeight="1" x14ac:dyDescent="0.3"/>
    <row r="10" spans="1:6" x14ac:dyDescent="0.3">
      <c r="A10" s="69"/>
      <c r="B10" s="70" t="s">
        <v>57</v>
      </c>
    </row>
    <row r="11" spans="1:6" ht="27" customHeight="1" x14ac:dyDescent="0.3">
      <c r="A11" s="115"/>
      <c r="B11" s="116" t="s">
        <v>6</v>
      </c>
    </row>
    <row r="12" spans="1:6" x14ac:dyDescent="0.3">
      <c r="A12" s="115"/>
      <c r="B12" s="118">
        <v>0</v>
      </c>
    </row>
    <row r="15" spans="1:6" ht="14.4" x14ac:dyDescent="0.3">
      <c r="A15" s="68" t="s">
        <v>10</v>
      </c>
      <c r="B15" s="139"/>
      <c r="C15" s="140"/>
      <c r="D15" s="141"/>
      <c r="E15" s="47"/>
      <c r="F15" s="10"/>
    </row>
    <row r="16" spans="1:6" ht="14.4" x14ac:dyDescent="0.3">
      <c r="A16" s="82" t="s">
        <v>11</v>
      </c>
      <c r="B16" s="137"/>
      <c r="C16" s="137"/>
      <c r="D16" s="137"/>
      <c r="E16" s="137"/>
      <c r="F16" s="10"/>
    </row>
    <row r="17" spans="1:6" ht="14.4" x14ac:dyDescent="0.3">
      <c r="A17" s="82" t="s">
        <v>12</v>
      </c>
      <c r="B17" s="137"/>
      <c r="C17" s="137"/>
      <c r="D17" s="137"/>
      <c r="E17" s="137"/>
      <c r="F17" s="10"/>
    </row>
    <row r="18" spans="1:6" ht="14.4" x14ac:dyDescent="0.3">
      <c r="A18" s="82" t="s">
        <v>13</v>
      </c>
      <c r="B18" s="137"/>
      <c r="C18" s="137"/>
      <c r="D18" s="137"/>
      <c r="E18" s="137"/>
      <c r="F18" s="10"/>
    </row>
    <row r="19" spans="1:6" ht="14.4" x14ac:dyDescent="0.3">
      <c r="A19" s="82" t="s">
        <v>14</v>
      </c>
      <c r="B19" s="137"/>
      <c r="C19" s="137"/>
      <c r="D19" s="137"/>
      <c r="E19" s="137"/>
      <c r="F19" s="10"/>
    </row>
  </sheetData>
  <sheetProtection algorithmName="SHA-512" hashValue="bxAsflkIJMFbLaBbe4beit3nyBrfaTO8v1r2haHnS5/1t35D50tqSRL+V8TnEwdkIwicfO/COdva3SVHOTiNKA==" saltValue="OqHMk6/J5ooq+HzLzRfVKA==" spinCount="100000" sheet="1" formatCells="0"/>
  <protectedRanges>
    <protectedRange algorithmName="SHA-512" hashValue="71+XsjCD/Q5qbmzHPnlz7wYyBF4NAA8j+vSeIpOSYciKNbs3BFc6leHaWN+qpGpwW6lWXfDvSf53msJl5kb4zQ==" saltValue="hCYFonQnfKoE1nXw7IXxwg==" spinCount="100000" sqref="B12" name="Bureaumarge"/>
  </protectedRanges>
  <mergeCells count="6">
    <mergeCell ref="B19:E19"/>
    <mergeCell ref="B15:D15"/>
    <mergeCell ref="A1:D1"/>
    <mergeCell ref="B16:E16"/>
    <mergeCell ref="B17:E17"/>
    <mergeCell ref="B18:E18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334da4-c630-45b1-95f0-858e998e8867" xsi:nil="true"/>
    <lcf76f155ced4ddcb4097134ff3c332f xmlns="118699ed-b0bb-4314-a950-7636bf7a902d">
      <Terms xmlns="http://schemas.microsoft.com/office/infopath/2007/PartnerControls"/>
    </lcf76f155ced4ddcb4097134ff3c332f>
    <MediaLengthInSeconds xmlns="118699ed-b0bb-4314-a950-7636bf7a902d" xsi:nil="true"/>
    <SharedWithUsers xmlns="df334da4-c630-45b1-95f0-858e998e8867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DD255881D5E446A776E017924A58F3" ma:contentTypeVersion="15" ma:contentTypeDescription="Een nieuw document maken." ma:contentTypeScope="" ma:versionID="63cf1f74a8cc13cdce9bbb040967063a">
  <xsd:schema xmlns:xsd="http://www.w3.org/2001/XMLSchema" xmlns:xs="http://www.w3.org/2001/XMLSchema" xmlns:p="http://schemas.microsoft.com/office/2006/metadata/properties" xmlns:ns2="118699ed-b0bb-4314-a950-7636bf7a902d" xmlns:ns3="df334da4-c630-45b1-95f0-858e998e8867" targetNamespace="http://schemas.microsoft.com/office/2006/metadata/properties" ma:root="true" ma:fieldsID="c42fe82b038c767e0181000fdfdb332a" ns2:_="" ns3:_="">
    <xsd:import namespace="118699ed-b0bb-4314-a950-7636bf7a902d"/>
    <xsd:import namespace="df334da4-c630-45b1-95f0-858e998e88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OCR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8699ed-b0bb-4314-a950-7636bf7a90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2fee4147-5b32-4bc8-b2bc-ab94365a02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34da4-c630-45b1-95f0-858e998e886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63f8b96-f157-4962-af6d-9a032a252dd1}" ma:internalName="TaxCatchAll" ma:showField="CatchAllData" ma:web="df334da4-c630-45b1-95f0-858e998e88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E2975B-E4AF-440A-B5EC-7F69B43C2F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2BC48B-DAFF-4E0A-BE29-0804F5EB567B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f334da4-c630-45b1-95f0-858e998e8867"/>
    <ds:schemaRef ds:uri="118699ed-b0bb-4314-a950-7636bf7a902d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8C7F0FC-92B6-4FDD-95F8-0D8A840C1A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8699ed-b0bb-4314-a950-7636bf7a902d"/>
    <ds:schemaRef ds:uri="df334da4-c630-45b1-95f0-858e998e88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Totaalblad</vt:lpstr>
      <vt:lpstr>Uitzenden - Factor Fase A</vt:lpstr>
      <vt:lpstr>Uitzenden - Factor Fase BC</vt:lpstr>
      <vt:lpstr>Bureaumarge</vt:lpstr>
      <vt:lpstr>'Uitzenden - Factor Fase A'!Afdrukbereik</vt:lpstr>
    </vt:vector>
  </TitlesOfParts>
  <Manager/>
  <Company>Het NIC B.V.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spanninga</dc:creator>
  <cp:keywords/>
  <dc:description/>
  <cp:lastModifiedBy>Meijden, R van der (Roos)</cp:lastModifiedBy>
  <cp:revision/>
  <dcterms:created xsi:type="dcterms:W3CDTF">2012-07-25T14:01:01Z</dcterms:created>
  <dcterms:modified xsi:type="dcterms:W3CDTF">2025-03-11T10:03:43Z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0x010100C2DD255881D5E446A776E017924A58F3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_ColorHex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_ColorTag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  <property fmtid="{D5CDD505-2E9C-101B-9397-08002B2CF9AE}" pid="12" name="_Emoji">
    <vt:lpwstr/>
  </property>
</Properties>
</file>