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gemeentehaarlem.sharepoint.com/sites/Aanbestedingtelefonie/Gedeelde documenten/General/Aanbesteding - 2025/NVI 1/"/>
    </mc:Choice>
  </mc:AlternateContent>
  <xr:revisionPtr revIDLastSave="21" documentId="8_{E4AB5422-7220-4BBE-BC84-0D417C97B989}" xr6:coauthVersionLast="47" xr6:coauthVersionMax="47" xr10:uidLastSave="{9937E649-8261-4B6C-8638-F2B841BA2F94}"/>
  <bookViews>
    <workbookView xWindow="-38520" yWindow="-8205" windowWidth="38640" windowHeight="21240" xr2:uid="{00000000-000D-0000-FFFF-FFFF00000000}"/>
  </bookViews>
  <sheets>
    <sheet name="Prijsinvulformulier" sheetId="2" r:id="rId1"/>
    <sheet name="Hard- en software" sheetId="3" r:id="rId2"/>
    <sheet name="Support" sheetId="4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2" l="1"/>
  <c r="D41" i="2"/>
  <c r="D31" i="2"/>
  <c r="D30" i="2"/>
  <c r="D29" i="2"/>
  <c r="D32" i="2" s="1"/>
  <c r="F19" i="3" l="1"/>
  <c r="F33" i="3"/>
  <c r="G33" i="3" s="1"/>
  <c r="F29" i="3"/>
  <c r="G29" i="3" s="1"/>
  <c r="F15" i="3"/>
  <c r="F41" i="3" l="1"/>
  <c r="F40" i="3"/>
  <c r="G40" i="3" s="1"/>
  <c r="F10" i="3"/>
  <c r="F9" i="3"/>
  <c r="E7" i="3"/>
  <c r="F28" i="3"/>
  <c r="G28" i="3" s="1"/>
  <c r="F14" i="3"/>
  <c r="G41" i="3"/>
  <c r="F42" i="3"/>
  <c r="G42" i="3" s="1"/>
  <c r="D12" i="4"/>
  <c r="B39" i="2" s="1"/>
  <c r="D39" i="2" s="1"/>
  <c r="F27" i="3"/>
  <c r="G27" i="3" s="1"/>
  <c r="F30" i="3"/>
  <c r="G30" i="3" s="1"/>
  <c r="F31" i="3"/>
  <c r="G31" i="3" s="1"/>
  <c r="F32" i="3"/>
  <c r="G32" i="3" s="1"/>
  <c r="F34" i="3"/>
  <c r="G34" i="3" s="1"/>
  <c r="F35" i="3"/>
  <c r="G35" i="3" s="1"/>
  <c r="F38" i="3"/>
  <c r="G38" i="3" s="1"/>
  <c r="F39" i="3"/>
  <c r="G39" i="3" s="1"/>
  <c r="F43" i="3"/>
  <c r="G43" i="3"/>
  <c r="F44" i="3"/>
  <c r="G44" i="3" s="1"/>
  <c r="F6" i="3"/>
  <c r="F8" i="3"/>
  <c r="F13" i="3"/>
  <c r="F16" i="3"/>
  <c r="F17" i="3"/>
  <c r="F18" i="3"/>
  <c r="F20" i="3"/>
  <c r="F21" i="3"/>
  <c r="G47" i="3" l="1"/>
  <c r="F24" i="3"/>
  <c r="B37" i="2" s="1"/>
  <c r="D37" i="2" s="1"/>
  <c r="B26" i="2"/>
  <c r="D36" i="2" s="1"/>
  <c r="B38" i="2" l="1"/>
  <c r="D38" i="2" s="1"/>
  <c r="D40" i="2" s="1"/>
  <c r="D42" i="2" s="1"/>
</calcChain>
</file>

<file path=xl/sharedStrings.xml><?xml version="1.0" encoding="utf-8"?>
<sst xmlns="http://schemas.openxmlformats.org/spreadsheetml/2006/main" count="168" uniqueCount="104">
  <si>
    <t xml:space="preserve">Legenda </t>
  </si>
  <si>
    <t>De gele velden dient Inschrijver in te vullen.</t>
  </si>
  <si>
    <t>Consultant</t>
  </si>
  <si>
    <t>Het groene veld wordt meegenomen in de beoordeling.</t>
  </si>
  <si>
    <t>Alle prijzen in euro's ex. BTW</t>
  </si>
  <si>
    <t>Engineer</t>
  </si>
  <si>
    <t xml:space="preserve">Inschrijfsom </t>
  </si>
  <si>
    <t>Eénmalige diensten</t>
  </si>
  <si>
    <t>Totaal in € (ex. BTW)</t>
  </si>
  <si>
    <t xml:space="preserve">Project </t>
  </si>
  <si>
    <t>Levering</t>
  </si>
  <si>
    <t>Detailontwerp</t>
  </si>
  <si>
    <t>Voorbereiding, configuratie, hardening en documentatie</t>
  </si>
  <si>
    <t>Rapportages</t>
  </si>
  <si>
    <t>Training on the job; uitleg tijdens configuratie</t>
  </si>
  <si>
    <t>Nazorg</t>
  </si>
  <si>
    <t>Vraag- en antwoordsessies</t>
  </si>
  <si>
    <t>Projectleiding</t>
  </si>
  <si>
    <t>Cursussen, webinars en instructie</t>
  </si>
  <si>
    <t>Aantal</t>
  </si>
  <si>
    <t>Instructievideo's</t>
  </si>
  <si>
    <t>+</t>
  </si>
  <si>
    <t>Totaal éénmalige kosten diensten</t>
  </si>
  <si>
    <t>Ondertekend door:</t>
  </si>
  <si>
    <t>Bedrijfsnaam inschrijver</t>
  </si>
  <si>
    <t>Naam tekeningsbevoegde</t>
  </si>
  <si>
    <t>Functie tekeningsbevoegde</t>
  </si>
  <si>
    <t>Datum</t>
  </si>
  <si>
    <t>Handtekening tekeningsbevoegde</t>
  </si>
  <si>
    <t>Hard- en software
Vernieuwing telefonie-omgeving - gemeente Haarlem</t>
  </si>
  <si>
    <t>De gele velden dient Inschrijver in te vullen voor zover deze van toepassing zijn. Een lege gele cel staat voor 0 euro.</t>
  </si>
  <si>
    <t>Het blauwe veld wordt overgenomen in het prijsinvulformulier.</t>
  </si>
  <si>
    <t>Eénmalige kosten hardware</t>
  </si>
  <si>
    <t>Indicatie</t>
  </si>
  <si>
    <t>Eenheidsprijs</t>
  </si>
  <si>
    <t>Aantal x eenheidsprijs</t>
  </si>
  <si>
    <t>Ja</t>
  </si>
  <si>
    <t>Telefoontoestellen werkplek Contact Center-medewerker</t>
  </si>
  <si>
    <t>Optioneel</t>
  </si>
  <si>
    <t>Toelichting; het type telefoontoestel voor Contact Center-medewerker is gelijk aan toestel voor de werkplek en de prijs ook (prijs wordt overgenomen van toestel werkplek).</t>
  </si>
  <si>
    <t>Headsets DECT on-ear enkele oorschelp</t>
  </si>
  <si>
    <t>Headsets DECT on-ear dubbele oorschelp</t>
  </si>
  <si>
    <t>Eénmalige kosten software</t>
  </si>
  <si>
    <t xml:space="preserve">Contact Center-applicatie incl. rapportages en dashboards. </t>
  </si>
  <si>
    <t>Nee</t>
  </si>
  <si>
    <t>Mailafhandeling</t>
  </si>
  <si>
    <t>Koppeling naar Qlikview</t>
  </si>
  <si>
    <t>Koppeling t.b.v. SSO</t>
  </si>
  <si>
    <t>Session Border Controller (virtuele server)</t>
  </si>
  <si>
    <t>Managementsoftware telefoontoestellen</t>
  </si>
  <si>
    <t>Totaal éénmalige kosten hard- en software</t>
  </si>
  <si>
    <t>Jaarlijkse kosten software</t>
  </si>
  <si>
    <t>Maandelijks</t>
  </si>
  <si>
    <t>Jaarlijks</t>
  </si>
  <si>
    <t>Aantal x jaarlijkse kosten</t>
  </si>
  <si>
    <t xml:space="preserve">Jaarlijkse kosten licenties </t>
  </si>
  <si>
    <t>Contact Center Agent (named user)</t>
  </si>
  <si>
    <t>Contact Center Agent (concurrent use)</t>
  </si>
  <si>
    <t>Mailafhandeling (named user)</t>
  </si>
  <si>
    <t>Beheerder Contact Center</t>
  </si>
  <si>
    <t>Toelichting; de beheerder heeft naast supervisor-rol ook beheertaken zoals gebruikersbeheer</t>
  </si>
  <si>
    <t>Supervisor Contact Center</t>
  </si>
  <si>
    <t>Toelichting; de supervisor moet rapportages kunnen maken en in geval van KCC ook bepaalde instellingen kunnen beheren</t>
  </si>
  <si>
    <t>Realtime dashboard op bestaand wallboard</t>
  </si>
  <si>
    <t>Support
Vernieuwing telefonie-omgeving - gemeente Haarlem</t>
  </si>
  <si>
    <t>Jaarlijkse kosten support- en onderhoud hard- en software</t>
  </si>
  <si>
    <t>Jaarlijkse kosten</t>
  </si>
  <si>
    <t>3e lijnssupport Microsoft Teams-telefonie-omgeving; 5x9</t>
  </si>
  <si>
    <t>Minimum eisen voor SLA zijn van toepassing</t>
  </si>
  <si>
    <t>Toegang tot nieuwe releases/updates van managementsoftware telefoontoestellen en nieuwe firmware voor de telefoontoestellen. Ondersteuning bij defecten in deze nieuwe software.</t>
  </si>
  <si>
    <t>Totaal jaarlijkse kosten support</t>
  </si>
  <si>
    <t>Migratie (pilot- en grote migratie)</t>
  </si>
  <si>
    <t>Mailafhandeling (concurrent use)</t>
  </si>
  <si>
    <t>Eventuele motivering</t>
  </si>
  <si>
    <t>Het aangeboden prijsniveau dient van Q1-2025 te zijn</t>
  </si>
  <si>
    <t>Koppeling naar Exchange (t.b.v. mailafhandeling)</t>
  </si>
  <si>
    <t>Volledig beheer SBC-clouddienst</t>
  </si>
  <si>
    <t>Telefoontoestellen werkplek en projecten</t>
  </si>
  <si>
    <t>SBC-clouddienst</t>
  </si>
  <si>
    <t>Vaste telefoontoestellen (common area phones) incl. mogelijkheid voor wandmontage</t>
  </si>
  <si>
    <t>Opnamefunctionaliteit incl. opslag</t>
  </si>
  <si>
    <t>Toelichting; voor de Contact Center Agent dient u één van de twee licentiemodellen in te vullen dus of 'named user' of 'concurrent use'. Indien uw licentiemodel geen kosten rekent per agent dan kunt u volstaan met de jaarlijkse kosten, welke in de tabel hierboven kunnen worden opgegeven.</t>
  </si>
  <si>
    <t>Toelichting; voor Mailafhandeling dient u één van de twee licentiemodellen in te vullen dus of 'named user' of 'concurrent use'. Indien uw licentiemodel geen kosten rekent per agent dan kunt u volstaan met de jaarlijkse kosten, welke in de tabel hierboven kunnen worden opgegeven.</t>
  </si>
  <si>
    <t xml:space="preserve">Support en onderhoud Contact Center-applicatie incl. koppelingen, rapportages en dashboards; 5x9 </t>
  </si>
  <si>
    <t>Toelichting; indien u kosten voor Overige diensten rekent, dan dient u in het motiveringsveld toe te lichten, welke diensten dit betreffen.</t>
  </si>
  <si>
    <t>Overige diensten (optioneel)</t>
  </si>
  <si>
    <t>Gegevensuitwisseling t.b.v. KlantTevredenheidsOnderzoek</t>
  </si>
  <si>
    <t>Webinars gebruik Microsoft Teams-telefonie</t>
  </si>
  <si>
    <t>Workshops voor beheerders</t>
  </si>
  <si>
    <t>Cursussen groepen medewerkers</t>
  </si>
  <si>
    <t>Uurtarieven meerwerk</t>
  </si>
  <si>
    <t>Projectmanager</t>
  </si>
  <si>
    <t>Uurtarief in € (ex. BTW)</t>
  </si>
  <si>
    <t>Fictieve inzet in uren</t>
  </si>
  <si>
    <t>Totaal</t>
  </si>
  <si>
    <t>Totaal fictieve inzet meerwerk</t>
  </si>
  <si>
    <t>Totale inschrijfsom</t>
  </si>
  <si>
    <t>Totaal jaarlijkse kosten software/licenties</t>
  </si>
  <si>
    <t>Aantal jaren</t>
  </si>
  <si>
    <t>Te beoordelen prijs</t>
  </si>
  <si>
    <t>Eénmalige en jaarlijkse kosten</t>
  </si>
  <si>
    <t>Bijlage 7 - Prijzenblad
Vernieuwing telefonie-omgeving - gemeente Haarlem</t>
  </si>
  <si>
    <t>Cell B38 is aangepast</t>
  </si>
  <si>
    <t>Cell B39 is aangepast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</si>
</sst>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&quot;€&quot;\ #,##0.0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center"/>
    </xf>
    <xf numFmtId="44" fontId="3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5" borderId="4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0" borderId="13" xfId="0" applyBorder="1"/>
    <xf numFmtId="0" fontId="0" fillId="0" borderId="20" xfId="0" applyBorder="1" applyAlignment="1">
      <alignment wrapText="1"/>
    </xf>
    <xf numFmtId="0" fontId="0" fillId="0" borderId="0" xfId="0" applyAlignment="1">
      <alignment horizontal="center"/>
    </xf>
    <xf numFmtId="0" fontId="4" fillId="6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1" xfId="0" applyFont="1" applyBorder="1"/>
    <xf numFmtId="16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164" fontId="0" fillId="2" borderId="1" xfId="0" applyNumberFormat="1" applyFill="1" applyBorder="1"/>
    <xf numFmtId="0" fontId="6" fillId="0" borderId="0" xfId="0" applyFont="1" applyAlignment="1">
      <alignment horizontal="right" vertical="center"/>
    </xf>
    <xf numFmtId="0" fontId="0" fillId="5" borderId="27" xfId="0" applyFill="1" applyBorder="1" applyAlignment="1">
      <alignment horizontal="center" vertical="center" wrapText="1"/>
    </xf>
    <xf numFmtId="0" fontId="8" fillId="0" borderId="20" xfId="0" applyFont="1" applyBorder="1" applyAlignment="1">
      <alignment wrapText="1"/>
    </xf>
    <xf numFmtId="0" fontId="4" fillId="0" borderId="0" xfId="0" applyFont="1"/>
    <xf numFmtId="0" fontId="9" fillId="0" borderId="8" xfId="0" applyFont="1" applyBorder="1" applyAlignment="1">
      <alignment horizontal="center" vertical="center"/>
    </xf>
    <xf numFmtId="0" fontId="4" fillId="8" borderId="14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0" fontId="10" fillId="0" borderId="20" xfId="0" applyFont="1" applyBorder="1" applyAlignment="1">
      <alignment wrapText="1"/>
    </xf>
    <xf numFmtId="0" fontId="0" fillId="0" borderId="4" xfId="0" applyBorder="1" applyAlignment="1">
      <alignment wrapText="1"/>
    </xf>
    <xf numFmtId="0" fontId="10" fillId="0" borderId="4" xfId="0" applyFont="1" applyBorder="1" applyAlignment="1">
      <alignment wrapText="1"/>
    </xf>
    <xf numFmtId="0" fontId="4" fillId="8" borderId="1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4" fillId="9" borderId="9" xfId="0" applyFont="1" applyFill="1" applyBorder="1" applyAlignment="1">
      <alignment wrapText="1"/>
    </xf>
    <xf numFmtId="0" fontId="4" fillId="9" borderId="28" xfId="0" applyFont="1" applyFill="1" applyBorder="1" applyAlignment="1">
      <alignment wrapText="1"/>
    </xf>
    <xf numFmtId="0" fontId="4" fillId="9" borderId="10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vertical="top" wrapText="1"/>
    </xf>
    <xf numFmtId="44" fontId="0" fillId="2" borderId="1" xfId="2" applyFont="1" applyFill="1" applyBorder="1"/>
    <xf numFmtId="0" fontId="4" fillId="0" borderId="1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3" borderId="2" xfId="0" applyFill="1" applyBorder="1" applyAlignment="1">
      <alignment vertical="top" wrapText="1"/>
    </xf>
    <xf numFmtId="0" fontId="0" fillId="3" borderId="2" xfId="0" applyFill="1" applyBorder="1" applyAlignment="1">
      <alignment wrapText="1"/>
    </xf>
    <xf numFmtId="0" fontId="4" fillId="8" borderId="30" xfId="0" applyFont="1" applyFill="1" applyBorder="1" applyAlignment="1">
      <alignment horizontal="center"/>
    </xf>
    <xf numFmtId="0" fontId="0" fillId="2" borderId="18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0" fillId="2" borderId="24" xfId="0" applyFill="1" applyBorder="1" applyAlignment="1">
      <alignment horizontal="center" vertical="center" wrapText="1"/>
    </xf>
    <xf numFmtId="44" fontId="0" fillId="4" borderId="26" xfId="2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164" fontId="4" fillId="2" borderId="29" xfId="0" applyNumberFormat="1" applyFont="1" applyFill="1" applyBorder="1" applyAlignment="1">
      <alignment horizontal="center"/>
    </xf>
    <xf numFmtId="0" fontId="11" fillId="8" borderId="20" xfId="0" applyFont="1" applyFill="1" applyBorder="1" applyAlignment="1">
      <alignment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center"/>
    </xf>
    <xf numFmtId="164" fontId="6" fillId="7" borderId="1" xfId="0" applyNumberFormat="1" applyFont="1" applyFill="1" applyBorder="1"/>
    <xf numFmtId="0" fontId="6" fillId="7" borderId="9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/>
    </xf>
    <xf numFmtId="164" fontId="4" fillId="8" borderId="1" xfId="0" applyNumberFormat="1" applyFont="1" applyFill="1" applyBorder="1" applyAlignment="1">
      <alignment horizontal="center"/>
    </xf>
    <xf numFmtId="164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/>
    </xf>
    <xf numFmtId="164" fontId="4" fillId="8" borderId="3" xfId="0" applyNumberFormat="1" applyFont="1" applyFill="1" applyBorder="1" applyAlignment="1">
      <alignment horizontal="center"/>
    </xf>
    <xf numFmtId="164" fontId="6" fillId="7" borderId="1" xfId="0" applyNumberFormat="1" applyFont="1" applyFill="1" applyBorder="1" applyAlignment="1">
      <alignment horizontal="center"/>
    </xf>
    <xf numFmtId="0" fontId="11" fillId="8" borderId="1" xfId="0" applyFont="1" applyFill="1" applyBorder="1" applyAlignment="1">
      <alignment wrapText="1"/>
    </xf>
    <xf numFmtId="0" fontId="11" fillId="8" borderId="1" xfId="0" applyFont="1" applyFill="1" applyBorder="1" applyAlignment="1">
      <alignment horizontal="center" wrapText="1"/>
    </xf>
    <xf numFmtId="44" fontId="0" fillId="0" borderId="1" xfId="2" applyFont="1" applyBorder="1"/>
    <xf numFmtId="44" fontId="6" fillId="7" borderId="1" xfId="2" applyFont="1" applyFill="1" applyBorder="1"/>
    <xf numFmtId="0" fontId="17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164" fontId="18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5" fillId="0" borderId="9" xfId="0" applyFont="1" applyBorder="1" applyAlignment="1">
      <alignment horizontal="center" wrapText="1"/>
    </xf>
    <xf numFmtId="0" fontId="16" fillId="0" borderId="8" xfId="0" applyFont="1" applyBorder="1" applyAlignment="1">
      <alignment horizontal="center"/>
    </xf>
    <xf numFmtId="0" fontId="12" fillId="0" borderId="9" xfId="0" applyFont="1" applyBorder="1" applyAlignment="1">
      <alignment wrapText="1"/>
    </xf>
    <xf numFmtId="164" fontId="12" fillId="0" borderId="8" xfId="0" applyNumberFormat="1" applyFont="1" applyBorder="1"/>
    <xf numFmtId="164" fontId="14" fillId="10" borderId="8" xfId="0" applyNumberFormat="1" applyFont="1" applyFill="1" applyBorder="1"/>
    <xf numFmtId="0" fontId="18" fillId="0" borderId="9" xfId="0" applyFont="1" applyBorder="1" applyAlignment="1">
      <alignment wrapText="1"/>
    </xf>
    <xf numFmtId="44" fontId="18" fillId="0" borderId="8" xfId="0" applyNumberFormat="1" applyFont="1" applyBorder="1"/>
    <xf numFmtId="44" fontId="14" fillId="11" borderId="12" xfId="2" applyFont="1" applyFill="1" applyBorder="1" applyAlignment="1"/>
    <xf numFmtId="0" fontId="4" fillId="9" borderId="16" xfId="0" applyFont="1" applyFill="1" applyBorder="1" applyAlignment="1">
      <alignment horizontal="left" wrapText="1"/>
    </xf>
    <xf numFmtId="0" fontId="4" fillId="9" borderId="17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wrapText="1"/>
    </xf>
    <xf numFmtId="0" fontId="13" fillId="10" borderId="14" xfId="0" applyFont="1" applyFill="1" applyBorder="1" applyAlignment="1">
      <alignment horizontal="center" wrapText="1"/>
    </xf>
    <xf numFmtId="0" fontId="13" fillId="10" borderId="33" xfId="0" applyFont="1" applyFill="1" applyBorder="1" applyAlignment="1">
      <alignment horizontal="center" wrapText="1"/>
    </xf>
    <xf numFmtId="0" fontId="13" fillId="10" borderId="15" xfId="0" applyFont="1" applyFill="1" applyBorder="1" applyAlignment="1">
      <alignment horizontal="center" wrapText="1"/>
    </xf>
    <xf numFmtId="0" fontId="14" fillId="10" borderId="9" xfId="0" applyFont="1" applyFill="1" applyBorder="1" applyAlignment="1">
      <alignment horizontal="center" wrapText="1"/>
    </xf>
    <xf numFmtId="0" fontId="14" fillId="10" borderId="1" xfId="0" applyFont="1" applyFill="1" applyBorder="1" applyAlignment="1">
      <alignment horizontal="center" wrapText="1"/>
    </xf>
    <xf numFmtId="0" fontId="14" fillId="11" borderId="10" xfId="0" applyFont="1" applyFill="1" applyBorder="1" applyAlignment="1">
      <alignment horizontal="center" wrapText="1"/>
    </xf>
    <xf numFmtId="0" fontId="14" fillId="11" borderId="11" xfId="0" applyFont="1" applyFill="1" applyBorder="1" applyAlignment="1">
      <alignment horizontal="center" wrapText="1"/>
    </xf>
    <xf numFmtId="44" fontId="17" fillId="0" borderId="31" xfId="2" applyFont="1" applyFill="1" applyBorder="1" applyAlignment="1">
      <alignment horizontal="center"/>
    </xf>
    <xf numFmtId="44" fontId="17" fillId="0" borderId="2" xfId="2" applyFont="1" applyFill="1" applyBorder="1" applyAlignment="1">
      <alignment horizontal="center"/>
    </xf>
    <xf numFmtId="0" fontId="6" fillId="7" borderId="31" xfId="0" applyFont="1" applyFill="1" applyBorder="1" applyAlignment="1">
      <alignment horizontal="center" wrapText="1"/>
    </xf>
    <xf numFmtId="0" fontId="6" fillId="7" borderId="32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0" fillId="7" borderId="24" xfId="2" applyFont="1" applyFill="1" applyBorder="1" applyAlignment="1">
      <alignment horizontal="center" vertical="center" wrapText="1"/>
    </xf>
    <xf numFmtId="44" fontId="0" fillId="7" borderId="2" xfId="2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0" fillId="12" borderId="0" xfId="0" applyFill="1"/>
  </cellXfs>
  <cellStyles count="3">
    <cellStyle name="College" xfId="1" xr:uid="{00000000-0005-0000-0000-000000000000}"/>
    <cellStyle name="Standaard" xfId="0" builtinId="0"/>
    <cellStyle name="Valuta" xfId="2" builtinId="4"/>
  </cellStyles>
  <dxfs count="0"/>
  <tableStyles count="0" defaultTableStyle="TableStyleMedium9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Colleg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topLeftCell="A3" zoomScaleNormal="100" workbookViewId="0">
      <selection activeCell="K25" sqref="K25"/>
    </sheetView>
  </sheetViews>
  <sheetFormatPr defaultRowHeight="15" x14ac:dyDescent="0.25"/>
  <cols>
    <col min="1" max="1" width="60.7109375" style="2" customWidth="1"/>
    <col min="2" max="2" width="59.85546875" customWidth="1"/>
    <col min="3" max="3" width="37.7109375" customWidth="1"/>
    <col min="4" max="4" width="22.5703125" customWidth="1"/>
    <col min="5" max="5" width="37" customWidth="1"/>
  </cols>
  <sheetData>
    <row r="1" spans="1:5" s="1" customFormat="1" ht="41.45" customHeight="1" thickBot="1" x14ac:dyDescent="0.3">
      <c r="A1" s="89" t="s">
        <v>101</v>
      </c>
      <c r="B1" s="90"/>
    </row>
    <row r="2" spans="1:5" s="1" customFormat="1" ht="30" customHeight="1" x14ac:dyDescent="0.25">
      <c r="A2" s="52" t="s">
        <v>0</v>
      </c>
      <c r="B2" s="7"/>
    </row>
    <row r="3" spans="1:5" ht="30" customHeight="1" x14ac:dyDescent="0.25">
      <c r="A3" s="50" t="s">
        <v>1</v>
      </c>
      <c r="B3" s="44" t="s">
        <v>74</v>
      </c>
      <c r="D3" s="1"/>
      <c r="E3" s="1"/>
    </row>
    <row r="4" spans="1:5" ht="30.75" customHeight="1" thickBot="1" x14ac:dyDescent="0.3">
      <c r="A4" s="51" t="s">
        <v>3</v>
      </c>
      <c r="B4" s="25" t="s">
        <v>4</v>
      </c>
      <c r="D4" s="1"/>
      <c r="E4" s="1"/>
    </row>
    <row r="5" spans="1:5" x14ac:dyDescent="0.25">
      <c r="A5" s="91" t="s">
        <v>6</v>
      </c>
      <c r="B5" s="92"/>
      <c r="D5" s="1"/>
      <c r="E5" s="1"/>
    </row>
    <row r="6" spans="1:5" ht="15.75" thickBot="1" x14ac:dyDescent="0.3">
      <c r="A6" s="93"/>
      <c r="B6" s="94"/>
    </row>
    <row r="7" spans="1:5" x14ac:dyDescent="0.25">
      <c r="A7" s="26" t="s">
        <v>7</v>
      </c>
      <c r="B7" s="47" t="s">
        <v>8</v>
      </c>
      <c r="C7" s="31" t="s">
        <v>73</v>
      </c>
    </row>
    <row r="8" spans="1:5" ht="23.25" customHeight="1" x14ac:dyDescent="0.25">
      <c r="A8" s="27" t="s">
        <v>9</v>
      </c>
      <c r="B8" s="64"/>
      <c r="C8" s="65"/>
    </row>
    <row r="9" spans="1:5" x14ac:dyDescent="0.25">
      <c r="A9" s="13" t="s">
        <v>10</v>
      </c>
      <c r="B9" s="56"/>
      <c r="C9" s="53"/>
    </row>
    <row r="10" spans="1:5" x14ac:dyDescent="0.25">
      <c r="A10" s="28" t="s">
        <v>11</v>
      </c>
      <c r="B10" s="56"/>
      <c r="C10" s="53"/>
    </row>
    <row r="11" spans="1:5" x14ac:dyDescent="0.25">
      <c r="A11" s="9" t="s">
        <v>12</v>
      </c>
      <c r="B11" s="56"/>
      <c r="C11" s="53"/>
    </row>
    <row r="12" spans="1:5" x14ac:dyDescent="0.25">
      <c r="A12" s="9" t="s">
        <v>13</v>
      </c>
      <c r="B12" s="56"/>
      <c r="C12" s="53"/>
    </row>
    <row r="13" spans="1:5" x14ac:dyDescent="0.25">
      <c r="A13" s="9" t="s">
        <v>71</v>
      </c>
      <c r="B13" s="56"/>
      <c r="C13" s="53"/>
      <c r="D13" s="24"/>
    </row>
    <row r="14" spans="1:5" x14ac:dyDescent="0.25">
      <c r="A14" s="29" t="s">
        <v>14</v>
      </c>
      <c r="B14" s="56"/>
      <c r="C14" s="53"/>
      <c r="D14" s="24"/>
    </row>
    <row r="15" spans="1:5" x14ac:dyDescent="0.25">
      <c r="A15" s="34" t="s">
        <v>15</v>
      </c>
      <c r="B15" s="56"/>
      <c r="C15" s="53"/>
      <c r="D15" s="24"/>
    </row>
    <row r="16" spans="1:5" x14ac:dyDescent="0.25">
      <c r="A16" s="30" t="s">
        <v>16</v>
      </c>
      <c r="B16" s="56"/>
      <c r="C16" s="53"/>
      <c r="D16" s="24"/>
    </row>
    <row r="17" spans="1:5" x14ac:dyDescent="0.25">
      <c r="A17" s="28" t="s">
        <v>17</v>
      </c>
      <c r="B17" s="56"/>
      <c r="C17" s="53"/>
    </row>
    <row r="18" spans="1:5" ht="60" x14ac:dyDescent="0.25">
      <c r="A18" s="28" t="s">
        <v>85</v>
      </c>
      <c r="B18" s="56"/>
      <c r="C18" s="53"/>
      <c r="E18" s="40" t="s">
        <v>84</v>
      </c>
    </row>
    <row r="19" spans="1:5" x14ac:dyDescent="0.25">
      <c r="A19" s="23"/>
      <c r="B19" s="67"/>
    </row>
    <row r="20" spans="1:5" x14ac:dyDescent="0.25">
      <c r="A20" s="57" t="s">
        <v>18</v>
      </c>
      <c r="B20" s="68" t="s">
        <v>8</v>
      </c>
      <c r="C20" s="66" t="s">
        <v>73</v>
      </c>
    </row>
    <row r="21" spans="1:5" x14ac:dyDescent="0.25">
      <c r="A21" s="9" t="s">
        <v>88</v>
      </c>
      <c r="B21" s="56"/>
      <c r="C21" s="53"/>
    </row>
    <row r="22" spans="1:5" x14ac:dyDescent="0.25">
      <c r="A22" s="9" t="s">
        <v>89</v>
      </c>
      <c r="B22" s="56"/>
      <c r="C22" s="53"/>
    </row>
    <row r="23" spans="1:5" x14ac:dyDescent="0.25">
      <c r="A23" s="28" t="s">
        <v>87</v>
      </c>
      <c r="B23" s="56"/>
      <c r="C23" s="53"/>
    </row>
    <row r="24" spans="1:5" x14ac:dyDescent="0.25">
      <c r="A24" s="28" t="s">
        <v>20</v>
      </c>
      <c r="B24" s="56"/>
      <c r="C24" s="53"/>
    </row>
    <row r="25" spans="1:5" x14ac:dyDescent="0.25">
      <c r="A25" s="9"/>
      <c r="B25" s="67"/>
    </row>
    <row r="26" spans="1:5" ht="18.75" x14ac:dyDescent="0.3">
      <c r="A26" s="61" t="s">
        <v>22</v>
      </c>
      <c r="B26" s="69">
        <f>SUM(B9:B24)</f>
        <v>0</v>
      </c>
    </row>
    <row r="27" spans="1:5" x14ac:dyDescent="0.25">
      <c r="A27" s="58"/>
      <c r="B27" s="59"/>
    </row>
    <row r="28" spans="1:5" x14ac:dyDescent="0.25">
      <c r="A28" s="70" t="s">
        <v>90</v>
      </c>
      <c r="B28" s="71" t="s">
        <v>92</v>
      </c>
      <c r="C28" s="71" t="s">
        <v>93</v>
      </c>
      <c r="D28" s="71" t="s">
        <v>94</v>
      </c>
    </row>
    <row r="29" spans="1:5" x14ac:dyDescent="0.25">
      <c r="A29" s="13" t="s">
        <v>91</v>
      </c>
      <c r="B29" s="63"/>
      <c r="C29" s="12">
        <v>80</v>
      </c>
      <c r="D29" s="72">
        <f>B29*C29</f>
        <v>0</v>
      </c>
    </row>
    <row r="30" spans="1:5" x14ac:dyDescent="0.25">
      <c r="A30" s="13" t="s">
        <v>2</v>
      </c>
      <c r="B30" s="63"/>
      <c r="C30" s="12">
        <v>80</v>
      </c>
      <c r="D30" s="72">
        <f t="shared" ref="D30:D31" si="0">B30*C30</f>
        <v>0</v>
      </c>
    </row>
    <row r="31" spans="1:5" x14ac:dyDescent="0.25">
      <c r="A31" s="13" t="s">
        <v>5</v>
      </c>
      <c r="B31" s="63"/>
      <c r="C31" s="12">
        <v>80</v>
      </c>
      <c r="D31" s="72">
        <f t="shared" si="0"/>
        <v>0</v>
      </c>
    </row>
    <row r="32" spans="1:5" ht="18.75" x14ac:dyDescent="0.3">
      <c r="A32" s="95" t="s">
        <v>95</v>
      </c>
      <c r="B32" s="95"/>
      <c r="C32" s="95"/>
      <c r="D32" s="73">
        <f>SUM(D29:D31)</f>
        <v>0</v>
      </c>
    </row>
    <row r="33" spans="1:8" ht="15.75" thickBot="1" x14ac:dyDescent="0.3"/>
    <row r="34" spans="1:8" ht="21" x14ac:dyDescent="0.35">
      <c r="A34" s="96" t="s">
        <v>96</v>
      </c>
      <c r="B34" s="97"/>
      <c r="C34" s="97"/>
      <c r="D34" s="98"/>
    </row>
    <row r="35" spans="1:8" ht="21" x14ac:dyDescent="0.35">
      <c r="A35" s="79"/>
      <c r="B35" s="74" t="s">
        <v>100</v>
      </c>
      <c r="C35" s="75" t="s">
        <v>98</v>
      </c>
      <c r="D35" s="80" t="s">
        <v>94</v>
      </c>
    </row>
    <row r="36" spans="1:8" ht="18.75" x14ac:dyDescent="0.3">
      <c r="A36" s="81" t="s">
        <v>22</v>
      </c>
      <c r="B36" s="76">
        <f>B26</f>
        <v>0</v>
      </c>
      <c r="C36" s="77"/>
      <c r="D36" s="82">
        <f>B36</f>
        <v>0</v>
      </c>
    </row>
    <row r="37" spans="1:8" ht="18.75" x14ac:dyDescent="0.3">
      <c r="A37" s="81" t="s">
        <v>50</v>
      </c>
      <c r="B37" s="76">
        <f>'Hard- en software'!F24</f>
        <v>0</v>
      </c>
      <c r="C37" s="78"/>
      <c r="D37" s="82">
        <f>B37</f>
        <v>0</v>
      </c>
      <c r="F37" s="117" t="s">
        <v>102</v>
      </c>
      <c r="G37" s="117"/>
      <c r="H37" s="117"/>
    </row>
    <row r="38" spans="1:8" ht="18.75" x14ac:dyDescent="0.3">
      <c r="A38" s="81" t="s">
        <v>97</v>
      </c>
      <c r="B38" s="76">
        <f>'Hard- en software'!G47</f>
        <v>0</v>
      </c>
      <c r="C38" s="77">
        <v>4</v>
      </c>
      <c r="D38" s="82">
        <f>B38*C38</f>
        <v>0</v>
      </c>
      <c r="F38" s="117" t="s">
        <v>103</v>
      </c>
      <c r="G38" s="117"/>
      <c r="H38" s="117"/>
    </row>
    <row r="39" spans="1:8" ht="18.75" x14ac:dyDescent="0.3">
      <c r="A39" s="81" t="s">
        <v>70</v>
      </c>
      <c r="B39" s="76">
        <f>Support!D12</f>
        <v>0</v>
      </c>
      <c r="C39" s="77">
        <v>4</v>
      </c>
      <c r="D39" s="82">
        <f>B39*C39</f>
        <v>0</v>
      </c>
    </row>
    <row r="40" spans="1:8" ht="21" x14ac:dyDescent="0.35">
      <c r="A40" s="99" t="s">
        <v>96</v>
      </c>
      <c r="B40" s="100"/>
      <c r="C40" s="100"/>
      <c r="D40" s="83">
        <f>SUM(D36:D39)</f>
        <v>0</v>
      </c>
    </row>
    <row r="41" spans="1:8" ht="21" x14ac:dyDescent="0.35">
      <c r="A41" s="84" t="s">
        <v>95</v>
      </c>
      <c r="B41" s="103"/>
      <c r="C41" s="104"/>
      <c r="D41" s="85">
        <f>D32</f>
        <v>0</v>
      </c>
    </row>
    <row r="42" spans="1:8" ht="21.75" thickBot="1" x14ac:dyDescent="0.4">
      <c r="A42" s="101" t="s">
        <v>99</v>
      </c>
      <c r="B42" s="102"/>
      <c r="C42" s="102"/>
      <c r="D42" s="86">
        <f>D40+D41</f>
        <v>0</v>
      </c>
    </row>
    <row r="43" spans="1:8" x14ac:dyDescent="0.25">
      <c r="A43" s="3"/>
    </row>
    <row r="44" spans="1:8" ht="15.75" thickBot="1" x14ac:dyDescent="0.3"/>
    <row r="45" spans="1:8" x14ac:dyDescent="0.25">
      <c r="A45" s="87" t="s">
        <v>23</v>
      </c>
      <c r="B45" s="88"/>
    </row>
    <row r="46" spans="1:8" x14ac:dyDescent="0.25">
      <c r="A46" s="37" t="s">
        <v>24</v>
      </c>
      <c r="B46" s="48"/>
    </row>
    <row r="47" spans="1:8" x14ac:dyDescent="0.25">
      <c r="A47" s="37" t="s">
        <v>25</v>
      </c>
      <c r="B47" s="48"/>
    </row>
    <row r="48" spans="1:8" x14ac:dyDescent="0.25">
      <c r="A48" s="38" t="s">
        <v>26</v>
      </c>
      <c r="B48" s="48"/>
    </row>
    <row r="49" spans="1:2" x14ac:dyDescent="0.25">
      <c r="A49" s="38" t="s">
        <v>27</v>
      </c>
      <c r="B49" s="48"/>
    </row>
    <row r="50" spans="1:2" ht="85.5" customHeight="1" thickBot="1" x14ac:dyDescent="0.3">
      <c r="A50" s="39" t="s">
        <v>28</v>
      </c>
      <c r="B50" s="49"/>
    </row>
  </sheetData>
  <mergeCells count="8">
    <mergeCell ref="A45:B45"/>
    <mergeCell ref="A1:B1"/>
    <mergeCell ref="A5:B6"/>
    <mergeCell ref="A32:C32"/>
    <mergeCell ref="A34:D34"/>
    <mergeCell ref="A40:C40"/>
    <mergeCell ref="A42:C42"/>
    <mergeCell ref="B41:C41"/>
  </mergeCells>
  <pageMargins left="0.7" right="0.7" top="0.75" bottom="0.75" header="0.3" footer="0.3"/>
  <pageSetup paperSize="9" scale="82" orientation="portrait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workbookViewId="0">
      <selection activeCell="E38" sqref="E38"/>
    </sheetView>
  </sheetViews>
  <sheetFormatPr defaultRowHeight="15" x14ac:dyDescent="0.25"/>
  <cols>
    <col min="1" max="1" width="25.140625" customWidth="1"/>
    <col min="2" max="2" width="54.7109375" customWidth="1"/>
    <col min="3" max="3" width="8.85546875" style="10"/>
    <col min="4" max="4" width="11.85546875" style="10" bestFit="1" customWidth="1"/>
    <col min="5" max="5" width="13.42578125" customWidth="1"/>
    <col min="6" max="6" width="21.7109375" customWidth="1"/>
    <col min="7" max="7" width="24.5703125" customWidth="1"/>
    <col min="8" max="8" width="34" customWidth="1"/>
    <col min="9" max="9" width="60" customWidth="1"/>
    <col min="10" max="10" width="14.140625" customWidth="1"/>
  </cols>
  <sheetData>
    <row r="1" spans="1:9" ht="55.15" customHeight="1" thickBot="1" x14ac:dyDescent="0.3">
      <c r="A1" s="108" t="s">
        <v>29</v>
      </c>
      <c r="B1" s="109"/>
      <c r="C1" s="109"/>
      <c r="D1" s="109"/>
      <c r="E1" s="109"/>
      <c r="F1" s="109"/>
      <c r="G1" s="110"/>
      <c r="H1" s="14"/>
    </row>
    <row r="2" spans="1:9" x14ac:dyDescent="0.25">
      <c r="A2" s="115" t="s">
        <v>0</v>
      </c>
      <c r="B2" s="116"/>
      <c r="C2" s="6"/>
      <c r="D2" s="6"/>
      <c r="E2" s="6"/>
      <c r="F2" s="6"/>
      <c r="H2" s="15"/>
    </row>
    <row r="3" spans="1:9" ht="39" customHeight="1" x14ac:dyDescent="0.25">
      <c r="A3" s="111" t="s">
        <v>30</v>
      </c>
      <c r="B3" s="112"/>
      <c r="C3" s="6"/>
      <c r="D3" s="6"/>
      <c r="E3" s="5"/>
      <c r="F3" s="43"/>
      <c r="H3" s="3"/>
    </row>
    <row r="4" spans="1:9" ht="45" customHeight="1" x14ac:dyDescent="0.25">
      <c r="A4" s="113" t="s">
        <v>31</v>
      </c>
      <c r="B4" s="114"/>
      <c r="C4" s="6"/>
      <c r="D4" s="22"/>
      <c r="E4" s="8"/>
      <c r="F4" s="43" t="s">
        <v>4</v>
      </c>
      <c r="H4" s="3"/>
    </row>
    <row r="5" spans="1:9" x14ac:dyDescent="0.25">
      <c r="A5" s="11"/>
      <c r="B5" s="11" t="s">
        <v>32</v>
      </c>
      <c r="C5" s="11" t="s">
        <v>19</v>
      </c>
      <c r="D5" s="11" t="s">
        <v>33</v>
      </c>
      <c r="E5" s="11" t="s">
        <v>34</v>
      </c>
      <c r="F5" s="11" t="s">
        <v>35</v>
      </c>
      <c r="H5" s="11" t="s">
        <v>73</v>
      </c>
    </row>
    <row r="6" spans="1:9" x14ac:dyDescent="0.25">
      <c r="B6" s="35" t="s">
        <v>77</v>
      </c>
      <c r="C6" s="36">
        <v>28</v>
      </c>
      <c r="D6" s="12" t="s">
        <v>36</v>
      </c>
      <c r="E6" s="20"/>
      <c r="F6" s="18">
        <f>C6*E6</f>
        <v>0</v>
      </c>
      <c r="H6" s="54"/>
    </row>
    <row r="7" spans="1:9" ht="45" x14ac:dyDescent="0.25">
      <c r="B7" s="35" t="s">
        <v>37</v>
      </c>
      <c r="C7" s="36">
        <v>32</v>
      </c>
      <c r="D7" s="12" t="s">
        <v>38</v>
      </c>
      <c r="E7" s="32">
        <f>E6</f>
        <v>0</v>
      </c>
      <c r="F7" s="18"/>
      <c r="H7" s="54"/>
      <c r="I7" s="40" t="s">
        <v>39</v>
      </c>
    </row>
    <row r="8" spans="1:9" ht="30" x14ac:dyDescent="0.25">
      <c r="A8" s="17"/>
      <c r="B8" s="34" t="s">
        <v>79</v>
      </c>
      <c r="C8" s="19">
        <v>39</v>
      </c>
      <c r="D8" s="12" t="s">
        <v>36</v>
      </c>
      <c r="E8" s="20"/>
      <c r="F8" s="18">
        <f t="shared" ref="F8:F21" si="0">C8*E8</f>
        <v>0</v>
      </c>
      <c r="H8" s="54"/>
    </row>
    <row r="9" spans="1:9" x14ac:dyDescent="0.25">
      <c r="A9" s="17"/>
      <c r="B9" s="35" t="s">
        <v>40</v>
      </c>
      <c r="C9" s="36">
        <v>31</v>
      </c>
      <c r="D9" s="12" t="s">
        <v>36</v>
      </c>
      <c r="E9" s="20"/>
      <c r="F9" s="18">
        <f t="shared" si="0"/>
        <v>0</v>
      </c>
      <c r="H9" s="54"/>
    </row>
    <row r="10" spans="1:9" x14ac:dyDescent="0.25">
      <c r="A10" s="17"/>
      <c r="B10" s="35" t="s">
        <v>41</v>
      </c>
      <c r="C10" s="36">
        <v>40</v>
      </c>
      <c r="D10" s="12" t="s">
        <v>36</v>
      </c>
      <c r="E10" s="20"/>
      <c r="F10" s="18">
        <f t="shared" si="0"/>
        <v>0</v>
      </c>
      <c r="H10" s="54"/>
    </row>
    <row r="11" spans="1:9" x14ac:dyDescent="0.25">
      <c r="A11" s="17"/>
      <c r="B11" s="17"/>
      <c r="C11" s="19"/>
      <c r="D11" s="19"/>
      <c r="E11" s="19"/>
      <c r="F11" s="18"/>
      <c r="H11" s="55"/>
    </row>
    <row r="12" spans="1:9" x14ac:dyDescent="0.25">
      <c r="A12" s="11"/>
      <c r="B12" s="11" t="s">
        <v>42</v>
      </c>
      <c r="C12" s="11"/>
      <c r="D12" s="11"/>
      <c r="E12" s="11"/>
      <c r="F12" s="11"/>
      <c r="H12" s="55"/>
    </row>
    <row r="13" spans="1:9" x14ac:dyDescent="0.25">
      <c r="A13" s="17"/>
      <c r="B13" s="33" t="s">
        <v>43</v>
      </c>
      <c r="C13" s="19">
        <v>1</v>
      </c>
      <c r="D13" s="19" t="s">
        <v>44</v>
      </c>
      <c r="E13" s="20"/>
      <c r="F13" s="18">
        <f t="shared" si="0"/>
        <v>0</v>
      </c>
      <c r="H13" s="54"/>
    </row>
    <row r="14" spans="1:9" x14ac:dyDescent="0.25">
      <c r="A14" s="17"/>
      <c r="B14" s="33" t="s">
        <v>45</v>
      </c>
      <c r="C14" s="19">
        <v>1</v>
      </c>
      <c r="D14" s="19" t="s">
        <v>44</v>
      </c>
      <c r="E14" s="42"/>
      <c r="F14" s="18">
        <f t="shared" si="0"/>
        <v>0</v>
      </c>
      <c r="H14" s="54"/>
    </row>
    <row r="15" spans="1:9" x14ac:dyDescent="0.25">
      <c r="A15" s="17"/>
      <c r="B15" s="33" t="s">
        <v>80</v>
      </c>
      <c r="C15" s="19">
        <v>1</v>
      </c>
      <c r="D15" s="19" t="s">
        <v>44</v>
      </c>
      <c r="E15" s="42"/>
      <c r="F15" s="18">
        <f t="shared" si="0"/>
        <v>0</v>
      </c>
      <c r="H15" s="54"/>
    </row>
    <row r="16" spans="1:9" x14ac:dyDescent="0.25">
      <c r="A16" s="17"/>
      <c r="B16" s="17" t="s">
        <v>46</v>
      </c>
      <c r="C16" s="19">
        <v>1</v>
      </c>
      <c r="D16" s="19" t="s">
        <v>44</v>
      </c>
      <c r="E16" s="20"/>
      <c r="F16" s="18">
        <f t="shared" si="0"/>
        <v>0</v>
      </c>
      <c r="H16" s="54"/>
    </row>
    <row r="17" spans="1:8" x14ac:dyDescent="0.25">
      <c r="A17" s="17"/>
      <c r="B17" s="17" t="s">
        <v>47</v>
      </c>
      <c r="C17" s="19">
        <v>1</v>
      </c>
      <c r="D17" s="19" t="s">
        <v>44</v>
      </c>
      <c r="E17" s="20"/>
      <c r="F17" s="18">
        <f t="shared" si="0"/>
        <v>0</v>
      </c>
      <c r="H17" s="54"/>
    </row>
    <row r="18" spans="1:8" x14ac:dyDescent="0.25">
      <c r="A18" s="17"/>
      <c r="B18" s="17" t="s">
        <v>75</v>
      </c>
      <c r="C18" s="19">
        <v>1</v>
      </c>
      <c r="D18" s="19" t="s">
        <v>44</v>
      </c>
      <c r="E18" s="20"/>
      <c r="F18" s="18">
        <f t="shared" si="0"/>
        <v>0</v>
      </c>
      <c r="H18" s="54"/>
    </row>
    <row r="19" spans="1:8" x14ac:dyDescent="0.25">
      <c r="A19" s="17"/>
      <c r="B19" s="17" t="s">
        <v>86</v>
      </c>
      <c r="C19" s="19">
        <v>1</v>
      </c>
      <c r="D19" s="19" t="s">
        <v>44</v>
      </c>
      <c r="E19" s="20"/>
      <c r="F19" s="18">
        <f t="shared" si="0"/>
        <v>0</v>
      </c>
      <c r="H19" s="54"/>
    </row>
    <row r="20" spans="1:8" x14ac:dyDescent="0.25">
      <c r="A20" s="17"/>
      <c r="B20" s="17" t="s">
        <v>78</v>
      </c>
      <c r="C20" s="19">
        <v>1</v>
      </c>
      <c r="D20" s="19" t="s">
        <v>44</v>
      </c>
      <c r="E20" s="20"/>
      <c r="F20" s="18">
        <f t="shared" si="0"/>
        <v>0</v>
      </c>
      <c r="H20" s="54"/>
    </row>
    <row r="21" spans="1:8" x14ac:dyDescent="0.25">
      <c r="A21" s="17"/>
      <c r="B21" s="17" t="s">
        <v>49</v>
      </c>
      <c r="C21" s="19">
        <v>1</v>
      </c>
      <c r="D21" s="19" t="s">
        <v>44</v>
      </c>
      <c r="E21" s="20"/>
      <c r="F21" s="18">
        <f t="shared" si="0"/>
        <v>0</v>
      </c>
      <c r="H21" s="54"/>
    </row>
    <row r="22" spans="1:8" x14ac:dyDescent="0.25">
      <c r="A22" s="17"/>
      <c r="B22" s="17"/>
      <c r="C22" s="19"/>
      <c r="D22" s="19"/>
      <c r="E22" s="12"/>
      <c r="F22" s="18"/>
    </row>
    <row r="23" spans="1:8" ht="15.75" customHeight="1" x14ac:dyDescent="0.25">
      <c r="A23" s="13"/>
      <c r="B23" s="13"/>
      <c r="C23" s="12"/>
      <c r="D23" s="12"/>
      <c r="E23" s="21" t="s">
        <v>21</v>
      </c>
      <c r="F23" s="4"/>
    </row>
    <row r="24" spans="1:8" ht="20.25" customHeight="1" x14ac:dyDescent="0.3">
      <c r="A24" s="105" t="s">
        <v>50</v>
      </c>
      <c r="B24" s="106"/>
      <c r="C24" s="106"/>
      <c r="D24" s="106"/>
      <c r="E24" s="107"/>
      <c r="F24" s="60">
        <f>SUM(F6:F21)</f>
        <v>0</v>
      </c>
    </row>
    <row r="25" spans="1:8" x14ac:dyDescent="0.25">
      <c r="A25" s="13"/>
      <c r="B25" s="13"/>
      <c r="C25" s="12"/>
      <c r="D25" s="12"/>
      <c r="E25" s="4"/>
      <c r="F25" s="4"/>
    </row>
    <row r="26" spans="1:8" x14ac:dyDescent="0.25">
      <c r="A26" s="11"/>
      <c r="B26" s="11" t="s">
        <v>51</v>
      </c>
      <c r="C26" s="11" t="s">
        <v>19</v>
      </c>
      <c r="D26" s="11" t="s">
        <v>33</v>
      </c>
      <c r="E26" s="11" t="s">
        <v>52</v>
      </c>
      <c r="F26" s="11" t="s">
        <v>53</v>
      </c>
      <c r="G26" s="11" t="s">
        <v>54</v>
      </c>
      <c r="H26" s="11" t="s">
        <v>73</v>
      </c>
    </row>
    <row r="27" spans="1:8" x14ac:dyDescent="0.25">
      <c r="A27" s="13"/>
      <c r="B27" s="33" t="s">
        <v>43</v>
      </c>
      <c r="C27" s="12">
        <v>1</v>
      </c>
      <c r="D27" s="12" t="s">
        <v>44</v>
      </c>
      <c r="E27" s="20"/>
      <c r="F27" s="32">
        <f>12*E27</f>
        <v>0</v>
      </c>
      <c r="G27" s="18">
        <f>C27*F27</f>
        <v>0</v>
      </c>
      <c r="H27" s="54"/>
    </row>
    <row r="28" spans="1:8" x14ac:dyDescent="0.25">
      <c r="A28" s="13"/>
      <c r="B28" s="33" t="s">
        <v>45</v>
      </c>
      <c r="C28" s="12">
        <v>1</v>
      </c>
      <c r="D28" s="12" t="s">
        <v>44</v>
      </c>
      <c r="E28" s="20"/>
      <c r="F28" s="32">
        <f>12*E28</f>
        <v>0</v>
      </c>
      <c r="G28" s="18">
        <f>C28*F28</f>
        <v>0</v>
      </c>
      <c r="H28" s="54"/>
    </row>
    <row r="29" spans="1:8" x14ac:dyDescent="0.25">
      <c r="A29" s="13"/>
      <c r="B29" s="33" t="s">
        <v>80</v>
      </c>
      <c r="C29" s="12">
        <v>1</v>
      </c>
      <c r="D29" s="12" t="s">
        <v>44</v>
      </c>
      <c r="E29" s="20"/>
      <c r="F29" s="32">
        <f>12*E29</f>
        <v>0</v>
      </c>
      <c r="G29" s="18">
        <f>C29*F29</f>
        <v>0</v>
      </c>
      <c r="H29" s="54"/>
    </row>
    <row r="30" spans="1:8" x14ac:dyDescent="0.25">
      <c r="A30" s="13"/>
      <c r="B30" s="17" t="s">
        <v>46</v>
      </c>
      <c r="C30" s="19">
        <v>1</v>
      </c>
      <c r="D30" s="19" t="s">
        <v>44</v>
      </c>
      <c r="E30" s="20"/>
      <c r="F30" s="32">
        <f t="shared" ref="F30:F35" si="1">12*E30</f>
        <v>0</v>
      </c>
      <c r="G30" s="18">
        <f t="shared" ref="G30:G33" si="2">C30*F30</f>
        <v>0</v>
      </c>
      <c r="H30" s="54"/>
    </row>
    <row r="31" spans="1:8" x14ac:dyDescent="0.25">
      <c r="A31" s="13"/>
      <c r="B31" s="17" t="s">
        <v>47</v>
      </c>
      <c r="C31" s="19">
        <v>1</v>
      </c>
      <c r="D31" s="19" t="s">
        <v>44</v>
      </c>
      <c r="E31" s="20"/>
      <c r="F31" s="32">
        <f t="shared" si="1"/>
        <v>0</v>
      </c>
      <c r="G31" s="18">
        <f t="shared" si="2"/>
        <v>0</v>
      </c>
      <c r="H31" s="54"/>
    </row>
    <row r="32" spans="1:8" x14ac:dyDescent="0.25">
      <c r="A32" s="13"/>
      <c r="B32" s="17" t="s">
        <v>75</v>
      </c>
      <c r="C32" s="19">
        <v>1</v>
      </c>
      <c r="D32" s="19" t="s">
        <v>44</v>
      </c>
      <c r="E32" s="20"/>
      <c r="F32" s="32">
        <f t="shared" si="1"/>
        <v>0</v>
      </c>
      <c r="G32" s="18">
        <f t="shared" si="2"/>
        <v>0</v>
      </c>
      <c r="H32" s="54"/>
    </row>
    <row r="33" spans="1:9" x14ac:dyDescent="0.25">
      <c r="A33" s="13"/>
      <c r="B33" s="17" t="s">
        <v>86</v>
      </c>
      <c r="C33" s="19">
        <v>1</v>
      </c>
      <c r="D33" s="19" t="s">
        <v>44</v>
      </c>
      <c r="E33" s="20"/>
      <c r="F33" s="32">
        <f t="shared" si="1"/>
        <v>0</v>
      </c>
      <c r="G33" s="18">
        <f t="shared" si="2"/>
        <v>0</v>
      </c>
      <c r="H33" s="54"/>
    </row>
    <row r="34" spans="1:9" x14ac:dyDescent="0.25">
      <c r="A34" s="13"/>
      <c r="B34" s="17" t="s">
        <v>48</v>
      </c>
      <c r="C34" s="12">
        <v>1</v>
      </c>
      <c r="D34" s="12" t="s">
        <v>44</v>
      </c>
      <c r="E34" s="20"/>
      <c r="F34" s="32">
        <f t="shared" si="1"/>
        <v>0</v>
      </c>
      <c r="G34" s="18">
        <f>C34*F34</f>
        <v>0</v>
      </c>
      <c r="H34" s="54"/>
    </row>
    <row r="35" spans="1:9" x14ac:dyDescent="0.25">
      <c r="A35" s="13"/>
      <c r="B35" s="17" t="s">
        <v>49</v>
      </c>
      <c r="C35" s="12">
        <v>1</v>
      </c>
      <c r="D35" s="12" t="s">
        <v>44</v>
      </c>
      <c r="E35" s="20"/>
      <c r="F35" s="32">
        <f t="shared" si="1"/>
        <v>0</v>
      </c>
      <c r="G35" s="18">
        <f>C35*F35</f>
        <v>0</v>
      </c>
      <c r="H35" s="54"/>
    </row>
    <row r="36" spans="1:9" x14ac:dyDescent="0.25">
      <c r="A36" s="13"/>
      <c r="B36" s="13"/>
      <c r="C36" s="12"/>
      <c r="D36" s="12"/>
      <c r="E36" s="4"/>
      <c r="F36" s="12"/>
      <c r="G36" s="18"/>
    </row>
    <row r="37" spans="1:9" x14ac:dyDescent="0.25">
      <c r="A37" s="11"/>
      <c r="B37" s="11" t="s">
        <v>55</v>
      </c>
      <c r="C37" s="11" t="s">
        <v>19</v>
      </c>
      <c r="D37" s="11" t="s">
        <v>33</v>
      </c>
      <c r="E37" s="11" t="s">
        <v>52</v>
      </c>
      <c r="F37" s="11" t="s">
        <v>53</v>
      </c>
      <c r="G37" s="11" t="s">
        <v>54</v>
      </c>
    </row>
    <row r="38" spans="1:9" ht="75" x14ac:dyDescent="0.25">
      <c r="A38" s="13"/>
      <c r="B38" s="34" t="s">
        <v>56</v>
      </c>
      <c r="C38" s="36">
        <v>70</v>
      </c>
      <c r="D38" s="12" t="s">
        <v>36</v>
      </c>
      <c r="E38" s="20"/>
      <c r="F38" s="32">
        <f t="shared" ref="F38:F44" si="3">12*E38</f>
        <v>0</v>
      </c>
      <c r="G38" s="18">
        <f t="shared" ref="G38:G44" si="4">C38*F38</f>
        <v>0</v>
      </c>
      <c r="H38" s="54"/>
      <c r="I38" s="45" t="s">
        <v>81</v>
      </c>
    </row>
    <row r="39" spans="1:9" x14ac:dyDescent="0.25">
      <c r="A39" s="13"/>
      <c r="B39" s="34" t="s">
        <v>57</v>
      </c>
      <c r="C39" s="36">
        <v>50</v>
      </c>
      <c r="D39" s="12" t="s">
        <v>36</v>
      </c>
      <c r="E39" s="20"/>
      <c r="F39" s="32">
        <f t="shared" si="3"/>
        <v>0</v>
      </c>
      <c r="G39" s="18">
        <f t="shared" si="4"/>
        <v>0</v>
      </c>
      <c r="H39" s="54"/>
    </row>
    <row r="40" spans="1:9" ht="75" x14ac:dyDescent="0.25">
      <c r="A40" s="13"/>
      <c r="B40" s="34" t="s">
        <v>58</v>
      </c>
      <c r="C40" s="36">
        <v>10</v>
      </c>
      <c r="D40" s="12" t="s">
        <v>36</v>
      </c>
      <c r="E40" s="20"/>
      <c r="F40" s="32">
        <f t="shared" si="3"/>
        <v>0</v>
      </c>
      <c r="G40" s="18">
        <f t="shared" si="4"/>
        <v>0</v>
      </c>
      <c r="H40" s="54"/>
      <c r="I40" s="45" t="s">
        <v>82</v>
      </c>
    </row>
    <row r="41" spans="1:9" x14ac:dyDescent="0.25">
      <c r="A41" s="13"/>
      <c r="B41" s="34" t="s">
        <v>72</v>
      </c>
      <c r="C41" s="36">
        <v>10</v>
      </c>
      <c r="D41" s="12" t="s">
        <v>36</v>
      </c>
      <c r="E41" s="20"/>
      <c r="F41" s="32">
        <f t="shared" si="3"/>
        <v>0</v>
      </c>
      <c r="G41" s="18">
        <f t="shared" si="4"/>
        <v>0</v>
      </c>
      <c r="H41" s="54"/>
    </row>
    <row r="42" spans="1:9" ht="30" x14ac:dyDescent="0.25">
      <c r="A42" s="13"/>
      <c r="B42" s="34" t="s">
        <v>59</v>
      </c>
      <c r="C42" s="36">
        <v>3</v>
      </c>
      <c r="D42" s="12" t="s">
        <v>36</v>
      </c>
      <c r="E42" s="20"/>
      <c r="F42" s="32">
        <f t="shared" si="3"/>
        <v>0</v>
      </c>
      <c r="G42" s="18">
        <f t="shared" si="4"/>
        <v>0</v>
      </c>
      <c r="H42" s="54"/>
      <c r="I42" s="46" t="s">
        <v>60</v>
      </c>
    </row>
    <row r="43" spans="1:9" ht="30" x14ac:dyDescent="0.25">
      <c r="A43" s="13"/>
      <c r="B43" s="34" t="s">
        <v>61</v>
      </c>
      <c r="C43" s="36">
        <v>7</v>
      </c>
      <c r="D43" s="12" t="s">
        <v>36</v>
      </c>
      <c r="E43" s="20"/>
      <c r="F43" s="32">
        <f t="shared" si="3"/>
        <v>0</v>
      </c>
      <c r="G43" s="18">
        <f t="shared" si="4"/>
        <v>0</v>
      </c>
      <c r="H43" s="54"/>
      <c r="I43" s="46" t="s">
        <v>62</v>
      </c>
    </row>
    <row r="44" spans="1:9" x14ac:dyDescent="0.25">
      <c r="A44" s="13"/>
      <c r="B44" s="34" t="s">
        <v>63</v>
      </c>
      <c r="C44" s="36">
        <v>2</v>
      </c>
      <c r="D44" s="12" t="s">
        <v>36</v>
      </c>
      <c r="E44" s="20"/>
      <c r="F44" s="32">
        <f t="shared" si="3"/>
        <v>0</v>
      </c>
      <c r="G44" s="18">
        <f t="shared" si="4"/>
        <v>0</v>
      </c>
      <c r="H44" s="54"/>
    </row>
    <row r="45" spans="1:9" x14ac:dyDescent="0.25">
      <c r="A45" s="13"/>
      <c r="B45" s="13"/>
      <c r="C45" s="12"/>
      <c r="D45" s="12"/>
      <c r="E45" s="12"/>
      <c r="F45" s="12"/>
      <c r="G45" s="18"/>
    </row>
    <row r="46" spans="1:9" ht="18.75" x14ac:dyDescent="0.25">
      <c r="A46" s="16"/>
      <c r="B46" s="16"/>
      <c r="C46" s="12"/>
      <c r="D46" s="12"/>
      <c r="E46" s="4"/>
      <c r="F46" s="21" t="s">
        <v>21</v>
      </c>
      <c r="G46" s="4"/>
    </row>
    <row r="47" spans="1:9" ht="21" customHeight="1" x14ac:dyDescent="0.3">
      <c r="A47" s="105" t="s">
        <v>97</v>
      </c>
      <c r="B47" s="106"/>
      <c r="C47" s="106"/>
      <c r="D47" s="106"/>
      <c r="E47" s="106"/>
      <c r="F47" s="107"/>
      <c r="G47" s="60">
        <f>SUM(G27:G44)</f>
        <v>0</v>
      </c>
    </row>
  </sheetData>
  <mergeCells count="6">
    <mergeCell ref="A47:F47"/>
    <mergeCell ref="A1:G1"/>
    <mergeCell ref="A3:B3"/>
    <mergeCell ref="A4:B4"/>
    <mergeCell ref="A2:B2"/>
    <mergeCell ref="A24:E24"/>
  </mergeCells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71849-21B1-45E1-AE03-E91B3DAC51D2}">
  <dimension ref="A1:G12"/>
  <sheetViews>
    <sheetView zoomScale="120" zoomScaleNormal="120" workbookViewId="0">
      <selection activeCell="D6" sqref="D6"/>
    </sheetView>
  </sheetViews>
  <sheetFormatPr defaultRowHeight="15" x14ac:dyDescent="0.25"/>
  <cols>
    <col min="1" max="1" width="25.140625" customWidth="1"/>
    <col min="2" max="2" width="73.5703125" customWidth="1"/>
    <col min="3" max="3" width="9.140625" style="10"/>
    <col min="4" max="4" width="18.7109375" customWidth="1"/>
    <col min="5" max="5" width="38.42578125" customWidth="1"/>
    <col min="6" max="6" width="39.140625" customWidth="1"/>
  </cols>
  <sheetData>
    <row r="1" spans="1:7" ht="55.15" customHeight="1" thickBot="1" x14ac:dyDescent="0.3">
      <c r="A1" s="108" t="s">
        <v>64</v>
      </c>
      <c r="B1" s="109"/>
      <c r="C1" s="109"/>
      <c r="D1" s="109"/>
      <c r="G1" s="14"/>
    </row>
    <row r="2" spans="1:7" x14ac:dyDescent="0.25">
      <c r="A2" s="115" t="s">
        <v>0</v>
      </c>
      <c r="B2" s="116"/>
      <c r="C2" s="6"/>
      <c r="D2" s="6"/>
      <c r="E2" s="3"/>
      <c r="G2" s="15"/>
    </row>
    <row r="3" spans="1:7" ht="30" customHeight="1" x14ac:dyDescent="0.25">
      <c r="A3" s="111" t="s">
        <v>30</v>
      </c>
      <c r="B3" s="112"/>
      <c r="C3" s="6"/>
      <c r="D3" s="5"/>
      <c r="E3" s="3"/>
      <c r="G3" s="3"/>
    </row>
    <row r="4" spans="1:7" ht="45" customHeight="1" x14ac:dyDescent="0.25">
      <c r="A4" s="113" t="s">
        <v>31</v>
      </c>
      <c r="B4" s="114"/>
      <c r="C4" s="6"/>
      <c r="D4" s="62" t="s">
        <v>4</v>
      </c>
      <c r="G4" s="3"/>
    </row>
    <row r="5" spans="1:7" x14ac:dyDescent="0.25">
      <c r="A5" s="11"/>
      <c r="B5" s="11" t="s">
        <v>65</v>
      </c>
      <c r="C5" s="11"/>
      <c r="D5" s="11" t="s">
        <v>66</v>
      </c>
      <c r="E5" s="11" t="s">
        <v>73</v>
      </c>
    </row>
    <row r="6" spans="1:7" ht="18.75" customHeight="1" x14ac:dyDescent="0.25">
      <c r="A6" s="17"/>
      <c r="B6" t="s">
        <v>67</v>
      </c>
      <c r="C6" s="12"/>
      <c r="D6" s="20"/>
      <c r="E6" s="53"/>
      <c r="F6" s="41" t="s">
        <v>68</v>
      </c>
    </row>
    <row r="7" spans="1:7" ht="36.75" customHeight="1" x14ac:dyDescent="0.25">
      <c r="A7" s="17"/>
      <c r="B7" s="33" t="s">
        <v>83</v>
      </c>
      <c r="C7" s="12"/>
      <c r="D7" s="20"/>
      <c r="E7" s="53"/>
      <c r="F7" s="41" t="s">
        <v>68</v>
      </c>
    </row>
    <row r="8" spans="1:7" ht="17.25" customHeight="1" x14ac:dyDescent="0.25">
      <c r="A8" s="17"/>
      <c r="B8" s="17" t="s">
        <v>76</v>
      </c>
      <c r="C8" s="19"/>
      <c r="D8" s="20"/>
      <c r="E8" s="53"/>
      <c r="F8" s="41" t="s">
        <v>68</v>
      </c>
    </row>
    <row r="9" spans="1:7" ht="45" x14ac:dyDescent="0.25">
      <c r="A9" s="17"/>
      <c r="B9" s="33" t="s">
        <v>69</v>
      </c>
      <c r="C9" s="19"/>
      <c r="D9" s="20"/>
      <c r="E9" s="53"/>
    </row>
    <row r="10" spans="1:7" x14ac:dyDescent="0.25">
      <c r="A10" s="17"/>
      <c r="B10" s="17"/>
      <c r="C10" s="19"/>
      <c r="D10" s="19"/>
      <c r="E10" s="3"/>
    </row>
    <row r="11" spans="1:7" ht="18.75" x14ac:dyDescent="0.25">
      <c r="A11" s="16"/>
      <c r="B11" s="16"/>
      <c r="C11" s="21" t="s">
        <v>21</v>
      </c>
      <c r="D11" s="16"/>
    </row>
    <row r="12" spans="1:7" ht="21" customHeight="1" x14ac:dyDescent="0.3">
      <c r="A12" s="105" t="s">
        <v>70</v>
      </c>
      <c r="B12" s="106"/>
      <c r="C12" s="107"/>
      <c r="D12" s="60">
        <f>SUM(D6:D9)</f>
        <v>0</v>
      </c>
    </row>
  </sheetData>
  <mergeCells count="5">
    <mergeCell ref="A2:B2"/>
    <mergeCell ref="A3:B3"/>
    <mergeCell ref="A4:B4"/>
    <mergeCell ref="A12:C12"/>
    <mergeCell ref="A1:D1"/>
  </mergeCells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0E8DE97B60A943A02C4F61D97CE52F" ma:contentTypeVersion="4" ma:contentTypeDescription="Een nieuw document maken." ma:contentTypeScope="" ma:versionID="b6beea1ad941a63693863c898b111f54">
  <xsd:schema xmlns:xsd="http://www.w3.org/2001/XMLSchema" xmlns:xs="http://www.w3.org/2001/XMLSchema" xmlns:p="http://schemas.microsoft.com/office/2006/metadata/properties" xmlns:ns2="e4895275-6111-4914-85fa-b7f2ab2b6480" targetNamespace="http://schemas.microsoft.com/office/2006/metadata/properties" ma:root="true" ma:fieldsID="f4135ac907efc5d588c582da3da87e0c" ns2:_="">
    <xsd:import namespace="e4895275-6111-4914-85fa-b7f2ab2b64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895275-6111-4914-85fa-b7f2ab2b64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F8042A-4B39-4A43-B362-31D671D794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895275-6111-4914-85fa-b7f2ab2b64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9EBD40-2626-4328-83A0-6FCCAA2447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F2CF05-7A75-471E-80CD-08C79C9A0177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e4895275-6111-4914-85fa-b7f2ab2b648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Prijsinvulformulier</vt:lpstr>
      <vt:lpstr>Hard- en software</vt:lpstr>
      <vt:lpstr>Support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Freeke</dc:creator>
  <cp:keywords/>
  <dc:description/>
  <cp:lastModifiedBy>Roeland Kalshoven</cp:lastModifiedBy>
  <cp:revision/>
  <dcterms:created xsi:type="dcterms:W3CDTF">2016-07-15T10:12:13Z</dcterms:created>
  <dcterms:modified xsi:type="dcterms:W3CDTF">2025-04-03T13:17:49Z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TC103362689990</vt:lpwstr>
  </property>
  <property fmtid="{D5CDD505-2E9C-101B-9397-08002B2CF9AE}" pid="3" name="ContentTypeId">
    <vt:lpwstr>0x010100480E8DE97B60A943A02C4F61D97CE52F</vt:lpwstr>
  </property>
  <property fmtid="{D5CDD505-2E9C-101B-9397-08002B2CF9AE}" pid="4" name="Order">
    <vt:r8>11000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MediaServiceImageTags">
    <vt:lpwstr/>
  </property>
</Properties>
</file>