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hidePivotFieldList="1" defaultThemeVersion="124226"/>
  <mc:AlternateContent xmlns:mc="http://schemas.openxmlformats.org/markup-compatibility/2006">
    <mc:Choice Requires="x15">
      <x15ac:absPath xmlns:x15ac="http://schemas.microsoft.com/office/spreadsheetml/2010/11/ac" url="I:\EBMAINK Vertrouwelijk\Zaaknummers Inkoop 2024\48652-2024 (EU) Reprografische dienstverlening (Colin Rietdijk)\Verstuurd via TenderNed\"/>
    </mc:Choice>
  </mc:AlternateContent>
  <xr:revisionPtr revIDLastSave="0" documentId="13_ncr:1_{641E1B41-01B9-4898-9F1E-29DCA6A6AE02}" xr6:coauthVersionLast="47" xr6:coauthVersionMax="47" xr10:uidLastSave="{00000000-0000-0000-0000-000000000000}"/>
  <bookViews>
    <workbookView xWindow="-23160" yWindow="-120" windowWidth="23280" windowHeight="12600" activeTab="2" xr2:uid="{00000000-000D-0000-FFFF-FFFF00000000}"/>
  </bookViews>
  <sheets>
    <sheet name="1. Voorblad" sheetId="5" r:id="rId1"/>
    <sheet name="2. Invulblad" sheetId="6" r:id="rId2"/>
    <sheet name="3. Specificaties"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 i="6" l="1"/>
  <c r="I99" i="6"/>
  <c r="I98" i="6"/>
  <c r="I97" i="6"/>
  <c r="I50" i="6"/>
  <c r="I51" i="6"/>
  <c r="I52" i="6"/>
  <c r="I53" i="6"/>
  <c r="I54" i="6"/>
  <c r="I55" i="6"/>
  <c r="I56" i="6"/>
  <c r="I57" i="6"/>
  <c r="I58" i="6"/>
  <c r="I8" i="6" l="1"/>
  <c r="I9" i="6"/>
  <c r="I10" i="6"/>
  <c r="I11" i="6"/>
  <c r="I12" i="6"/>
  <c r="I13" i="6"/>
  <c r="I14" i="6"/>
  <c r="I15" i="6"/>
  <c r="I16" i="6"/>
  <c r="I17" i="6"/>
  <c r="I18" i="6"/>
  <c r="I19" i="6"/>
  <c r="I20" i="6"/>
  <c r="I21" i="6"/>
  <c r="I22" i="6"/>
  <c r="I23" i="6"/>
  <c r="I24" i="6"/>
  <c r="I25" i="6"/>
  <c r="I26" i="6"/>
  <c r="I27" i="6"/>
  <c r="I28" i="6"/>
  <c r="I29" i="6"/>
  <c r="I30" i="6"/>
  <c r="I31" i="6"/>
  <c r="I32" i="6"/>
  <c r="I33" i="6"/>
  <c r="I34" i="6"/>
  <c r="I89" i="6" l="1"/>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49" i="6"/>
  <c r="I48" i="6"/>
  <c r="I47" i="6"/>
  <c r="I46" i="6"/>
  <c r="I45" i="6"/>
  <c r="I44" i="6"/>
  <c r="I43" i="6"/>
  <c r="I42" i="6"/>
  <c r="I41" i="6"/>
  <c r="I40" i="6"/>
  <c r="I7" i="6"/>
  <c r="I35" i="6" s="1"/>
  <c r="I90" i="6" l="1"/>
  <c r="G31" i="5" s="1"/>
  <c r="G30" i="5"/>
  <c r="G32" i="5" l="1"/>
  <c r="G34" i="5" s="1"/>
</calcChain>
</file>

<file path=xl/sharedStrings.xml><?xml version="1.0" encoding="utf-8"?>
<sst xmlns="http://schemas.openxmlformats.org/spreadsheetml/2006/main" count="314" uniqueCount="229">
  <si>
    <t>Wire-O binden (alleen metaal en wit)</t>
  </si>
  <si>
    <t>Poster</t>
  </si>
  <si>
    <t>bedrukking</t>
    <phoneticPr fontId="0" type="noConversion"/>
  </si>
  <si>
    <t>opmerkingen</t>
  </si>
  <si>
    <t>afwerking</t>
  </si>
  <si>
    <t>pdf beschikbaar</t>
  </si>
  <si>
    <t>aantal pagina's</t>
    <phoneticPr fontId="0" type="noConversion"/>
  </si>
  <si>
    <t>1.1</t>
  </si>
  <si>
    <t>ja</t>
  </si>
  <si>
    <t>1.2</t>
  </si>
  <si>
    <t>1.3</t>
  </si>
  <si>
    <t>1.4</t>
  </si>
  <si>
    <t>1.5</t>
  </si>
  <si>
    <t>1.6</t>
  </si>
  <si>
    <t>1.7</t>
  </si>
  <si>
    <t>C5</t>
  </si>
  <si>
    <t>C4</t>
  </si>
  <si>
    <t xml:space="preserve">Flyers   </t>
  </si>
  <si>
    <t>Visitekaartje</t>
  </si>
  <si>
    <t xml:space="preserve"> 300 grams wit houtvrij mat mc digital</t>
  </si>
  <si>
    <t xml:space="preserve">Folder   </t>
  </si>
  <si>
    <t>Toelichting:</t>
  </si>
  <si>
    <t>Legenda:</t>
  </si>
  <si>
    <t>Tekst</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</si>
  <si>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</si>
  <si>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</si>
  <si>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</si>
  <si>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</si>
  <si>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</si>
  <si>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</si>
  <si>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</si>
  <si>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</si>
  <si>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</si>
  <si>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</si>
  <si>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</si>
  <si>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</si>
  <si>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</si>
  <si>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Functie:</t>
  </si>
  <si>
    <t>Naam rechtsgeldig ondertekenaar:</t>
  </si>
  <si>
    <t>Datum:</t>
  </si>
  <si>
    <t>Handtekening:</t>
  </si>
  <si>
    <t xml:space="preserve">TOTAAL KOSTEN </t>
  </si>
  <si>
    <t>Omschrijving</t>
  </si>
  <si>
    <t>nr.</t>
  </si>
  <si>
    <t>Specificaties</t>
  </si>
  <si>
    <t>Raadpleeg tabblad 3. Specificaties</t>
  </si>
  <si>
    <t>1. Standaardopdrachten</t>
  </si>
  <si>
    <t>Mailing 1</t>
  </si>
  <si>
    <t>Mailing 2</t>
  </si>
  <si>
    <t>Formaat</t>
  </si>
  <si>
    <t>snijden</t>
  </si>
  <si>
    <t>A5</t>
  </si>
  <si>
    <t>snijden, vouwen</t>
  </si>
  <si>
    <t>1-z fc</t>
  </si>
  <si>
    <t>2-z fc</t>
  </si>
  <si>
    <t>55 x 85 mm</t>
  </si>
  <si>
    <t>A5, A4</t>
  </si>
  <si>
    <t>Couverteren, verzendgereed maken en aanbieden post</t>
  </si>
  <si>
    <t>papiersoort</t>
  </si>
  <si>
    <t>1.001 - 2.000 stuks</t>
  </si>
  <si>
    <t>2.001 - 5.000 stuks</t>
  </si>
  <si>
    <r>
      <rPr>
        <b/>
        <sz val="11"/>
        <rFont val="Calibri"/>
        <family val="2"/>
      </rPr>
      <t>(1)</t>
    </r>
    <r>
      <rPr>
        <sz val="11"/>
        <rFont val="Calibri"/>
        <family val="2"/>
      </rPr>
      <t xml:space="preserve"> Inschrijver geeft prijzen op in Euro's (€) (op 4 decimalen) en exclusief BTW. Eventuele computer-, software, programmakosten, instel- omstelkosten, leverkosten e.d. dienen verdisconteerd te zijn in de aangeboden prijzen.</t>
    </r>
  </si>
  <si>
    <t>Bedrag in €</t>
  </si>
  <si>
    <t>UW TOTALE FICTIEVE INSCHRIJFPRIJS (TCO 48 MAANDEN)</t>
  </si>
  <si>
    <t>Flyers   A5</t>
  </si>
  <si>
    <t>Flyers   A4</t>
  </si>
  <si>
    <t>Poster A3</t>
  </si>
  <si>
    <t>Poster A2</t>
  </si>
  <si>
    <t>Poster A1</t>
  </si>
  <si>
    <t>Poster A0</t>
  </si>
  <si>
    <t>n.v.t.</t>
  </si>
  <si>
    <t>Rillen per ril per vel</t>
  </si>
  <si>
    <t>Snijden (per minuut)</t>
  </si>
  <si>
    <t>Ruimte voor uw opmerkingen of toelichting.</t>
  </si>
  <si>
    <t>fc</t>
  </si>
  <si>
    <t>Per stuk</t>
  </si>
  <si>
    <t>Inhoud / Eenheid</t>
  </si>
  <si>
    <t>Staffel</t>
  </si>
  <si>
    <t xml:space="preserve">501 - 1.000 stuks </t>
  </si>
  <si>
    <t>-</t>
  </si>
  <si>
    <t>Bijlage X: Prijzenblad Reprografische Dienstverlening</t>
  </si>
  <si>
    <t xml:space="preserve">In dit prijzenblad vult u uw definitieve prijzen in voor uw Inschrijving. De prijzen worden uiteindelijk gewogen op basis van Total Cost of Ownerschip voor de gemeente over 48 maanden. De genoemde aantallen zijn indicatief, hieraan kunnen geen rechten ontleend worden.
</t>
  </si>
  <si>
    <t xml:space="preserve">Invoer Gemeente. Niet wijzigen. </t>
  </si>
  <si>
    <t>2. Reprografische leveringen en handelingen</t>
  </si>
  <si>
    <t>1. Terugkerende opdrachten (All-in tarief incl. alle handelingen)</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</si>
  <si>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</si>
  <si>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</si>
  <si>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</si>
  <si>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</si>
  <si>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</si>
  <si>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</si>
  <si>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</si>
  <si>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</si>
  <si>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</si>
  <si>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</si>
  <si>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</si>
  <si>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</si>
  <si>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</si>
  <si>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</si>
  <si>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</si>
  <si>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</si>
  <si>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</si>
  <si>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</si>
  <si>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</si>
  <si>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</si>
  <si>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</si>
  <si>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</si>
  <si>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</si>
  <si>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</si>
  <si>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</si>
  <si>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</si>
  <si>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</si>
  <si>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2.29</t>
  </si>
  <si>
    <t>2.30</t>
  </si>
  <si>
    <t>2.31</t>
  </si>
  <si>
    <t>2.32</t>
  </si>
  <si>
    <t>2.33</t>
  </si>
  <si>
    <t>2.34</t>
  </si>
  <si>
    <t>2.35</t>
  </si>
  <si>
    <t>2.36</t>
  </si>
  <si>
    <t>2.37</t>
  </si>
  <si>
    <t>2.39</t>
  </si>
  <si>
    <t>2.40</t>
  </si>
  <si>
    <t>2.41</t>
  </si>
  <si>
    <t>2.42</t>
  </si>
  <si>
    <t>2.43</t>
  </si>
  <si>
    <t>2.44</t>
  </si>
  <si>
    <t>2.45</t>
  </si>
  <si>
    <t>2.46</t>
  </si>
  <si>
    <t>2.47</t>
  </si>
  <si>
    <t>2.48</t>
  </si>
  <si>
    <t>2.49</t>
  </si>
  <si>
    <t>2.50</t>
  </si>
  <si>
    <r>
      <t xml:space="preserve">Prijs per stuk, exclusief btw </t>
    </r>
    <r>
      <rPr>
        <b/>
        <sz val="11"/>
        <color theme="0"/>
        <rFont val="Calibri"/>
        <family val="2"/>
        <scheme val="minor"/>
      </rPr>
      <t>(1)</t>
    </r>
  </si>
  <si>
    <t>Vouwen 1 slag</t>
  </si>
  <si>
    <t>TOTALE KOSTEN</t>
  </si>
  <si>
    <t>Fictieve wegingsfactor o.b.v 4 jaren</t>
  </si>
  <si>
    <t>Kleurenplot A0</t>
  </si>
  <si>
    <t>Kleurenplot A1</t>
  </si>
  <si>
    <t>Kleurenplot A2</t>
  </si>
  <si>
    <t>2.28</t>
  </si>
  <si>
    <t>2.38</t>
  </si>
  <si>
    <t>1.8</t>
  </si>
  <si>
    <t>1.9</t>
  </si>
  <si>
    <t>A1</t>
  </si>
  <si>
    <t>Snijden</t>
  </si>
  <si>
    <t>5.001 - 30.000 stuks</t>
  </si>
  <si>
    <t>&gt; 30.000 stuks</t>
  </si>
  <si>
    <t>1.10</t>
  </si>
  <si>
    <t>Kaarten</t>
  </si>
  <si>
    <t>A2, A1, A0</t>
  </si>
  <si>
    <t>A6</t>
  </si>
  <si>
    <t>250 grams wit houtvrij mat mc digital</t>
  </si>
  <si>
    <t>Kleurenplot</t>
  </si>
  <si>
    <t>Een vensterenvelop C5 incl. een mailing op papier voorzien van een geprinte bijlage. (Gelijk aan proefopdracht 1)</t>
  </si>
  <si>
    <t>Een vensterenvelop C4 incl. een mailing op papier voorzien van een geprinte bijlage en een antwoordenvelop EA5</t>
  </si>
  <si>
    <t>Worden alleen in hoeveelheden besteld vanaf 100 stuks</t>
  </si>
  <si>
    <t>A3 tm/ A0</t>
  </si>
  <si>
    <t>0 - 250 stuks</t>
  </si>
  <si>
    <t>251 - 500 stuks</t>
  </si>
  <si>
    <t>1. Terugkerende opdrachten</t>
  </si>
  <si>
    <t xml:space="preserve">Envelop: C5 venster 
Brief: A4 logopapier 80 grs, 
Bijlagen: A4 80 grs 
</t>
  </si>
  <si>
    <t xml:space="preserve">Envelop: C4 venster 
Brief: A4 logopapier 80 grs, 
Bijlage: A4 80 grs + antwoordenvelop EA5.
</t>
  </si>
  <si>
    <t>Brief :1-z zwart-wit
Bijlage: 1-z, fc</t>
  </si>
  <si>
    <t>Brief: 1-z zwart-wit 
Bijlage: 1-z zwart-wit</t>
  </si>
  <si>
    <t>80 grams</t>
  </si>
  <si>
    <t>Vel wit SRA3 120 grams</t>
  </si>
  <si>
    <t>Vel wit SRA3 160 grams</t>
  </si>
  <si>
    <t>Vel wit SRA3 250 grams</t>
  </si>
  <si>
    <t>Vel wit SRA3 300 grams</t>
  </si>
  <si>
    <t>Vel wit SRA4 120 grams</t>
  </si>
  <si>
    <t>Vel wit SRA4 160 grams</t>
  </si>
  <si>
    <t>Vel wit SRA4 250 grams</t>
  </si>
  <si>
    <t>Vel wit SRA4 300 grams</t>
  </si>
  <si>
    <t xml:space="preserve">Subtotaal </t>
  </si>
  <si>
    <t>Spiraliseren metaal</t>
  </si>
  <si>
    <t>Spiraliseren met kunststof</t>
  </si>
  <si>
    <t>Machinaal nieten per set</t>
  </si>
  <si>
    <t>Scannen per pagina KL A4</t>
  </si>
  <si>
    <t>Scannen per pagina ZW A4</t>
  </si>
  <si>
    <t>Scannen per pagina KL A3</t>
  </si>
  <si>
    <t>Scannen per pagina ZW A3</t>
  </si>
  <si>
    <t>Scannen per pagina KL A2</t>
  </si>
  <si>
    <t>Scannen per pagina ZW A2</t>
  </si>
  <si>
    <t>Afdruk (print en kopie) full color A4 per pagina excl. papier</t>
  </si>
  <si>
    <t>Afdruk (print en kopie) Zwart-Wit A4 per pagina excl. papier</t>
  </si>
  <si>
    <t>Afdruk (print en kopie) Zwart-Wit A3 per pagina excl. papier</t>
  </si>
  <si>
    <t>Vel wit papier 80 grams A3</t>
  </si>
  <si>
    <t>Vel wit papier 100 grams A3</t>
  </si>
  <si>
    <t>Vel wit papier 160 grams A3</t>
  </si>
  <si>
    <t>Vel wit papier 200 grams A3</t>
  </si>
  <si>
    <t>Vel wit papier 250 grams A3</t>
  </si>
  <si>
    <t>Vel wit papier 120 grams A3</t>
  </si>
  <si>
    <t xml:space="preserve">Vel wit papier 250 grams A4 </t>
  </si>
  <si>
    <t xml:space="preserve">Vel wit papier 200 grams A4 </t>
  </si>
  <si>
    <t>Vel wit papier 160 grams A4</t>
  </si>
  <si>
    <t>Vel wit papier 120 grams A4</t>
  </si>
  <si>
    <t xml:space="preserve">Vel wit papier 100 grams A4 </t>
  </si>
  <si>
    <t xml:space="preserve">Vel wit papier 80 grams A4 </t>
  </si>
  <si>
    <t>Vel gekleurd papier 80 grams A3</t>
  </si>
  <si>
    <t>Vel gekleurd papier 80 grams A4</t>
  </si>
  <si>
    <t>Afdruk (print en kopie) full color A3 per pagina excl. papier</t>
  </si>
  <si>
    <t>Lamineren A3</t>
  </si>
  <si>
    <t>Lamineren A4</t>
  </si>
  <si>
    <t>Lamineren A5</t>
  </si>
  <si>
    <t>Lamineren A6</t>
  </si>
  <si>
    <t>Couverteren C5 envelop 1 vel</t>
  </si>
  <si>
    <t>Couverteren C5 envelop 2 vellen</t>
  </si>
  <si>
    <t>Couverteren C5 envelop 3 vellen</t>
  </si>
  <si>
    <t>Couverteren C4 envelop 1 vel</t>
  </si>
  <si>
    <t>Couverteren C4 envelop 2 vellen</t>
  </si>
  <si>
    <t>Couverteren C4 envelop 3 vellen</t>
  </si>
  <si>
    <t>Inbinden d.m.v. bloklijmen per set (inclusief grijsbord en voorkant)</t>
  </si>
  <si>
    <t>150 grams wit houtvrij mat mc digital</t>
  </si>
  <si>
    <t>170 grams wit houtvrij mat mc digital</t>
  </si>
  <si>
    <t>Bijlage 5: Prijzenblad Reprografische Dienstverlening - Specificaties</t>
  </si>
  <si>
    <t>Bijlage 5: Prijzenblad Reprografische Dienstverlening - Invulblad</t>
  </si>
  <si>
    <t>3.01</t>
  </si>
  <si>
    <t xml:space="preserve">Spoedleveringen buiten de reguliere dagelijkse bezorgtijden </t>
  </si>
  <si>
    <t>3.02</t>
  </si>
  <si>
    <t>3.03</t>
  </si>
  <si>
    <t xml:space="preserve">Spoedleveringen op zaterdag tussen 00:00 uur en 23:59 uur </t>
  </si>
  <si>
    <t>Spoedleveringen op zondag tussen 00:00 uur en 23:59 uur</t>
  </si>
  <si>
    <t>Spoedleveringen tussen 00:00 uur en 08:00 uur en tussen 17:00uur en 23:59 uur op maandag tot en met vrijdag</t>
  </si>
  <si>
    <t>Onderstaande kosten worden niet meegenomen in het gunningscriterium Prijs maar dienen er voor om vooraf vastgestelde tarieven te hanteren in geval van "spoedleveringen".</t>
  </si>
  <si>
    <t>Print Bord A0</t>
  </si>
  <si>
    <t>Print Bord A1</t>
  </si>
  <si>
    <t>FSC honingraatkarton 10mm</t>
  </si>
  <si>
    <t>A0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</si>
</sst>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0.00_);_(&quot;€&quot;* \(#,##0.00\);_(&quot;€&quot;* &quot;-&quot;??_);_(@_)"/>
    <numFmt numFmtId="165" formatCode="&quot;€&quot;\ #,##0.00"/>
    <numFmt numFmtId="166" formatCode="[$$-409]#,##0.00_ ;\-[$$-409]#,##0.00\ "/>
    <numFmt numFmtId="167" formatCode="_ &quot;€&quot;\ * #,##0.0000_ ;_ &quot;€&quot;\ * \-#,##0.0000_ ;_ &quot;€&quot;\ * &quot;-&quot;??_ ;_ @_ "/>
    <numFmt numFmtId="168" formatCode="_ * #,##0_ ;_ * \-#,##0_ ;_ * &quot;-&quot;??_ ;_ @_ "/>
  </numFmts>
  <fonts count="40" x14ac:knownFonts="1">
    <font>
      <sz val="9"/>
      <color theme="1"/>
      <name val="Lucida Sans Unicod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b/>
      <sz val="11"/>
      <name val="Calibri"/>
      <family val="2"/>
      <scheme val="minor"/>
    </font>
    <font>
      <sz val="11"/>
      <name val="Calibri"/>
      <family val="2"/>
      <scheme val="minor"/>
    </font>
    <font>
      <sz val="9"/>
      <color theme="1"/>
      <name val="Lucida Sans Unicode"/>
      <family val="2"/>
    </font>
    <font>
      <b/>
      <sz val="11"/>
      <color theme="0"/>
      <name val="Calibri"/>
      <family val="2"/>
      <scheme val="minor"/>
    </font>
    <font>
      <sz val="10"/>
      <color indexed="8"/>
      <name val="Arial"/>
      <family val="2"/>
    </font>
    <font>
      <sz val="10"/>
      <color theme="8" tint="-0.249977111117893"/>
      <name val="Arial"/>
      <family val="2"/>
    </font>
    <font>
      <sz val="9"/>
      <color theme="0"/>
      <name val="Arial"/>
      <family val="2"/>
    </font>
    <font>
      <sz val="9"/>
      <color theme="1"/>
      <name val="Arial"/>
      <family val="2"/>
    </font>
    <font>
      <sz val="9"/>
      <name val="Arial"/>
      <family val="2"/>
    </font>
    <font>
      <sz val="18"/>
      <color theme="3"/>
      <name val="Cambria"/>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name val="Calibri"/>
      <family val="2"/>
    </font>
    <font>
      <b/>
      <sz val="11"/>
      <name val="Calibri"/>
      <family val="2"/>
    </font>
    <font>
      <b/>
      <sz val="14"/>
      <color theme="0"/>
      <name val="Calibri"/>
      <family val="2"/>
      <scheme val="minor"/>
    </font>
    <font>
      <b/>
      <sz val="14"/>
      <name val="Calibri"/>
      <family val="2"/>
      <scheme val="minor"/>
    </font>
    <font>
      <sz val="11"/>
      <color rgb="FFFF0000"/>
      <name val="Calibri"/>
      <family val="2"/>
      <scheme val="minor"/>
    </font>
    <font>
      <sz val="9"/>
      <color theme="1"/>
      <name val="Calibri"/>
      <family val="2"/>
      <scheme val="minor"/>
    </font>
    <font>
      <b/>
      <sz val="9"/>
      <color rgb="FFFF0000"/>
      <name val="Calibri"/>
      <family val="2"/>
      <scheme val="minor"/>
    </font>
    <font>
      <b/>
      <sz val="11"/>
      <color rgb="FFFF0000"/>
      <name val="Calibri"/>
      <family val="2"/>
      <scheme val="minor"/>
    </font>
    <font>
      <b/>
      <sz val="18"/>
      <color rgb="FF00A0FF"/>
      <name val="Calibri"/>
      <family val="2"/>
      <scheme val="minor"/>
    </font>
    <font>
      <b/>
      <sz val="18"/>
      <color rgb="FF00A0FF"/>
      <name val="Cambria"/>
      <family val="2"/>
      <scheme val="major"/>
    </font>
    <font>
      <b/>
      <sz val="13"/>
      <color rgb="FF013577"/>
      <name val="Calibri"/>
      <family val="2"/>
      <scheme val="minor"/>
    </font>
    <font>
      <sz val="8"/>
      <name val="Lucida Sans Unicode"/>
      <family val="2"/>
    </font>
  </fonts>
  <fills count="14">
    <fill>
      <patternFill patternType="none"/>
    </fill>
    <fill>
      <patternFill patternType="gray125"/>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rgb="FFFFFF99"/>
        <bgColor indexed="64"/>
      </patternFill>
    </fill>
    <fill>
      <patternFill patternType="solid">
        <fgColor theme="3" tint="-0.249977111117893"/>
        <bgColor indexed="64"/>
      </patternFill>
    </fill>
    <fill>
      <patternFill patternType="solid">
        <fgColor rgb="FF92D050"/>
        <bgColor indexed="64"/>
      </patternFill>
    </fill>
    <fill>
      <patternFill patternType="solid">
        <fgColor rgb="FF17375D"/>
        <bgColor indexed="64"/>
      </patternFill>
    </fill>
    <fill>
      <patternFill patternType="solid">
        <fgColor theme="0" tint="-0.14999847407452621"/>
        <bgColor indexed="64"/>
      </patternFill>
    </fill>
    <fill>
      <patternFill patternType="solid">
        <fgColor rgb="FF00A0FF"/>
        <bgColor indexed="64"/>
      </patternFill>
    </fill>
    <fill>
      <patternFill patternType="solid">
        <fgColor rgb="FF01357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s>
  <cellStyleXfs count="9">
    <xf numFmtId="0" fontId="0" fillId="0" borderId="0"/>
    <xf numFmtId="0" fontId="9" fillId="0" borderId="0"/>
    <xf numFmtId="44" fontId="13" fillId="0" borderId="0" applyFon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3" borderId="13" applyNumberFormat="0" applyAlignment="0" applyProtection="0"/>
    <xf numFmtId="0" fontId="24" fillId="4" borderId="13" applyNumberFormat="0" applyAlignment="0" applyProtection="0"/>
    <xf numFmtId="0" fontId="7" fillId="5" borderId="0" applyNumberFormat="0" applyBorder="0" applyAlignment="0" applyProtection="0"/>
    <xf numFmtId="43" fontId="13" fillId="0" borderId="0" applyFont="0" applyFill="0" applyBorder="0" applyAlignment="0" applyProtection="0"/>
  </cellStyleXfs>
  <cellXfs count="170">
    <xf numFmtId="0" fontId="0" fillId="0" borderId="0" xfId="0"/>
    <xf numFmtId="49" fontId="18" fillId="0" borderId="0" xfId="0" applyNumberFormat="1" applyFont="1" applyAlignment="1">
      <alignment horizontal="center" vertical="top" wrapText="1"/>
    </xf>
    <xf numFmtId="0" fontId="8" fillId="0" borderId="0" xfId="0" applyFont="1"/>
    <xf numFmtId="0" fontId="16" fillId="0" borderId="0" xfId="0" applyFont="1" applyAlignment="1">
      <alignment vertical="top" wrapText="1"/>
    </xf>
    <xf numFmtId="0" fontId="0" fillId="0" borderId="14" xfId="0" applyBorder="1"/>
    <xf numFmtId="0" fontId="0" fillId="0" borderId="2" xfId="0" applyBorder="1"/>
    <xf numFmtId="0" fontId="0" fillId="0" borderId="15" xfId="0" applyBorder="1"/>
    <xf numFmtId="0" fontId="27" fillId="0" borderId="16" xfId="3" applyFont="1" applyBorder="1" applyAlignment="1">
      <alignment horizontal="left"/>
    </xf>
    <xf numFmtId="0" fontId="0" fillId="0" borderId="10" xfId="0" applyBorder="1"/>
    <xf numFmtId="0" fontId="0" fillId="0" borderId="16" xfId="0" applyBorder="1"/>
    <xf numFmtId="0" fontId="21" fillId="0" borderId="0" xfId="4" applyBorder="1"/>
    <xf numFmtId="0" fontId="7" fillId="6" borderId="1" xfId="7" applyFill="1" applyBorder="1"/>
    <xf numFmtId="0" fontId="12" fillId="3" borderId="1" xfId="5" applyFont="1" applyBorder="1" applyAlignment="1">
      <alignment vertical="top"/>
    </xf>
    <xf numFmtId="0" fontId="24" fillId="4" borderId="1" xfId="6" applyBorder="1"/>
    <xf numFmtId="49" fontId="7" fillId="7" borderId="1" xfId="2" applyNumberFormat="1" applyFont="1" applyFill="1" applyBorder="1" applyAlignment="1" applyProtection="1"/>
    <xf numFmtId="0" fontId="14" fillId="8" borderId="1" xfId="0" applyFont="1" applyFill="1" applyBorder="1"/>
    <xf numFmtId="166" fontId="23" fillId="9" borderId="1" xfId="2" applyNumberFormat="1" applyFont="1" applyFill="1" applyBorder="1" applyAlignment="1" applyProtection="1">
      <alignment vertical="top"/>
      <protection hidden="1"/>
    </xf>
    <xf numFmtId="165" fontId="0" fillId="0" borderId="0" xfId="0" applyNumberFormat="1"/>
    <xf numFmtId="10" fontId="0" fillId="0" borderId="0" xfId="0" applyNumberFormat="1"/>
    <xf numFmtId="0" fontId="0" fillId="6" borderId="22" xfId="0" applyFill="1" applyBorder="1" applyAlignment="1">
      <alignment vertical="top"/>
    </xf>
    <xf numFmtId="0" fontId="0" fillId="6" borderId="24" xfId="0" applyFill="1" applyBorder="1" applyAlignment="1">
      <alignment vertical="top"/>
    </xf>
    <xf numFmtId="2" fontId="14" fillId="8" borderId="30" xfId="0" applyNumberFormat="1" applyFont="1" applyFill="1" applyBorder="1" applyAlignment="1">
      <alignment horizontal="center"/>
    </xf>
    <xf numFmtId="2" fontId="14" fillId="8" borderId="31" xfId="0" applyNumberFormat="1" applyFont="1" applyFill="1" applyBorder="1" applyAlignment="1">
      <alignment horizontal="center"/>
    </xf>
    <xf numFmtId="164" fontId="14" fillId="8" borderId="31" xfId="0" applyNumberFormat="1" applyFont="1" applyFill="1" applyBorder="1"/>
    <xf numFmtId="0" fontId="14" fillId="8" borderId="31" xfId="0" applyFont="1" applyFill="1" applyBorder="1" applyAlignment="1">
      <alignment horizontal="right"/>
    </xf>
    <xf numFmtId="0" fontId="14" fillId="10" borderId="3" xfId="0" applyFont="1" applyFill="1" applyBorder="1"/>
    <xf numFmtId="0" fontId="30" fillId="10" borderId="4" xfId="0" applyFont="1" applyFill="1" applyBorder="1"/>
    <xf numFmtId="0" fontId="0" fillId="0" borderId="32" xfId="0" applyBorder="1"/>
    <xf numFmtId="0" fontId="0" fillId="0" borderId="11" xfId="0" applyBorder="1"/>
    <xf numFmtId="0" fontId="0" fillId="0" borderId="8" xfId="0" applyBorder="1"/>
    <xf numFmtId="0" fontId="18" fillId="0" borderId="1" xfId="0" applyFont="1" applyBorder="1" applyAlignment="1">
      <alignment horizontal="left" vertical="top" wrapText="1"/>
    </xf>
    <xf numFmtId="3" fontId="0" fillId="0" borderId="0" xfId="0" applyNumberFormat="1"/>
    <xf numFmtId="3" fontId="15" fillId="0" borderId="0" xfId="0" applyNumberFormat="1" applyFont="1" applyAlignment="1">
      <alignment vertical="top" wrapText="1"/>
    </xf>
    <xf numFmtId="49" fontId="18" fillId="0" borderId="11" xfId="0" applyNumberFormat="1" applyFont="1" applyBorder="1" applyAlignment="1">
      <alignment horizontal="center" vertical="top" wrapText="1"/>
    </xf>
    <xf numFmtId="0" fontId="18" fillId="0" borderId="11" xfId="0" applyFont="1" applyBorder="1" applyAlignment="1">
      <alignment horizontal="center" vertical="top" wrapText="1"/>
    </xf>
    <xf numFmtId="44" fontId="14" fillId="8" borderId="1" xfId="0" applyNumberFormat="1" applyFont="1" applyFill="1" applyBorder="1"/>
    <xf numFmtId="49" fontId="18" fillId="0" borderId="1" xfId="0" applyNumberFormat="1" applyFont="1" applyBorder="1" applyAlignment="1">
      <alignment horizontal="left" vertical="top" wrapText="1"/>
    </xf>
    <xf numFmtId="0" fontId="18" fillId="11" borderId="1" xfId="0" applyFont="1" applyFill="1" applyBorder="1" applyAlignment="1">
      <alignment horizontal="left" vertical="top" wrapText="1"/>
    </xf>
    <xf numFmtId="0" fontId="19" fillId="6" borderId="1" xfId="0" applyFont="1" applyFill="1" applyBorder="1" applyAlignment="1">
      <alignment horizontal="left" vertical="top"/>
    </xf>
    <xf numFmtId="0" fontId="19" fillId="11" borderId="1" xfId="0" applyFont="1" applyFill="1" applyBorder="1" applyAlignment="1">
      <alignment horizontal="left" vertical="top"/>
    </xf>
    <xf numFmtId="0" fontId="17" fillId="0" borderId="11" xfId="0" applyFont="1" applyBorder="1" applyAlignment="1">
      <alignment vertical="top"/>
    </xf>
    <xf numFmtId="0" fontId="18" fillId="0" borderId="0" xfId="0" applyFont="1" applyAlignment="1">
      <alignment horizontal="left" vertical="top" wrapText="1"/>
    </xf>
    <xf numFmtId="0" fontId="0" fillId="0" borderId="33" xfId="0" applyBorder="1"/>
    <xf numFmtId="0" fontId="33" fillId="0" borderId="0" xfId="0" applyFont="1"/>
    <xf numFmtId="0" fontId="33" fillId="0" borderId="14" xfId="0" applyFont="1" applyBorder="1"/>
    <xf numFmtId="0" fontId="33" fillId="0" borderId="2" xfId="0" applyFont="1" applyBorder="1"/>
    <xf numFmtId="0" fontId="33" fillId="0" borderId="15" xfId="0" applyFont="1" applyBorder="1"/>
    <xf numFmtId="0" fontId="33" fillId="0" borderId="10" xfId="0" applyFont="1" applyBorder="1"/>
    <xf numFmtId="0" fontId="33" fillId="0" borderId="16" xfId="0" applyFont="1" applyBorder="1"/>
    <xf numFmtId="3" fontId="33" fillId="0" borderId="0" xfId="0" applyNumberFormat="1" applyFont="1"/>
    <xf numFmtId="0" fontId="12" fillId="0" borderId="0" xfId="0" applyFont="1"/>
    <xf numFmtId="0" fontId="12" fillId="0" borderId="11" xfId="0" applyFont="1" applyBorder="1"/>
    <xf numFmtId="3" fontId="12" fillId="0" borderId="11" xfId="0" applyNumberFormat="1" applyFont="1" applyBorder="1"/>
    <xf numFmtId="0" fontId="12" fillId="0" borderId="8" xfId="0" applyFont="1" applyBorder="1"/>
    <xf numFmtId="3" fontId="12" fillId="0" borderId="0" xfId="0" applyNumberFormat="1" applyFont="1"/>
    <xf numFmtId="0" fontId="32" fillId="0" borderId="10" xfId="0" applyFont="1" applyBorder="1" applyAlignment="1">
      <alignment wrapText="1"/>
    </xf>
    <xf numFmtId="0" fontId="0" fillId="0" borderId="0" xfId="0" applyAlignment="1">
      <alignment horizontal="left"/>
    </xf>
    <xf numFmtId="0" fontId="0" fillId="0" borderId="16" xfId="0" applyBorder="1" applyAlignment="1">
      <alignment horizontal="left"/>
    </xf>
    <xf numFmtId="49" fontId="19" fillId="11" borderId="1" xfId="0" applyNumberFormat="1" applyFont="1" applyFill="1" applyBorder="1" applyAlignment="1">
      <alignment horizontal="left" vertical="top" wrapText="1"/>
    </xf>
    <xf numFmtId="0" fontId="19" fillId="6" borderId="0" xfId="0" applyFont="1" applyFill="1" applyAlignment="1">
      <alignment horizontal="left" vertical="top"/>
    </xf>
    <xf numFmtId="49" fontId="18" fillId="0" borderId="0" xfId="0" applyNumberFormat="1" applyFont="1" applyAlignment="1">
      <alignment horizontal="left" vertical="top" wrapText="1"/>
    </xf>
    <xf numFmtId="49" fontId="19" fillId="0" borderId="0" xfId="0" applyNumberFormat="1" applyFont="1" applyAlignment="1">
      <alignment horizontal="left" vertical="top" wrapText="1"/>
    </xf>
    <xf numFmtId="167" fontId="33" fillId="0" borderId="0" xfId="0" applyNumberFormat="1" applyFont="1"/>
    <xf numFmtId="167" fontId="33" fillId="0" borderId="2" xfId="0" applyNumberFormat="1" applyFont="1" applyBorder="1"/>
    <xf numFmtId="167" fontId="12" fillId="0" borderId="11" xfId="0" applyNumberFormat="1" applyFont="1" applyBorder="1"/>
    <xf numFmtId="167" fontId="12" fillId="0" borderId="0" xfId="0" applyNumberFormat="1" applyFont="1"/>
    <xf numFmtId="43" fontId="12" fillId="0" borderId="11" xfId="8" applyFont="1" applyBorder="1"/>
    <xf numFmtId="167" fontId="12" fillId="3" borderId="1" xfId="2" applyNumberFormat="1" applyFont="1" applyFill="1" applyBorder="1" applyAlignment="1" applyProtection="1">
      <alignment vertical="top"/>
      <protection locked="0"/>
    </xf>
    <xf numFmtId="49" fontId="18" fillId="11" borderId="1" xfId="0" applyNumberFormat="1" applyFont="1" applyFill="1" applyBorder="1" applyAlignment="1">
      <alignment horizontal="left" vertical="top" wrapText="1"/>
    </xf>
    <xf numFmtId="49" fontId="19" fillId="0" borderId="1" xfId="0" applyNumberFormat="1" applyFont="1" applyBorder="1" applyAlignment="1">
      <alignment horizontal="left" vertical="top" wrapText="1"/>
    </xf>
    <xf numFmtId="0" fontId="34" fillId="0" borderId="0" xfId="0" applyFont="1" applyAlignment="1">
      <alignment horizontal="center" vertical="center"/>
    </xf>
    <xf numFmtId="0" fontId="5" fillId="0" borderId="16" xfId="0" applyFont="1" applyBorder="1"/>
    <xf numFmtId="0" fontId="5" fillId="0" borderId="10" xfId="0" applyFont="1" applyBorder="1"/>
    <xf numFmtId="0" fontId="5" fillId="0" borderId="0" xfId="0" applyFont="1"/>
    <xf numFmtId="0" fontId="5" fillId="0" borderId="16" xfId="0" applyFont="1" applyBorder="1" applyAlignment="1">
      <alignment wrapText="1"/>
    </xf>
    <xf numFmtId="0" fontId="5" fillId="0" borderId="0" xfId="0" applyFont="1" applyAlignment="1">
      <alignment wrapText="1"/>
    </xf>
    <xf numFmtId="3" fontId="28" fillId="0" borderId="1" xfId="0" applyNumberFormat="1" applyFont="1" applyBorder="1"/>
    <xf numFmtId="168" fontId="5" fillId="0" borderId="1" xfId="8" applyNumberFormat="1" applyFont="1" applyBorder="1" applyAlignment="1">
      <alignment horizontal="left" vertical="center"/>
    </xf>
    <xf numFmtId="44" fontId="24" fillId="4" borderId="1" xfId="6" applyNumberFormat="1" applyBorder="1"/>
    <xf numFmtId="168" fontId="5" fillId="0" borderId="10" xfId="0" applyNumberFormat="1" applyFont="1" applyBorder="1"/>
    <xf numFmtId="0" fontId="5" fillId="0" borderId="1" xfId="0" applyFont="1" applyBorder="1"/>
    <xf numFmtId="0" fontId="5" fillId="6" borderId="1" xfId="7" applyFont="1" applyFill="1" applyBorder="1" applyAlignment="1">
      <alignment horizontal="left" wrapText="1"/>
    </xf>
    <xf numFmtId="3" fontId="5" fillId="0" borderId="0" xfId="0" applyNumberFormat="1" applyFont="1"/>
    <xf numFmtId="3" fontId="35" fillId="0" borderId="0" xfId="0" applyNumberFormat="1" applyFont="1"/>
    <xf numFmtId="167" fontId="5" fillId="0" borderId="0" xfId="0" applyNumberFormat="1" applyFont="1"/>
    <xf numFmtId="0" fontId="32" fillId="0" borderId="0" xfId="0" applyFont="1"/>
    <xf numFmtId="44" fontId="24" fillId="4" borderId="1" xfId="6" applyNumberFormat="1" applyBorder="1" applyAlignment="1">
      <alignment horizontal="center"/>
    </xf>
    <xf numFmtId="0" fontId="5" fillId="0" borderId="32" xfId="0" applyFont="1" applyBorder="1"/>
    <xf numFmtId="0" fontId="37" fillId="0" borderId="0" xfId="3" applyFont="1" applyBorder="1" applyAlignment="1">
      <alignment horizontal="left"/>
    </xf>
    <xf numFmtId="0" fontId="38" fillId="0" borderId="0" xfId="4" applyFont="1" applyBorder="1"/>
    <xf numFmtId="0" fontId="26" fillId="13" borderId="1" xfId="5" applyFont="1" applyFill="1" applyBorder="1" applyAlignment="1">
      <alignment horizontal="left" vertical="top" wrapText="1"/>
    </xf>
    <xf numFmtId="167" fontId="26" fillId="13" borderId="1" xfId="5" applyNumberFormat="1" applyFont="1" applyFill="1" applyBorder="1" applyAlignment="1">
      <alignment horizontal="left" vertical="top" wrapText="1"/>
    </xf>
    <xf numFmtId="0" fontId="26" fillId="13" borderId="17" xfId="5" applyFont="1" applyFill="1" applyBorder="1" applyAlignment="1">
      <alignment horizontal="left" vertical="top" wrapText="1"/>
    </xf>
    <xf numFmtId="0" fontId="26" fillId="13" borderId="18" xfId="5" applyFont="1" applyFill="1" applyBorder="1" applyAlignment="1">
      <alignment horizontal="left" vertical="top" wrapText="1"/>
    </xf>
    <xf numFmtId="0" fontId="26" fillId="13" borderId="5" xfId="5" applyFont="1" applyFill="1" applyBorder="1" applyAlignment="1">
      <alignment horizontal="left" vertical="top" wrapText="1"/>
    </xf>
    <xf numFmtId="0" fontId="4" fillId="0" borderId="1" xfId="0" applyFont="1" applyBorder="1"/>
    <xf numFmtId="0" fontId="3" fillId="0" borderId="1" xfId="0" applyFont="1" applyBorder="1"/>
    <xf numFmtId="168" fontId="12" fillId="6" borderId="1" xfId="8" applyNumberFormat="1" applyFont="1" applyFill="1" applyBorder="1" applyAlignment="1">
      <alignment horizontal="left" vertical="center"/>
    </xf>
    <xf numFmtId="168" fontId="5" fillId="0" borderId="1" xfId="8" applyNumberFormat="1" applyFont="1" applyFill="1" applyBorder="1" applyAlignment="1">
      <alignment horizontal="left" vertical="center"/>
    </xf>
    <xf numFmtId="0" fontId="2" fillId="0" borderId="1" xfId="0" applyFont="1" applyBorder="1"/>
    <xf numFmtId="0" fontId="2" fillId="0" borderId="6" xfId="0" applyFont="1" applyBorder="1"/>
    <xf numFmtId="0" fontId="2" fillId="6" borderId="1" xfId="7" applyFont="1" applyFill="1" applyBorder="1" applyAlignment="1">
      <alignment horizontal="left" wrapText="1"/>
    </xf>
    <xf numFmtId="49" fontId="18" fillId="6" borderId="1" xfId="0" applyNumberFormat="1" applyFont="1" applyFill="1" applyBorder="1" applyAlignment="1">
      <alignment horizontal="left" vertical="top" wrapText="1"/>
    </xf>
    <xf numFmtId="0" fontId="18" fillId="6" borderId="1" xfId="0" applyFont="1" applyFill="1" applyBorder="1" applyAlignment="1">
      <alignment horizontal="left" vertical="top" wrapText="1"/>
    </xf>
    <xf numFmtId="49" fontId="19" fillId="6" borderId="1" xfId="0" applyNumberFormat="1" applyFont="1" applyFill="1" applyBorder="1" applyAlignment="1">
      <alignment horizontal="left" vertical="top"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5" xfId="0" applyFont="1" applyBorder="1" applyAlignment="1">
      <alignment horizontal="left" vertical="center" wrapText="1"/>
    </xf>
    <xf numFmtId="0" fontId="2" fillId="0" borderId="1" xfId="0" applyFont="1" applyBorder="1" applyAlignment="1">
      <alignment vertical="top"/>
    </xf>
    <xf numFmtId="0" fontId="1" fillId="0" borderId="1" xfId="0" applyFont="1" applyBorder="1"/>
    <xf numFmtId="44" fontId="14" fillId="8" borderId="31" xfId="2" applyFont="1" applyFill="1" applyBorder="1" applyAlignment="1">
      <alignment horizontal="center"/>
    </xf>
    <xf numFmtId="44" fontId="14" fillId="8" borderId="34" xfId="2" applyFont="1" applyFill="1" applyBorder="1" applyAlignment="1">
      <alignment horizontal="center"/>
    </xf>
    <xf numFmtId="165" fontId="31" fillId="9" borderId="4" xfId="2" applyNumberFormat="1" applyFont="1" applyFill="1" applyBorder="1" applyAlignment="1" applyProtection="1">
      <alignment horizontal="center" vertical="top"/>
      <protection hidden="1"/>
    </xf>
    <xf numFmtId="165" fontId="31" fillId="9" borderId="9" xfId="2" applyNumberFormat="1" applyFont="1" applyFill="1" applyBorder="1" applyAlignment="1" applyProtection="1">
      <alignment horizontal="center" vertical="top"/>
      <protection hidden="1"/>
    </xf>
    <xf numFmtId="0" fontId="11" fillId="2" borderId="28" xfId="0" applyFont="1" applyFill="1" applyBorder="1" applyAlignment="1">
      <alignment horizontal="left"/>
    </xf>
    <xf numFmtId="0" fontId="11" fillId="2" borderId="18" xfId="0" applyFont="1" applyFill="1" applyBorder="1" applyAlignment="1">
      <alignment horizontal="left"/>
    </xf>
    <xf numFmtId="0" fontId="11" fillId="2" borderId="5" xfId="0" applyFont="1" applyFill="1" applyBorder="1" applyAlignment="1">
      <alignment horizontal="left"/>
    </xf>
    <xf numFmtId="0" fontId="11" fillId="2" borderId="17" xfId="0" applyFont="1" applyFill="1" applyBorder="1" applyAlignment="1">
      <alignment horizontal="center"/>
    </xf>
    <xf numFmtId="0" fontId="11" fillId="2" borderId="23" xfId="0" applyFont="1" applyFill="1" applyBorder="1" applyAlignment="1">
      <alignment horizontal="center"/>
    </xf>
    <xf numFmtId="0" fontId="0" fillId="6" borderId="28" xfId="0" applyFill="1" applyBorder="1" applyAlignment="1">
      <alignment horizontal="left"/>
    </xf>
    <xf numFmtId="0" fontId="0" fillId="6" borderId="18" xfId="0" applyFill="1" applyBorder="1" applyAlignment="1">
      <alignment horizontal="left"/>
    </xf>
    <xf numFmtId="0" fontId="0" fillId="6" borderId="5" xfId="0" applyFill="1" applyBorder="1" applyAlignment="1">
      <alignment horizontal="left"/>
    </xf>
    <xf numFmtId="44" fontId="24" fillId="0" borderId="1" xfId="2" applyFont="1" applyFill="1" applyBorder="1" applyAlignment="1">
      <alignment horizontal="left"/>
    </xf>
    <xf numFmtId="44" fontId="24" fillId="0" borderId="29" xfId="2" applyFont="1" applyFill="1" applyBorder="1" applyAlignment="1">
      <alignment horizontal="left"/>
    </xf>
    <xf numFmtId="0" fontId="14" fillId="13" borderId="19" xfId="0" applyFont="1" applyFill="1" applyBorder="1" applyAlignment="1">
      <alignment horizontal="left"/>
    </xf>
    <xf numFmtId="0" fontId="14" fillId="13" borderId="20" xfId="0" applyFont="1" applyFill="1" applyBorder="1" applyAlignment="1">
      <alignment horizontal="left"/>
    </xf>
    <xf numFmtId="0" fontId="14" fillId="13" borderId="21" xfId="0" applyFont="1" applyFill="1" applyBorder="1" applyAlignment="1">
      <alignment horizontal="left"/>
    </xf>
    <xf numFmtId="0" fontId="6" fillId="6" borderId="18" xfId="7" applyFont="1" applyFill="1" applyBorder="1" applyAlignment="1">
      <alignment horizontal="left" wrapText="1"/>
    </xf>
    <xf numFmtId="0" fontId="7" fillId="6" borderId="18" xfId="7" applyFill="1" applyBorder="1" applyAlignment="1">
      <alignment horizontal="left" wrapText="1"/>
    </xf>
    <xf numFmtId="0" fontId="7" fillId="6" borderId="5" xfId="7" applyFill="1" applyBorder="1" applyAlignment="1">
      <alignment horizontal="left" wrapText="1"/>
    </xf>
    <xf numFmtId="0" fontId="28" fillId="6" borderId="17" xfId="7" applyFont="1" applyFill="1" applyBorder="1" applyAlignment="1">
      <alignment horizontal="left" vertical="top" wrapText="1"/>
    </xf>
    <xf numFmtId="0" fontId="0" fillId="6" borderId="18" xfId="0" applyFill="1" applyBorder="1" applyAlignment="1">
      <alignment vertical="top" wrapText="1"/>
    </xf>
    <xf numFmtId="0" fontId="0" fillId="6" borderId="5" xfId="0" applyFill="1" applyBorder="1" applyAlignment="1">
      <alignment vertical="top" wrapText="1"/>
    </xf>
    <xf numFmtId="0" fontId="12" fillId="3" borderId="17" xfId="5" applyFont="1" applyBorder="1" applyAlignment="1" applyProtection="1">
      <alignment horizontal="center" vertical="top"/>
      <protection locked="0"/>
    </xf>
    <xf numFmtId="0" fontId="12" fillId="3" borderId="18" xfId="5" applyFont="1" applyBorder="1" applyAlignment="1" applyProtection="1">
      <alignment horizontal="center" vertical="top"/>
      <protection locked="0"/>
    </xf>
    <xf numFmtId="0" fontId="12" fillId="3" borderId="23" xfId="5" applyFont="1" applyBorder="1" applyAlignment="1" applyProtection="1">
      <alignment horizontal="center" vertical="top"/>
      <protection locked="0"/>
    </xf>
    <xf numFmtId="0" fontId="12" fillId="3" borderId="25" xfId="5" applyFont="1" applyBorder="1" applyAlignment="1" applyProtection="1">
      <alignment horizontal="center" vertical="top"/>
      <protection locked="0"/>
    </xf>
    <xf numFmtId="0" fontId="12" fillId="3" borderId="26" xfId="5" applyFont="1" applyBorder="1" applyAlignment="1" applyProtection="1">
      <alignment horizontal="center" vertical="top"/>
      <protection locked="0"/>
    </xf>
    <xf numFmtId="0" fontId="12" fillId="3" borderId="27" xfId="5" applyFont="1" applyBorder="1" applyAlignment="1" applyProtection="1">
      <alignment horizontal="center" vertical="top"/>
      <protection locked="0"/>
    </xf>
    <xf numFmtId="0" fontId="12" fillId="6" borderId="17" xfId="7" applyFont="1" applyFill="1" applyBorder="1" applyAlignment="1">
      <alignment horizontal="left" vertical="top" wrapText="1"/>
    </xf>
    <xf numFmtId="0" fontId="12" fillId="6" borderId="18" xfId="7" applyFont="1" applyFill="1" applyBorder="1" applyAlignment="1">
      <alignment horizontal="left" vertical="top" wrapText="1"/>
    </xf>
    <xf numFmtId="0" fontId="12" fillId="6" borderId="5" xfId="7" applyFont="1" applyFill="1" applyBorder="1" applyAlignment="1">
      <alignment horizontal="left" vertical="top" wrapText="1"/>
    </xf>
    <xf numFmtId="0" fontId="5" fillId="6" borderId="18" xfId="7" applyFont="1" applyFill="1" applyBorder="1" applyAlignment="1">
      <alignment horizontal="left" wrapText="1"/>
    </xf>
    <xf numFmtId="0" fontId="7" fillId="6" borderId="17" xfId="7" applyFill="1" applyBorder="1" applyAlignment="1">
      <alignment horizontal="left"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5" xfId="0" applyFont="1" applyBorder="1" applyAlignment="1">
      <alignment horizontal="left" vertical="center" wrapText="1"/>
    </xf>
    <xf numFmtId="0" fontId="25" fillId="0" borderId="0" xfId="0" applyFont="1" applyAlignment="1">
      <alignment horizontal="left"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6" borderId="6" xfId="7" applyFont="1" applyFill="1" applyBorder="1" applyAlignment="1">
      <alignment vertical="center" wrapText="1"/>
    </xf>
    <xf numFmtId="0" fontId="5" fillId="6" borderId="7" xfId="7" applyFont="1" applyFill="1" applyBorder="1" applyAlignment="1">
      <alignment vertical="center" wrapText="1"/>
    </xf>
    <xf numFmtId="0" fontId="4" fillId="0" borderId="6" xfId="0" applyFont="1" applyBorder="1" applyAlignment="1">
      <alignment horizontal="left" vertical="center"/>
    </xf>
    <xf numFmtId="0" fontId="5" fillId="0" borderId="33" xfId="0" applyFont="1" applyBorder="1" applyAlignment="1">
      <alignment horizontal="left" vertical="center"/>
    </xf>
    <xf numFmtId="0" fontId="5" fillId="6" borderId="6" xfId="7" applyFont="1" applyFill="1" applyBorder="1" applyAlignment="1">
      <alignment horizontal="left" vertical="center" wrapText="1"/>
    </xf>
    <xf numFmtId="0" fontId="5" fillId="6" borderId="33" xfId="7" applyFont="1" applyFill="1" applyBorder="1" applyAlignment="1">
      <alignment horizontal="left" vertical="center" wrapText="1"/>
    </xf>
    <xf numFmtId="0" fontId="5" fillId="6" borderId="7" xfId="7" applyFont="1" applyFill="1" applyBorder="1" applyAlignment="1">
      <alignment horizontal="left" vertical="center" wrapText="1"/>
    </xf>
    <xf numFmtId="0" fontId="36" fillId="0" borderId="0" xfId="3" applyFont="1" applyBorder="1" applyAlignment="1">
      <alignment horizontal="left"/>
    </xf>
    <xf numFmtId="0" fontId="25" fillId="12" borderId="1" xfId="0" applyFont="1" applyFill="1" applyBorder="1" applyAlignment="1">
      <alignment horizontal="left"/>
    </xf>
    <xf numFmtId="0" fontId="5" fillId="6" borderId="6" xfId="7" applyFont="1" applyFill="1" applyBorder="1" applyAlignment="1">
      <alignment horizontal="center" vertical="center"/>
    </xf>
    <xf numFmtId="0" fontId="5" fillId="6" borderId="33" xfId="7" applyFont="1" applyFill="1" applyBorder="1" applyAlignment="1">
      <alignment horizontal="center" vertical="center"/>
    </xf>
    <xf numFmtId="0" fontId="5" fillId="6" borderId="7" xfId="7" applyFont="1" applyFill="1" applyBorder="1" applyAlignment="1">
      <alignment horizontal="center" vertical="center"/>
    </xf>
    <xf numFmtId="0" fontId="5" fillId="6" borderId="6" xfId="7" applyFont="1" applyFill="1" applyBorder="1" applyAlignment="1">
      <alignment horizontal="center" vertical="center" wrapText="1"/>
    </xf>
    <xf numFmtId="0" fontId="5" fillId="6" borderId="33" xfId="7" applyFont="1" applyFill="1" applyBorder="1" applyAlignment="1">
      <alignment horizontal="center" vertical="center" wrapText="1"/>
    </xf>
    <xf numFmtId="0" fontId="5" fillId="6" borderId="7" xfId="7" applyFont="1" applyFill="1" applyBorder="1" applyAlignment="1">
      <alignment horizontal="center" vertical="center" wrapText="1"/>
    </xf>
    <xf numFmtId="0" fontId="2" fillId="0" borderId="6" xfId="0" applyFont="1" applyBorder="1" applyAlignment="1">
      <alignment horizontal="left" vertical="center"/>
    </xf>
    <xf numFmtId="0" fontId="4" fillId="0" borderId="33" xfId="0" applyFont="1" applyBorder="1" applyAlignment="1">
      <alignment horizontal="left" vertical="center"/>
    </xf>
    <xf numFmtId="0" fontId="4" fillId="0" borderId="7" xfId="0" applyFont="1" applyBorder="1" applyAlignment="1">
      <alignment horizontal="left" vertical="center"/>
    </xf>
    <xf numFmtId="0" fontId="37" fillId="0" borderId="0" xfId="3" applyFont="1" applyBorder="1" applyAlignment="1">
      <alignment horizontal="left"/>
    </xf>
    <xf numFmtId="0" fontId="25" fillId="12" borderId="1" xfId="0" applyFont="1" applyFill="1" applyBorder="1" applyAlignment="1">
      <alignment horizontal="left" vertical="top"/>
    </xf>
  </cellXfs>
  <cellStyles count="9">
    <cellStyle name="40% - Accent1" xfId="7" builtinId="31"/>
    <cellStyle name="Berekening" xfId="6" builtinId="22"/>
    <cellStyle name="Invoer" xfId="5" builtinId="20"/>
    <cellStyle name="Komma" xfId="8" builtinId="3"/>
    <cellStyle name="Kop 2" xfId="4" builtinId="17"/>
    <cellStyle name="Standaard" xfId="0" builtinId="0"/>
    <cellStyle name="Standaard 2" xfId="1" xr:uid="{00000000-0005-0000-0000-000006000000}"/>
    <cellStyle name="Titel" xfId="3" builtinId="15"/>
    <cellStyle name="Valuta" xfId="2" builtinId="4"/>
  </cellStyles>
  <dxfs count="0"/>
  <tableStyles count="0" defaultTableStyle="TableStyleMedium2" defaultPivotStyle="PivotStyleLight16"/>
  <colors>
    <mruColors>
      <color rgb="FF00A0FF"/>
      <color rgb="FF013577"/>
      <color rgb="FF0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210328</xdr:colOff>
      <xdr:row>1</xdr:row>
      <xdr:rowOff>28575</xdr:rowOff>
    </xdr:from>
    <xdr:to>
      <xdr:col>7</xdr:col>
      <xdr:colOff>1008872</xdr:colOff>
      <xdr:row>5</xdr:row>
      <xdr:rowOff>38100</xdr:rowOff>
    </xdr:to>
    <xdr:pic>
      <xdr:nvPicPr>
        <xdr:cNvPr id="2" name="Picture 1">
          <a:extLst>
            <a:ext uri="{FF2B5EF4-FFF2-40B4-BE49-F238E27FC236}">
              <a16:creationId xmlns:a16="http://schemas.microsoft.com/office/drawing/2014/main" id="{A02EAF42-7A1F-4956-ADE2-9374BE07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64799" y="196663"/>
          <a:ext cx="798544" cy="80514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showGridLines="0" topLeftCell="A23" zoomScale="130" zoomScaleNormal="130" workbookViewId="0">
      <selection activeCell="D22" sqref="D22:H22"/>
    </sheetView>
  </sheetViews>
  <sheetFormatPr defaultColWidth="0" defaultRowHeight="15" customHeight="1" zeroHeight="1" x14ac:dyDescent="0.25"/>
  <cols>
    <col min="1" max="2" width="2.25" customWidth="1"/>
    <col min="3" max="3" width="28.875" customWidth="1"/>
    <col min="4" max="4" width="22.125" customWidth="1"/>
    <col min="5" max="5" width="17.25" customWidth="1"/>
    <col min="6" max="6" width="23.875" customWidth="1"/>
    <col min="7" max="7" width="5.5" customWidth="1"/>
    <col min="8" max="8" width="15.875" customWidth="1"/>
    <col min="9" max="10" width="2.25" customWidth="1"/>
    <col min="11" max="13" width="0" hidden="1" customWidth="1"/>
    <col min="14" max="16384" width="8" hidden="1"/>
  </cols>
  <sheetData>
    <row r="1" spans="2:9" ht="13.5" x14ac:dyDescent="0.25"/>
    <row r="2" spans="2:9" ht="13.5" x14ac:dyDescent="0.25">
      <c r="B2" s="4"/>
      <c r="C2" s="5"/>
      <c r="D2" s="5"/>
      <c r="E2" s="5"/>
      <c r="F2" s="5"/>
      <c r="G2" s="5"/>
      <c r="H2" s="5"/>
      <c r="I2" s="6"/>
    </row>
    <row r="3" spans="2:9" ht="22.5" x14ac:dyDescent="0.3">
      <c r="B3" s="7"/>
      <c r="C3" s="88" t="s">
        <v>80</v>
      </c>
      <c r="I3" s="8"/>
    </row>
    <row r="4" spans="2:9" ht="13.5" x14ac:dyDescent="0.25">
      <c r="B4" s="9"/>
      <c r="I4" s="8"/>
    </row>
    <row r="5" spans="2:9" ht="13.5" x14ac:dyDescent="0.25">
      <c r="B5" s="9"/>
      <c r="I5" s="8"/>
    </row>
    <row r="6" spans="2:9" ht="17.25" x14ac:dyDescent="0.3">
      <c r="B6" s="9"/>
      <c r="C6" s="89" t="s">
        <v>21</v>
      </c>
      <c r="I6" s="8"/>
    </row>
    <row r="7" spans="2:9" ht="32.25" customHeight="1" x14ac:dyDescent="0.25">
      <c r="B7" s="9"/>
      <c r="C7" s="139" t="s">
        <v>81</v>
      </c>
      <c r="D7" s="140"/>
      <c r="E7" s="140"/>
      <c r="F7" s="140"/>
      <c r="G7" s="140"/>
      <c r="H7" s="141"/>
      <c r="I7" s="8"/>
    </row>
    <row r="8" spans="2:9" ht="13.5" x14ac:dyDescent="0.25">
      <c r="B8" s="9"/>
      <c r="I8" s="8"/>
    </row>
    <row r="9" spans="2:9" ht="17.25" x14ac:dyDescent="0.3">
      <c r="B9" s="9"/>
      <c r="C9" s="89" t="s">
        <v>22</v>
      </c>
      <c r="I9" s="8"/>
    </row>
    <row r="10" spans="2:9" x14ac:dyDescent="0.25">
      <c r="B10" s="9"/>
      <c r="C10" s="11" t="s">
        <v>23</v>
      </c>
      <c r="D10" s="142" t="s">
        <v>82</v>
      </c>
      <c r="E10" s="128"/>
      <c r="F10" s="128"/>
      <c r="G10" s="128"/>
      <c r="H10" s="129"/>
      <c r="I10" s="8"/>
    </row>
    <row r="11" spans="2:9" ht="47.25" customHeight="1" x14ac:dyDescent="0.25">
      <c r="B11" s="9"/>
      <c r="C11" s="12" t="s">
        <v>24</v>
      </c>
      <c r="D11" s="143" t="s">
        <v>25</v>
      </c>
      <c r="E11" s="128"/>
      <c r="F11" s="128"/>
      <c r="G11" s="128"/>
      <c r="H11" s="129"/>
      <c r="I11" s="8"/>
    </row>
    <row r="12" spans="2:9" ht="14.45" customHeight="1" x14ac:dyDescent="0.25">
      <c r="B12" s="9"/>
      <c r="C12" s="13" t="s">
        <v>26</v>
      </c>
      <c r="D12" s="143" t="s">
        <v>27</v>
      </c>
      <c r="E12" s="128"/>
      <c r="F12" s="128"/>
      <c r="G12" s="128"/>
      <c r="H12" s="129"/>
      <c r="I12" s="8"/>
    </row>
    <row r="13" spans="2:9" x14ac:dyDescent="0.25">
      <c r="B13" s="9"/>
      <c r="C13" s="14" t="s">
        <v>28</v>
      </c>
      <c r="D13" s="127" t="s">
        <v>73</v>
      </c>
      <c r="E13" s="128"/>
      <c r="F13" s="128"/>
      <c r="G13" s="128"/>
      <c r="H13" s="129"/>
      <c r="I13" s="8"/>
    </row>
    <row r="14" spans="2:9" x14ac:dyDescent="0.25">
      <c r="B14" s="9"/>
      <c r="C14" s="15" t="s">
        <v>29</v>
      </c>
      <c r="D14" s="128" t="s">
        <v>30</v>
      </c>
      <c r="E14" s="128"/>
      <c r="F14" s="128"/>
      <c r="G14" s="128"/>
      <c r="H14" s="129"/>
      <c r="I14" s="8"/>
    </row>
    <row r="15" spans="2:9" ht="15.6" customHeight="1" x14ac:dyDescent="0.25">
      <c r="B15" s="9"/>
      <c r="C15" s="16" t="s">
        <v>31</v>
      </c>
      <c r="D15" s="127" t="s">
        <v>32</v>
      </c>
      <c r="E15" s="128"/>
      <c r="F15" s="128"/>
      <c r="G15" s="128"/>
      <c r="H15" s="129"/>
      <c r="I15" s="8"/>
    </row>
    <row r="16" spans="2:9" ht="13.5" x14ac:dyDescent="0.25">
      <c r="B16" s="9"/>
      <c r="I16" s="8"/>
    </row>
    <row r="17" spans="2:9" ht="17.25" x14ac:dyDescent="0.3">
      <c r="B17" s="9"/>
      <c r="C17" s="89" t="s">
        <v>33</v>
      </c>
      <c r="F17" s="17"/>
      <c r="G17" s="18"/>
      <c r="H17" s="17"/>
      <c r="I17" s="8"/>
    </row>
    <row r="18" spans="2:9" ht="33.75" customHeight="1" x14ac:dyDescent="0.25">
      <c r="B18" s="9"/>
      <c r="C18" s="130" t="s">
        <v>61</v>
      </c>
      <c r="D18" s="131"/>
      <c r="E18" s="131"/>
      <c r="F18" s="131"/>
      <c r="G18" s="131"/>
      <c r="H18" s="132"/>
      <c r="I18" s="8"/>
    </row>
    <row r="19" spans="2:9" ht="13.5" x14ac:dyDescent="0.25">
      <c r="B19" s="9"/>
      <c r="I19" s="8"/>
    </row>
    <row r="20" spans="2:9" ht="18" thickBot="1" x14ac:dyDescent="0.35">
      <c r="B20" s="9"/>
      <c r="C20" s="10" t="s">
        <v>34</v>
      </c>
      <c r="I20" s="8"/>
    </row>
    <row r="21" spans="2:9" x14ac:dyDescent="0.25">
      <c r="B21" s="9"/>
      <c r="C21" s="124" t="s">
        <v>35</v>
      </c>
      <c r="D21" s="125"/>
      <c r="E21" s="125"/>
      <c r="F21" s="125"/>
      <c r="G21" s="125"/>
      <c r="H21" s="126"/>
      <c r="I21" s="8"/>
    </row>
    <row r="22" spans="2:9" x14ac:dyDescent="0.25">
      <c r="B22" s="9"/>
      <c r="C22" s="19" t="s">
        <v>36</v>
      </c>
      <c r="D22" s="133"/>
      <c r="E22" s="134"/>
      <c r="F22" s="134"/>
      <c r="G22" s="134"/>
      <c r="H22" s="135"/>
      <c r="I22" s="8"/>
    </row>
    <row r="23" spans="2:9" x14ac:dyDescent="0.25">
      <c r="B23" s="9"/>
      <c r="C23" s="19" t="s">
        <v>37</v>
      </c>
      <c r="D23" s="133"/>
      <c r="E23" s="134"/>
      <c r="F23" s="134"/>
      <c r="G23" s="134"/>
      <c r="H23" s="135"/>
      <c r="I23" s="8"/>
    </row>
    <row r="24" spans="2:9" x14ac:dyDescent="0.25">
      <c r="B24" s="9"/>
      <c r="C24" s="19" t="s">
        <v>38</v>
      </c>
      <c r="D24" s="133"/>
      <c r="E24" s="134"/>
      <c r="F24" s="134"/>
      <c r="G24" s="134"/>
      <c r="H24" s="135"/>
      <c r="I24" s="8"/>
    </row>
    <row r="25" spans="2:9" x14ac:dyDescent="0.25">
      <c r="B25" s="9"/>
      <c r="C25" s="19" t="s">
        <v>39</v>
      </c>
      <c r="D25" s="133"/>
      <c r="E25" s="134"/>
      <c r="F25" s="134"/>
      <c r="G25" s="134"/>
      <c r="H25" s="135"/>
      <c r="I25" s="8"/>
    </row>
    <row r="26" spans="2:9" ht="15.75" thickBot="1" x14ac:dyDescent="0.3">
      <c r="B26" s="9"/>
      <c r="C26" s="20" t="s">
        <v>40</v>
      </c>
      <c r="D26" s="136"/>
      <c r="E26" s="137"/>
      <c r="F26" s="137"/>
      <c r="G26" s="137"/>
      <c r="H26" s="138"/>
      <c r="I26" s="8"/>
    </row>
    <row r="27" spans="2:9" ht="14.25" thickBot="1" x14ac:dyDescent="0.3">
      <c r="B27" s="9"/>
      <c r="I27" s="8"/>
    </row>
    <row r="28" spans="2:9" x14ac:dyDescent="0.25">
      <c r="B28" s="9"/>
      <c r="C28" s="124" t="s">
        <v>41</v>
      </c>
      <c r="D28" s="125"/>
      <c r="E28" s="125"/>
      <c r="F28" s="125"/>
      <c r="G28" s="125"/>
      <c r="H28" s="126"/>
      <c r="I28" s="8"/>
    </row>
    <row r="29" spans="2:9" x14ac:dyDescent="0.25">
      <c r="B29" s="9"/>
      <c r="C29" s="114" t="s">
        <v>42</v>
      </c>
      <c r="D29" s="115"/>
      <c r="E29" s="115"/>
      <c r="F29" s="116"/>
      <c r="G29" s="117" t="s">
        <v>62</v>
      </c>
      <c r="H29" s="118"/>
      <c r="I29" s="8"/>
    </row>
    <row r="30" spans="2:9" x14ac:dyDescent="0.25">
      <c r="B30" s="9"/>
      <c r="C30" s="119" t="s">
        <v>160</v>
      </c>
      <c r="D30" s="120"/>
      <c r="E30" s="120"/>
      <c r="F30" s="121"/>
      <c r="G30" s="122">
        <f>'2. Invulblad'!I35</f>
        <v>0</v>
      </c>
      <c r="H30" s="123"/>
      <c r="I30" s="8"/>
    </row>
    <row r="31" spans="2:9" x14ac:dyDescent="0.25">
      <c r="B31" s="9"/>
      <c r="C31" s="119" t="s">
        <v>83</v>
      </c>
      <c r="D31" s="120"/>
      <c r="E31" s="120"/>
      <c r="F31" s="121"/>
      <c r="G31" s="122">
        <f>'2. Invulblad'!I90</f>
        <v>0</v>
      </c>
      <c r="H31" s="123"/>
      <c r="I31" s="8"/>
    </row>
    <row r="32" spans="2:9" ht="15.75" thickBot="1" x14ac:dyDescent="0.3">
      <c r="B32" s="9"/>
      <c r="C32" s="21"/>
      <c r="D32" s="22"/>
      <c r="E32" s="23"/>
      <c r="F32" s="24" t="s">
        <v>135</v>
      </c>
      <c r="G32" s="110">
        <f>SUM(G30:H31)</f>
        <v>0</v>
      </c>
      <c r="H32" s="111"/>
      <c r="I32" s="8"/>
    </row>
    <row r="33" spans="2:9" ht="14.25" thickBot="1" x14ac:dyDescent="0.3">
      <c r="B33" s="9"/>
      <c r="I33" s="8"/>
    </row>
    <row r="34" spans="2:9" ht="19.5" thickBot="1" x14ac:dyDescent="0.35">
      <c r="B34" s="9"/>
      <c r="C34" s="25" t="s">
        <v>63</v>
      </c>
      <c r="D34" s="26"/>
      <c r="E34" s="26"/>
      <c r="F34" s="26"/>
      <c r="G34" s="112">
        <f>G32</f>
        <v>0</v>
      </c>
      <c r="H34" s="113"/>
      <c r="I34" s="8"/>
    </row>
    <row r="35" spans="2:9" ht="13.5" x14ac:dyDescent="0.25">
      <c r="B35" s="27"/>
      <c r="C35" s="28"/>
      <c r="D35" s="28"/>
      <c r="E35" s="28"/>
      <c r="F35" s="28"/>
      <c r="G35" s="28"/>
      <c r="H35" s="28"/>
      <c r="I35" s="29"/>
    </row>
    <row r="36" spans="2:9" ht="13.5" x14ac:dyDescent="0.25"/>
    <row r="37" spans="2:9" ht="13.5" hidden="1" x14ac:dyDescent="0.25"/>
    <row r="38" spans="2:9" ht="15" customHeight="1" x14ac:dyDescent="0.25"/>
    <row r="39" spans="2:9" ht="15" customHeight="1" x14ac:dyDescent="0.25"/>
    <row r="40" spans="2:9" ht="15" customHeight="1" x14ac:dyDescent="0.25"/>
  </sheetData>
  <sheetProtection algorithmName="SHA-512" hashValue="OoKsnpFSIFI1Hqk2jsSO6mXNX2bOjCOFDr3kRHqfQrpl7EDmC7T2TRni5q/w6xdeNcdpzhlFQwLQMW/pOYcHHg==" saltValue="tCFAWeLHi6Gueai0yDjeyw==" spinCount="100000" sheet="1" selectLockedCells="1"/>
  <mergeCells count="23">
    <mergeCell ref="D14:H14"/>
    <mergeCell ref="C7:H7"/>
    <mergeCell ref="D10:H10"/>
    <mergeCell ref="D11:H11"/>
    <mergeCell ref="D12:H12"/>
    <mergeCell ref="D13:H13"/>
    <mergeCell ref="C28:H28"/>
    <mergeCell ref="D15:H15"/>
    <mergeCell ref="C18:H18"/>
    <mergeCell ref="C21:H21"/>
    <mergeCell ref="D22:H22"/>
    <mergeCell ref="D23:H23"/>
    <mergeCell ref="D24:H24"/>
    <mergeCell ref="D25:H25"/>
    <mergeCell ref="D26:H26"/>
    <mergeCell ref="G32:H32"/>
    <mergeCell ref="G34:H34"/>
    <mergeCell ref="C29:F29"/>
    <mergeCell ref="G29:H29"/>
    <mergeCell ref="C30:F30"/>
    <mergeCell ref="G30:H30"/>
    <mergeCell ref="C31:F31"/>
    <mergeCell ref="G31:H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E345-C149-490C-80A1-3D9A281F302D}">
  <dimension ref="A1:L164"/>
  <sheetViews>
    <sheetView showGridLines="0" view="pageBreakPreview" topLeftCell="G23" zoomScale="175" zoomScaleNormal="175" zoomScaleSheetLayoutView="175" workbookViewId="0">
      <selection activeCell="D34" sqref="D34"/>
    </sheetView>
  </sheetViews>
  <sheetFormatPr defaultColWidth="0" defaultRowHeight="12" zeroHeight="1" x14ac:dyDescent="0.2"/>
  <cols>
    <col min="1" max="1" width="2.5" style="43" customWidth="1"/>
    <col min="2" max="2" width="2.875" style="43" customWidth="1"/>
    <col min="3" max="3" width="4.375" style="43" bestFit="1" customWidth="1"/>
    <col min="4" max="4" width="44.625" style="43" bestFit="1" customWidth="1"/>
    <col min="5" max="5" width="30.375" style="49" customWidth="1"/>
    <col min="6" max="6" width="17.125" style="49" bestFit="1" customWidth="1"/>
    <col min="7" max="7" width="15.5" style="62" bestFit="1" customWidth="1"/>
    <col min="8" max="8" width="22.75" style="43" bestFit="1" customWidth="1"/>
    <col min="9" max="9" width="20" style="43" bestFit="1" customWidth="1"/>
    <col min="10" max="10" width="3.5" style="43" customWidth="1"/>
    <col min="11" max="11" width="2.5" style="43" customWidth="1"/>
    <col min="12" max="12" width="0" style="43" hidden="1" customWidth="1"/>
    <col min="13" max="16384" width="71" style="43" hidden="1"/>
  </cols>
  <sheetData>
    <row r="1" spans="2:11" x14ac:dyDescent="0.2">
      <c r="E1" s="43"/>
      <c r="F1" s="43"/>
    </row>
    <row r="2" spans="2:11" x14ac:dyDescent="0.2">
      <c r="B2" s="44"/>
      <c r="C2" s="45"/>
      <c r="D2" s="45"/>
      <c r="E2" s="45"/>
      <c r="F2" s="45"/>
      <c r="G2" s="63"/>
      <c r="H2" s="45"/>
      <c r="I2" s="45"/>
      <c r="J2" s="46"/>
      <c r="K2" s="47"/>
    </row>
    <row r="3" spans="2:11" ht="23.25" x14ac:dyDescent="0.35">
      <c r="B3" s="48"/>
      <c r="C3" s="157" t="s">
        <v>216</v>
      </c>
      <c r="D3" s="157"/>
      <c r="E3" s="157"/>
      <c r="F3" s="157"/>
      <c r="G3" s="157"/>
      <c r="H3" s="157"/>
      <c r="I3" s="157"/>
      <c r="J3" s="47"/>
      <c r="K3" s="47"/>
    </row>
    <row r="4" spans="2:11" ht="13.5" customHeight="1" x14ac:dyDescent="0.2">
      <c r="B4" s="48"/>
      <c r="H4" s="70"/>
      <c r="J4" s="47"/>
    </row>
    <row r="5" spans="2:11" s="73" customFormat="1" ht="21.75" customHeight="1" x14ac:dyDescent="0.25">
      <c r="B5" s="71"/>
      <c r="C5" s="158" t="s">
        <v>84</v>
      </c>
      <c r="D5" s="158"/>
      <c r="E5" s="158"/>
      <c r="F5" s="158"/>
      <c r="G5" s="158"/>
      <c r="H5" s="158"/>
      <c r="I5" s="158"/>
      <c r="J5" s="72"/>
    </row>
    <row r="6" spans="2:11" s="75" customFormat="1" ht="30" x14ac:dyDescent="0.25">
      <c r="B6" s="74"/>
      <c r="C6" s="90" t="s">
        <v>43</v>
      </c>
      <c r="D6" s="90" t="s">
        <v>42</v>
      </c>
      <c r="E6" s="90" t="s">
        <v>44</v>
      </c>
      <c r="F6" s="90" t="s">
        <v>77</v>
      </c>
      <c r="G6" s="91" t="s">
        <v>133</v>
      </c>
      <c r="H6" s="90" t="s">
        <v>136</v>
      </c>
      <c r="I6" s="90" t="s">
        <v>174</v>
      </c>
      <c r="J6" s="55"/>
    </row>
    <row r="7" spans="2:11" s="73" customFormat="1" ht="13.5" customHeight="1" x14ac:dyDescent="0.25">
      <c r="B7" s="71"/>
      <c r="C7" s="159" t="s">
        <v>7</v>
      </c>
      <c r="D7" s="159" t="s">
        <v>47</v>
      </c>
      <c r="E7" s="162" t="s">
        <v>45</v>
      </c>
      <c r="F7" s="76" t="s">
        <v>158</v>
      </c>
      <c r="G7" s="67">
        <v>0</v>
      </c>
      <c r="H7" s="77">
        <v>2500</v>
      </c>
      <c r="I7" s="78">
        <f>H7*G7</f>
        <v>0</v>
      </c>
      <c r="J7" s="79"/>
    </row>
    <row r="8" spans="2:11" s="73" customFormat="1" ht="13.5" customHeight="1" x14ac:dyDescent="0.25">
      <c r="B8" s="71"/>
      <c r="C8" s="160"/>
      <c r="D8" s="160"/>
      <c r="E8" s="163"/>
      <c r="F8" s="76" t="s">
        <v>159</v>
      </c>
      <c r="G8" s="67">
        <v>0</v>
      </c>
      <c r="H8" s="77">
        <v>3000</v>
      </c>
      <c r="I8" s="78">
        <f t="shared" ref="I8:I34" si="0">H8*G8</f>
        <v>0</v>
      </c>
      <c r="J8" s="79"/>
    </row>
    <row r="9" spans="2:11" s="73" customFormat="1" ht="13.5" customHeight="1" x14ac:dyDescent="0.25">
      <c r="B9" s="71"/>
      <c r="C9" s="160"/>
      <c r="D9" s="160"/>
      <c r="E9" s="163"/>
      <c r="F9" s="76" t="s">
        <v>78</v>
      </c>
      <c r="G9" s="67">
        <v>0</v>
      </c>
      <c r="H9" s="77">
        <v>3000</v>
      </c>
      <c r="I9" s="78">
        <f t="shared" si="0"/>
        <v>0</v>
      </c>
      <c r="J9" s="72"/>
    </row>
    <row r="10" spans="2:11" s="73" customFormat="1" ht="13.5" customHeight="1" x14ac:dyDescent="0.25">
      <c r="B10" s="71"/>
      <c r="C10" s="160"/>
      <c r="D10" s="160"/>
      <c r="E10" s="163"/>
      <c r="F10" s="76" t="s">
        <v>59</v>
      </c>
      <c r="G10" s="67">
        <v>0</v>
      </c>
      <c r="H10" s="77">
        <v>6000</v>
      </c>
      <c r="I10" s="78">
        <f t="shared" si="0"/>
        <v>0</v>
      </c>
      <c r="J10" s="72"/>
    </row>
    <row r="11" spans="2:11" s="73" customFormat="1" ht="13.5" customHeight="1" x14ac:dyDescent="0.25">
      <c r="B11" s="71"/>
      <c r="C11" s="160"/>
      <c r="D11" s="160"/>
      <c r="E11" s="163"/>
      <c r="F11" s="76" t="s">
        <v>60</v>
      </c>
      <c r="G11" s="67">
        <v>0</v>
      </c>
      <c r="H11" s="77">
        <v>2500</v>
      </c>
      <c r="I11" s="78">
        <f t="shared" si="0"/>
        <v>0</v>
      </c>
      <c r="J11" s="72"/>
    </row>
    <row r="12" spans="2:11" s="73" customFormat="1" ht="13.5" customHeight="1" x14ac:dyDescent="0.25">
      <c r="B12" s="71"/>
      <c r="C12" s="160"/>
      <c r="D12" s="160"/>
      <c r="E12" s="163"/>
      <c r="F12" s="76" t="s">
        <v>146</v>
      </c>
      <c r="G12" s="67">
        <v>0</v>
      </c>
      <c r="H12" s="77">
        <v>5000</v>
      </c>
      <c r="I12" s="78">
        <f t="shared" si="0"/>
        <v>0</v>
      </c>
      <c r="J12" s="72"/>
    </row>
    <row r="13" spans="2:11" s="73" customFormat="1" ht="13.5" customHeight="1" x14ac:dyDescent="0.25">
      <c r="B13" s="71"/>
      <c r="C13" s="161"/>
      <c r="D13" s="161"/>
      <c r="E13" s="164"/>
      <c r="F13" s="76" t="s">
        <v>147</v>
      </c>
      <c r="G13" s="67">
        <v>0</v>
      </c>
      <c r="H13" s="77">
        <v>30001</v>
      </c>
      <c r="I13" s="78">
        <f t="shared" si="0"/>
        <v>0</v>
      </c>
      <c r="J13" s="72"/>
    </row>
    <row r="14" spans="2:11" s="73" customFormat="1" ht="13.5" customHeight="1" x14ac:dyDescent="0.25">
      <c r="B14" s="71"/>
      <c r="C14" s="159" t="s">
        <v>9</v>
      </c>
      <c r="D14" s="159" t="s">
        <v>48</v>
      </c>
      <c r="E14" s="162" t="s">
        <v>45</v>
      </c>
      <c r="F14" s="76" t="s">
        <v>158</v>
      </c>
      <c r="G14" s="67">
        <v>0</v>
      </c>
      <c r="H14" s="77">
        <v>16500</v>
      </c>
      <c r="I14" s="78">
        <f t="shared" si="0"/>
        <v>0</v>
      </c>
      <c r="J14" s="72"/>
    </row>
    <row r="15" spans="2:11" s="73" customFormat="1" ht="13.5" customHeight="1" x14ac:dyDescent="0.25">
      <c r="B15" s="71"/>
      <c r="C15" s="160"/>
      <c r="D15" s="160"/>
      <c r="E15" s="163"/>
      <c r="F15" s="76" t="s">
        <v>159</v>
      </c>
      <c r="G15" s="67">
        <v>0</v>
      </c>
      <c r="H15" s="77">
        <v>7500</v>
      </c>
      <c r="I15" s="78">
        <f t="shared" si="0"/>
        <v>0</v>
      </c>
      <c r="J15" s="72"/>
    </row>
    <row r="16" spans="2:11" s="73" customFormat="1" ht="13.5" customHeight="1" x14ac:dyDescent="0.25">
      <c r="B16" s="71"/>
      <c r="C16" s="160"/>
      <c r="D16" s="160"/>
      <c r="E16" s="163"/>
      <c r="F16" s="76" t="s">
        <v>78</v>
      </c>
      <c r="G16" s="67">
        <v>0</v>
      </c>
      <c r="H16" s="77">
        <v>18000</v>
      </c>
      <c r="I16" s="78">
        <f t="shared" si="0"/>
        <v>0</v>
      </c>
      <c r="J16" s="72"/>
    </row>
    <row r="17" spans="2:10" s="73" customFormat="1" ht="13.5" customHeight="1" x14ac:dyDescent="0.25">
      <c r="B17" s="71"/>
      <c r="C17" s="160"/>
      <c r="D17" s="160"/>
      <c r="E17" s="163"/>
      <c r="F17" s="76" t="s">
        <v>59</v>
      </c>
      <c r="G17" s="67">
        <v>0</v>
      </c>
      <c r="H17" s="77">
        <v>12000</v>
      </c>
      <c r="I17" s="78">
        <f t="shared" si="0"/>
        <v>0</v>
      </c>
      <c r="J17" s="72"/>
    </row>
    <row r="18" spans="2:10" s="73" customFormat="1" ht="13.5" customHeight="1" x14ac:dyDescent="0.25">
      <c r="B18" s="71"/>
      <c r="C18" s="160"/>
      <c r="D18" s="160"/>
      <c r="E18" s="163"/>
      <c r="F18" s="76" t="s">
        <v>60</v>
      </c>
      <c r="G18" s="67">
        <v>0</v>
      </c>
      <c r="H18" s="77">
        <v>28000</v>
      </c>
      <c r="I18" s="78">
        <f t="shared" si="0"/>
        <v>0</v>
      </c>
      <c r="J18" s="72"/>
    </row>
    <row r="19" spans="2:10" s="73" customFormat="1" ht="13.5" customHeight="1" x14ac:dyDescent="0.25">
      <c r="B19" s="71"/>
      <c r="C19" s="160"/>
      <c r="D19" s="160"/>
      <c r="E19" s="163"/>
      <c r="F19" s="76" t="s">
        <v>146</v>
      </c>
      <c r="G19" s="67">
        <v>0</v>
      </c>
      <c r="H19" s="77">
        <v>5000</v>
      </c>
      <c r="I19" s="78">
        <f t="shared" si="0"/>
        <v>0</v>
      </c>
      <c r="J19" s="72"/>
    </row>
    <row r="20" spans="2:10" s="73" customFormat="1" ht="13.5" customHeight="1" x14ac:dyDescent="0.25">
      <c r="B20" s="71"/>
      <c r="C20" s="161"/>
      <c r="D20" s="161"/>
      <c r="E20" s="164"/>
      <c r="F20" s="76" t="s">
        <v>147</v>
      </c>
      <c r="G20" s="67">
        <v>0</v>
      </c>
      <c r="H20" s="77">
        <v>30001</v>
      </c>
      <c r="I20" s="78">
        <f t="shared" si="0"/>
        <v>0</v>
      </c>
      <c r="J20" s="72"/>
    </row>
    <row r="21" spans="2:10" s="73" customFormat="1" ht="13.5" customHeight="1" x14ac:dyDescent="0.25">
      <c r="B21" s="71"/>
      <c r="C21" s="148" t="s">
        <v>10</v>
      </c>
      <c r="D21" s="80" t="s">
        <v>64</v>
      </c>
      <c r="E21" s="150" t="s">
        <v>45</v>
      </c>
      <c r="F21" s="76" t="s">
        <v>70</v>
      </c>
      <c r="G21" s="67">
        <v>0</v>
      </c>
      <c r="H21" s="77">
        <v>12000</v>
      </c>
      <c r="I21" s="78">
        <f t="shared" si="0"/>
        <v>0</v>
      </c>
      <c r="J21" s="79"/>
    </row>
    <row r="22" spans="2:10" s="73" customFormat="1" ht="13.5" customHeight="1" x14ac:dyDescent="0.25">
      <c r="B22" s="71"/>
      <c r="C22" s="149"/>
      <c r="D22" s="80" t="s">
        <v>65</v>
      </c>
      <c r="E22" s="151"/>
      <c r="F22" s="76" t="s">
        <v>70</v>
      </c>
      <c r="G22" s="67">
        <v>0</v>
      </c>
      <c r="H22" s="77">
        <v>2000</v>
      </c>
      <c r="I22" s="78">
        <f t="shared" si="0"/>
        <v>0</v>
      </c>
      <c r="J22" s="79"/>
    </row>
    <row r="23" spans="2:10" s="73" customFormat="1" ht="13.5" customHeight="1" x14ac:dyDescent="0.25">
      <c r="B23" s="71"/>
      <c r="C23" s="80" t="s">
        <v>11</v>
      </c>
      <c r="D23" s="80" t="s">
        <v>20</v>
      </c>
      <c r="E23" s="81" t="s">
        <v>45</v>
      </c>
      <c r="F23" s="76" t="s">
        <v>70</v>
      </c>
      <c r="G23" s="67">
        <v>0</v>
      </c>
      <c r="H23" s="77">
        <v>8000</v>
      </c>
      <c r="I23" s="78">
        <f t="shared" si="0"/>
        <v>0</v>
      </c>
      <c r="J23" s="79"/>
    </row>
    <row r="24" spans="2:10" s="73" customFormat="1" ht="13.5" customHeight="1" x14ac:dyDescent="0.25">
      <c r="B24" s="71"/>
      <c r="C24" s="152" t="s">
        <v>12</v>
      </c>
      <c r="D24" s="80" t="s">
        <v>66</v>
      </c>
      <c r="E24" s="154" t="s">
        <v>45</v>
      </c>
      <c r="F24" s="76" t="s">
        <v>70</v>
      </c>
      <c r="G24" s="67">
        <v>0</v>
      </c>
      <c r="H24" s="77">
        <v>100</v>
      </c>
      <c r="I24" s="78">
        <f t="shared" si="0"/>
        <v>0</v>
      </c>
      <c r="J24" s="79"/>
    </row>
    <row r="25" spans="2:10" s="73" customFormat="1" ht="13.5" customHeight="1" x14ac:dyDescent="0.25">
      <c r="B25" s="71"/>
      <c r="C25" s="153"/>
      <c r="D25" s="80" t="s">
        <v>67</v>
      </c>
      <c r="E25" s="155"/>
      <c r="F25" s="76" t="s">
        <v>70</v>
      </c>
      <c r="G25" s="67">
        <v>0</v>
      </c>
      <c r="H25" s="77">
        <v>100</v>
      </c>
      <c r="I25" s="78">
        <f t="shared" si="0"/>
        <v>0</v>
      </c>
      <c r="J25" s="79"/>
    </row>
    <row r="26" spans="2:10" s="73" customFormat="1" ht="13.5" customHeight="1" x14ac:dyDescent="0.25">
      <c r="B26" s="71"/>
      <c r="C26" s="153"/>
      <c r="D26" s="80" t="s">
        <v>68</v>
      </c>
      <c r="E26" s="155"/>
      <c r="F26" s="76" t="s">
        <v>70</v>
      </c>
      <c r="G26" s="67">
        <v>0</v>
      </c>
      <c r="H26" s="77">
        <v>100</v>
      </c>
      <c r="I26" s="78">
        <f t="shared" si="0"/>
        <v>0</v>
      </c>
      <c r="J26" s="79"/>
    </row>
    <row r="27" spans="2:10" s="73" customFormat="1" ht="13.5" customHeight="1" x14ac:dyDescent="0.25">
      <c r="B27" s="71"/>
      <c r="C27" s="149"/>
      <c r="D27" s="80" t="s">
        <v>69</v>
      </c>
      <c r="E27" s="156"/>
      <c r="F27" s="76" t="s">
        <v>70</v>
      </c>
      <c r="G27" s="67">
        <v>0</v>
      </c>
      <c r="H27" s="77">
        <v>100</v>
      </c>
      <c r="I27" s="78">
        <f t="shared" si="0"/>
        <v>0</v>
      </c>
      <c r="J27" s="79"/>
    </row>
    <row r="28" spans="2:10" s="73" customFormat="1" ht="13.5" customHeight="1" x14ac:dyDescent="0.25">
      <c r="B28" s="71"/>
      <c r="C28" s="95" t="s">
        <v>13</v>
      </c>
      <c r="D28" s="80" t="s">
        <v>18</v>
      </c>
      <c r="E28" s="81" t="s">
        <v>45</v>
      </c>
      <c r="F28" s="76" t="s">
        <v>70</v>
      </c>
      <c r="G28" s="67">
        <v>0</v>
      </c>
      <c r="H28" s="77">
        <v>12000</v>
      </c>
      <c r="I28" s="78">
        <f t="shared" si="0"/>
        <v>0</v>
      </c>
      <c r="J28" s="79"/>
    </row>
    <row r="29" spans="2:10" s="73" customFormat="1" ht="13.5" customHeight="1" x14ac:dyDescent="0.25">
      <c r="B29" s="71"/>
      <c r="C29" s="100" t="s">
        <v>14</v>
      </c>
      <c r="D29" s="99" t="s">
        <v>149</v>
      </c>
      <c r="E29" s="101" t="s">
        <v>45</v>
      </c>
      <c r="F29" s="76" t="s">
        <v>70</v>
      </c>
      <c r="G29" s="67">
        <v>0</v>
      </c>
      <c r="H29" s="77">
        <v>1000</v>
      </c>
      <c r="I29" s="78">
        <f t="shared" si="0"/>
        <v>0</v>
      </c>
      <c r="J29" s="79"/>
    </row>
    <row r="30" spans="2:10" s="73" customFormat="1" ht="13.5" customHeight="1" x14ac:dyDescent="0.25">
      <c r="B30" s="71"/>
      <c r="C30" s="165" t="s">
        <v>142</v>
      </c>
      <c r="D30" s="96" t="s">
        <v>137</v>
      </c>
      <c r="E30" s="154" t="s">
        <v>45</v>
      </c>
      <c r="F30" s="76" t="s">
        <v>70</v>
      </c>
      <c r="G30" s="67">
        <v>0</v>
      </c>
      <c r="H30" s="97">
        <v>800</v>
      </c>
      <c r="I30" s="78">
        <f t="shared" si="0"/>
        <v>0</v>
      </c>
      <c r="J30" s="79"/>
    </row>
    <row r="31" spans="2:10" s="73" customFormat="1" ht="13.5" customHeight="1" x14ac:dyDescent="0.25">
      <c r="B31" s="71"/>
      <c r="C31" s="166"/>
      <c r="D31" s="96" t="s">
        <v>138</v>
      </c>
      <c r="E31" s="155"/>
      <c r="F31" s="76" t="s">
        <v>70</v>
      </c>
      <c r="G31" s="67">
        <v>0</v>
      </c>
      <c r="H31" s="97">
        <v>2000</v>
      </c>
      <c r="I31" s="78">
        <f t="shared" si="0"/>
        <v>0</v>
      </c>
      <c r="J31" s="79"/>
    </row>
    <row r="32" spans="2:10" s="73" customFormat="1" ht="13.5" customHeight="1" x14ac:dyDescent="0.25">
      <c r="B32" s="71"/>
      <c r="C32" s="167"/>
      <c r="D32" s="96" t="s">
        <v>139</v>
      </c>
      <c r="E32" s="156"/>
      <c r="F32" s="76" t="s">
        <v>70</v>
      </c>
      <c r="G32" s="67">
        <v>0</v>
      </c>
      <c r="H32" s="97">
        <v>800</v>
      </c>
      <c r="I32" s="78">
        <f t="shared" si="0"/>
        <v>0</v>
      </c>
      <c r="J32" s="79"/>
    </row>
    <row r="33" spans="2:10" s="73" customFormat="1" ht="13.5" customHeight="1" x14ac:dyDescent="0.25">
      <c r="B33" s="71"/>
      <c r="C33" s="99" t="s">
        <v>143</v>
      </c>
      <c r="D33" s="109" t="s">
        <v>225</v>
      </c>
      <c r="E33" s="81" t="s">
        <v>45</v>
      </c>
      <c r="F33" s="76" t="s">
        <v>70</v>
      </c>
      <c r="G33" s="67">
        <v>0</v>
      </c>
      <c r="H33" s="97">
        <v>200</v>
      </c>
      <c r="I33" s="78">
        <f t="shared" si="0"/>
        <v>0</v>
      </c>
      <c r="J33" s="79"/>
    </row>
    <row r="34" spans="2:10" s="73" customFormat="1" ht="13.5" customHeight="1" x14ac:dyDescent="0.25">
      <c r="B34" s="71"/>
      <c r="C34" s="99" t="s">
        <v>148</v>
      </c>
      <c r="D34" s="109" t="s">
        <v>226</v>
      </c>
      <c r="E34" s="81" t="s">
        <v>45</v>
      </c>
      <c r="F34" s="76" t="s">
        <v>70</v>
      </c>
      <c r="G34" s="67">
        <v>0</v>
      </c>
      <c r="H34" s="97">
        <v>200</v>
      </c>
      <c r="I34" s="78">
        <f t="shared" si="0"/>
        <v>0</v>
      </c>
      <c r="J34" s="79"/>
    </row>
    <row r="35" spans="2:10" s="73" customFormat="1" ht="13.5" customHeight="1" x14ac:dyDescent="0.25">
      <c r="B35" s="71"/>
      <c r="E35" s="82"/>
      <c r="F35" s="83"/>
      <c r="G35" s="84"/>
      <c r="I35" s="35">
        <f>SUM(I7:I34)</f>
        <v>0</v>
      </c>
      <c r="J35" s="72"/>
    </row>
    <row r="36" spans="2:10" s="73" customFormat="1" ht="13.5" customHeight="1" x14ac:dyDescent="0.25">
      <c r="B36" s="71"/>
      <c r="E36" s="82"/>
      <c r="F36" s="82"/>
      <c r="G36" s="84"/>
      <c r="J36" s="72"/>
    </row>
    <row r="37" spans="2:10" s="73" customFormat="1" ht="13.5" customHeight="1" x14ac:dyDescent="0.25">
      <c r="B37" s="71"/>
      <c r="D37" s="85"/>
      <c r="E37" s="82"/>
      <c r="F37" s="82"/>
      <c r="G37" s="84"/>
      <c r="J37" s="72"/>
    </row>
    <row r="38" spans="2:10" s="73" customFormat="1" ht="13.5" customHeight="1" x14ac:dyDescent="0.25">
      <c r="B38" s="71"/>
      <c r="C38" s="158" t="s">
        <v>83</v>
      </c>
      <c r="D38" s="158"/>
      <c r="E38" s="158"/>
      <c r="F38" s="158"/>
      <c r="G38" s="158"/>
      <c r="H38" s="158"/>
      <c r="I38" s="158"/>
      <c r="J38" s="72"/>
    </row>
    <row r="39" spans="2:10" s="73" customFormat="1" ht="30" x14ac:dyDescent="0.25">
      <c r="B39" s="71"/>
      <c r="C39" s="90" t="s">
        <v>43</v>
      </c>
      <c r="D39" s="92" t="s">
        <v>42</v>
      </c>
      <c r="E39" s="93"/>
      <c r="F39" s="94"/>
      <c r="G39" s="91" t="s">
        <v>133</v>
      </c>
      <c r="H39" s="90" t="s">
        <v>136</v>
      </c>
      <c r="I39" s="90" t="s">
        <v>174</v>
      </c>
      <c r="J39" s="72"/>
    </row>
    <row r="40" spans="2:10" s="73" customFormat="1" ht="13.5" customHeight="1" x14ac:dyDescent="0.25">
      <c r="B40" s="71"/>
      <c r="C40" s="95" t="s">
        <v>85</v>
      </c>
      <c r="D40" s="144" t="s">
        <v>184</v>
      </c>
      <c r="E40" s="145"/>
      <c r="F40" s="146"/>
      <c r="G40" s="67">
        <v>0</v>
      </c>
      <c r="H40" s="77">
        <v>800000</v>
      </c>
      <c r="I40" s="86">
        <f t="shared" ref="I40:I89" si="1">H40*G40</f>
        <v>0</v>
      </c>
      <c r="J40" s="79"/>
    </row>
    <row r="41" spans="2:10" s="73" customFormat="1" ht="13.5" customHeight="1" x14ac:dyDescent="0.25">
      <c r="B41" s="71"/>
      <c r="C41" s="95" t="s">
        <v>86</v>
      </c>
      <c r="D41" s="144" t="s">
        <v>185</v>
      </c>
      <c r="E41" s="145"/>
      <c r="F41" s="146"/>
      <c r="G41" s="67">
        <v>0</v>
      </c>
      <c r="H41" s="77">
        <v>200000</v>
      </c>
      <c r="I41" s="86">
        <f t="shared" si="1"/>
        <v>0</v>
      </c>
      <c r="J41" s="72"/>
    </row>
    <row r="42" spans="2:10" s="73" customFormat="1" ht="13.5" customHeight="1" x14ac:dyDescent="0.25">
      <c r="B42" s="71"/>
      <c r="C42" s="95" t="s">
        <v>87</v>
      </c>
      <c r="D42" s="144" t="s">
        <v>201</v>
      </c>
      <c r="E42" s="145"/>
      <c r="F42" s="146"/>
      <c r="G42" s="67">
        <v>0</v>
      </c>
      <c r="H42" s="77">
        <v>32000</v>
      </c>
      <c r="I42" s="86">
        <f t="shared" si="1"/>
        <v>0</v>
      </c>
      <c r="J42" s="72"/>
    </row>
    <row r="43" spans="2:10" s="73" customFormat="1" ht="13.5" customHeight="1" x14ac:dyDescent="0.25">
      <c r="B43" s="71"/>
      <c r="C43" s="95" t="s">
        <v>88</v>
      </c>
      <c r="D43" s="144" t="s">
        <v>186</v>
      </c>
      <c r="E43" s="145"/>
      <c r="F43" s="146"/>
      <c r="G43" s="67">
        <v>0</v>
      </c>
      <c r="H43" s="77">
        <v>8000</v>
      </c>
      <c r="I43" s="86">
        <f t="shared" si="1"/>
        <v>0</v>
      </c>
      <c r="J43" s="72"/>
    </row>
    <row r="44" spans="2:10" s="73" customFormat="1" ht="13.5" customHeight="1" x14ac:dyDescent="0.25">
      <c r="B44" s="71"/>
      <c r="C44" s="95" t="s">
        <v>89</v>
      </c>
      <c r="D44" s="144" t="s">
        <v>198</v>
      </c>
      <c r="E44" s="145"/>
      <c r="F44" s="146"/>
      <c r="G44" s="67">
        <v>0</v>
      </c>
      <c r="H44" s="77">
        <v>600000</v>
      </c>
      <c r="I44" s="86">
        <f t="shared" si="1"/>
        <v>0</v>
      </c>
      <c r="J44" s="72"/>
    </row>
    <row r="45" spans="2:10" s="73" customFormat="1" ht="13.5" customHeight="1" x14ac:dyDescent="0.25">
      <c r="B45" s="71"/>
      <c r="C45" s="95" t="s">
        <v>90</v>
      </c>
      <c r="D45" s="144" t="s">
        <v>197</v>
      </c>
      <c r="E45" s="145"/>
      <c r="F45" s="146"/>
      <c r="G45" s="67">
        <v>0</v>
      </c>
      <c r="H45" s="77">
        <v>38000</v>
      </c>
      <c r="I45" s="86">
        <f t="shared" si="1"/>
        <v>0</v>
      </c>
      <c r="J45" s="72"/>
    </row>
    <row r="46" spans="2:10" s="73" customFormat="1" ht="13.5" customHeight="1" x14ac:dyDescent="0.25">
      <c r="B46" s="71"/>
      <c r="C46" s="95" t="s">
        <v>91</v>
      </c>
      <c r="D46" s="144" t="s">
        <v>196</v>
      </c>
      <c r="E46" s="145"/>
      <c r="F46" s="146"/>
      <c r="G46" s="67">
        <v>0</v>
      </c>
      <c r="H46" s="77">
        <v>120000</v>
      </c>
      <c r="I46" s="86">
        <f t="shared" si="1"/>
        <v>0</v>
      </c>
      <c r="J46" s="72"/>
    </row>
    <row r="47" spans="2:10" s="73" customFormat="1" ht="13.5" customHeight="1" x14ac:dyDescent="0.25">
      <c r="B47" s="71"/>
      <c r="C47" s="95" t="s">
        <v>92</v>
      </c>
      <c r="D47" s="144" t="s">
        <v>195</v>
      </c>
      <c r="E47" s="145"/>
      <c r="F47" s="146"/>
      <c r="G47" s="67">
        <v>0</v>
      </c>
      <c r="H47" s="77">
        <v>28000</v>
      </c>
      <c r="I47" s="86">
        <f t="shared" si="1"/>
        <v>0</v>
      </c>
      <c r="J47" s="72"/>
    </row>
    <row r="48" spans="2:10" s="73" customFormat="1" ht="13.5" customHeight="1" x14ac:dyDescent="0.25">
      <c r="B48" s="71"/>
      <c r="C48" s="95" t="s">
        <v>93</v>
      </c>
      <c r="D48" s="144" t="s">
        <v>194</v>
      </c>
      <c r="E48" s="145"/>
      <c r="F48" s="146"/>
      <c r="G48" s="67">
        <v>0</v>
      </c>
      <c r="H48" s="77">
        <v>8000</v>
      </c>
      <c r="I48" s="86">
        <f t="shared" si="1"/>
        <v>0</v>
      </c>
      <c r="J48" s="72"/>
    </row>
    <row r="49" spans="2:10" s="73" customFormat="1" ht="13.5" customHeight="1" x14ac:dyDescent="0.25">
      <c r="B49" s="71"/>
      <c r="C49" s="95" t="s">
        <v>94</v>
      </c>
      <c r="D49" s="144" t="s">
        <v>193</v>
      </c>
      <c r="E49" s="145"/>
      <c r="F49" s="146"/>
      <c r="G49" s="67">
        <v>0</v>
      </c>
      <c r="H49" s="77">
        <v>8000</v>
      </c>
      <c r="I49" s="86">
        <f t="shared" si="1"/>
        <v>0</v>
      </c>
      <c r="J49" s="72"/>
    </row>
    <row r="50" spans="2:10" s="73" customFormat="1" ht="13.5" customHeight="1" x14ac:dyDescent="0.25">
      <c r="B50" s="71"/>
      <c r="C50" s="95" t="s">
        <v>95</v>
      </c>
      <c r="D50" s="105" t="s">
        <v>187</v>
      </c>
      <c r="E50" s="106"/>
      <c r="F50" s="107"/>
      <c r="G50" s="67">
        <v>0</v>
      </c>
      <c r="H50" s="77">
        <v>16000</v>
      </c>
      <c r="I50" s="86">
        <f t="shared" si="1"/>
        <v>0</v>
      </c>
      <c r="J50" s="72"/>
    </row>
    <row r="51" spans="2:10" s="73" customFormat="1" ht="13.5" customHeight="1" x14ac:dyDescent="0.25">
      <c r="B51" s="71"/>
      <c r="C51" s="95" t="s">
        <v>96</v>
      </c>
      <c r="D51" s="105" t="s">
        <v>188</v>
      </c>
      <c r="E51" s="106"/>
      <c r="F51" s="107"/>
      <c r="G51" s="67">
        <v>0</v>
      </c>
      <c r="H51" s="77">
        <v>1000</v>
      </c>
      <c r="I51" s="86">
        <f t="shared" si="1"/>
        <v>0</v>
      </c>
      <c r="J51" s="72"/>
    </row>
    <row r="52" spans="2:10" s="73" customFormat="1" ht="13.5" customHeight="1" x14ac:dyDescent="0.25">
      <c r="B52" s="71"/>
      <c r="C52" s="95" t="s">
        <v>97</v>
      </c>
      <c r="D52" s="105" t="s">
        <v>192</v>
      </c>
      <c r="E52" s="106"/>
      <c r="F52" s="107"/>
      <c r="G52" s="67">
        <v>0</v>
      </c>
      <c r="H52" s="77">
        <v>4000</v>
      </c>
      <c r="I52" s="86">
        <f t="shared" si="1"/>
        <v>0</v>
      </c>
      <c r="J52" s="72"/>
    </row>
    <row r="53" spans="2:10" s="73" customFormat="1" ht="13.5" customHeight="1" x14ac:dyDescent="0.25">
      <c r="B53" s="71"/>
      <c r="C53" s="95" t="s">
        <v>98</v>
      </c>
      <c r="D53" s="105" t="s">
        <v>189</v>
      </c>
      <c r="E53" s="106"/>
      <c r="F53" s="107"/>
      <c r="G53" s="67">
        <v>0</v>
      </c>
      <c r="H53" s="77">
        <v>16000</v>
      </c>
      <c r="I53" s="86">
        <f t="shared" si="1"/>
        <v>0</v>
      </c>
      <c r="J53" s="72"/>
    </row>
    <row r="54" spans="2:10" s="73" customFormat="1" ht="13.5" customHeight="1" x14ac:dyDescent="0.25">
      <c r="B54" s="71"/>
      <c r="C54" s="95" t="s">
        <v>99</v>
      </c>
      <c r="D54" s="105" t="s">
        <v>190</v>
      </c>
      <c r="E54" s="106"/>
      <c r="F54" s="107"/>
      <c r="G54" s="67">
        <v>0</v>
      </c>
      <c r="H54" s="77">
        <v>100</v>
      </c>
      <c r="I54" s="86">
        <f t="shared" si="1"/>
        <v>0</v>
      </c>
      <c r="J54" s="72"/>
    </row>
    <row r="55" spans="2:10" s="73" customFormat="1" ht="13.5" customHeight="1" x14ac:dyDescent="0.25">
      <c r="B55" s="71"/>
      <c r="C55" s="95" t="s">
        <v>100</v>
      </c>
      <c r="D55" s="105" t="s">
        <v>191</v>
      </c>
      <c r="E55" s="106"/>
      <c r="F55" s="107"/>
      <c r="G55" s="67">
        <v>0</v>
      </c>
      <c r="H55" s="77">
        <v>100</v>
      </c>
      <c r="I55" s="86">
        <f t="shared" si="1"/>
        <v>0</v>
      </c>
      <c r="J55" s="72"/>
    </row>
    <row r="56" spans="2:10" s="73" customFormat="1" ht="13.5" customHeight="1" x14ac:dyDescent="0.25">
      <c r="B56" s="71"/>
      <c r="C56" s="95" t="s">
        <v>101</v>
      </c>
      <c r="D56" s="144" t="s">
        <v>200</v>
      </c>
      <c r="E56" s="145"/>
      <c r="F56" s="146"/>
      <c r="G56" s="67">
        <v>0</v>
      </c>
      <c r="H56" s="77">
        <v>100</v>
      </c>
      <c r="I56" s="86">
        <f t="shared" si="1"/>
        <v>0</v>
      </c>
      <c r="J56" s="72"/>
    </row>
    <row r="57" spans="2:10" s="73" customFormat="1" ht="13.5" customHeight="1" x14ac:dyDescent="0.25">
      <c r="B57" s="71"/>
      <c r="C57" s="95" t="s">
        <v>102</v>
      </c>
      <c r="D57" s="105" t="s">
        <v>199</v>
      </c>
      <c r="E57" s="106"/>
      <c r="F57" s="107"/>
      <c r="G57" s="67">
        <v>0</v>
      </c>
      <c r="H57" s="98">
        <v>100</v>
      </c>
      <c r="I57" s="86">
        <f t="shared" si="1"/>
        <v>0</v>
      </c>
      <c r="J57" s="72"/>
    </row>
    <row r="58" spans="2:10" s="73" customFormat="1" ht="13.5" customHeight="1" x14ac:dyDescent="0.25">
      <c r="B58" s="71"/>
      <c r="C58" s="95" t="s">
        <v>103</v>
      </c>
      <c r="D58" s="144" t="s">
        <v>166</v>
      </c>
      <c r="E58" s="145"/>
      <c r="F58" s="146"/>
      <c r="G58" s="67">
        <v>0</v>
      </c>
      <c r="H58" s="98">
        <v>2000</v>
      </c>
      <c r="I58" s="86">
        <f t="shared" si="1"/>
        <v>0</v>
      </c>
      <c r="J58" s="72"/>
    </row>
    <row r="59" spans="2:10" s="73" customFormat="1" ht="13.5" customHeight="1" x14ac:dyDescent="0.25">
      <c r="B59" s="71"/>
      <c r="C59" s="95" t="s">
        <v>104</v>
      </c>
      <c r="D59" s="144" t="s">
        <v>167</v>
      </c>
      <c r="E59" s="145"/>
      <c r="F59" s="146"/>
      <c r="G59" s="67">
        <v>0</v>
      </c>
      <c r="H59" s="98">
        <v>100</v>
      </c>
      <c r="I59" s="86">
        <f t="shared" si="1"/>
        <v>0</v>
      </c>
      <c r="J59" s="72"/>
    </row>
    <row r="60" spans="2:10" s="73" customFormat="1" ht="13.5" customHeight="1" x14ac:dyDescent="0.25">
      <c r="B60" s="71"/>
      <c r="C60" s="95" t="s">
        <v>105</v>
      </c>
      <c r="D60" s="144" t="s">
        <v>168</v>
      </c>
      <c r="E60" s="145"/>
      <c r="F60" s="146"/>
      <c r="G60" s="67">
        <v>0</v>
      </c>
      <c r="H60" s="98">
        <v>1600</v>
      </c>
      <c r="I60" s="86">
        <f t="shared" si="1"/>
        <v>0</v>
      </c>
      <c r="J60" s="72"/>
    </row>
    <row r="61" spans="2:10" s="73" customFormat="1" ht="13.5" customHeight="1" x14ac:dyDescent="0.25">
      <c r="B61" s="71"/>
      <c r="C61" s="95" t="s">
        <v>106</v>
      </c>
      <c r="D61" s="144" t="s">
        <v>169</v>
      </c>
      <c r="E61" s="145"/>
      <c r="F61" s="146"/>
      <c r="G61" s="67">
        <v>0</v>
      </c>
      <c r="H61" s="98">
        <v>100</v>
      </c>
      <c r="I61" s="86">
        <f t="shared" si="1"/>
        <v>0</v>
      </c>
      <c r="J61" s="72"/>
    </row>
    <row r="62" spans="2:10" s="73" customFormat="1" ht="13.5" customHeight="1" x14ac:dyDescent="0.25">
      <c r="B62" s="71"/>
      <c r="C62" s="95" t="s">
        <v>107</v>
      </c>
      <c r="D62" s="144" t="s">
        <v>170</v>
      </c>
      <c r="E62" s="145"/>
      <c r="F62" s="146"/>
      <c r="G62" s="67">
        <v>0</v>
      </c>
      <c r="H62" s="98">
        <v>100</v>
      </c>
      <c r="I62" s="86">
        <f t="shared" si="1"/>
        <v>0</v>
      </c>
      <c r="J62" s="72"/>
    </row>
    <row r="63" spans="2:10" s="73" customFormat="1" ht="13.5" customHeight="1" x14ac:dyDescent="0.25">
      <c r="B63" s="71"/>
      <c r="C63" s="95" t="s">
        <v>108</v>
      </c>
      <c r="D63" s="144" t="s">
        <v>171</v>
      </c>
      <c r="E63" s="145"/>
      <c r="F63" s="146"/>
      <c r="G63" s="67">
        <v>0</v>
      </c>
      <c r="H63" s="98">
        <v>100</v>
      </c>
      <c r="I63" s="86">
        <f t="shared" si="1"/>
        <v>0</v>
      </c>
      <c r="J63" s="72"/>
    </row>
    <row r="64" spans="2:10" s="73" customFormat="1" ht="13.5" customHeight="1" x14ac:dyDescent="0.25">
      <c r="B64" s="71"/>
      <c r="C64" s="95" t="s">
        <v>109</v>
      </c>
      <c r="D64" s="144" t="s">
        <v>172</v>
      </c>
      <c r="E64" s="145"/>
      <c r="F64" s="146"/>
      <c r="G64" s="67">
        <v>0</v>
      </c>
      <c r="H64" s="98">
        <v>100</v>
      </c>
      <c r="I64" s="86">
        <f t="shared" si="1"/>
        <v>0</v>
      </c>
      <c r="J64" s="72"/>
    </row>
    <row r="65" spans="2:10" s="73" customFormat="1" ht="13.5" customHeight="1" x14ac:dyDescent="0.25">
      <c r="B65" s="71"/>
      <c r="C65" s="95" t="s">
        <v>110</v>
      </c>
      <c r="D65" s="144" t="s">
        <v>173</v>
      </c>
      <c r="E65" s="145"/>
      <c r="F65" s="146"/>
      <c r="G65" s="67">
        <v>0</v>
      </c>
      <c r="H65" s="98">
        <v>100</v>
      </c>
      <c r="I65" s="86">
        <f t="shared" si="1"/>
        <v>0</v>
      </c>
      <c r="J65" s="72"/>
    </row>
    <row r="66" spans="2:10" s="73" customFormat="1" ht="13.5" customHeight="1" x14ac:dyDescent="0.25">
      <c r="B66" s="71"/>
      <c r="C66" s="95" t="s">
        <v>111</v>
      </c>
      <c r="D66" s="144" t="s">
        <v>178</v>
      </c>
      <c r="E66" s="145"/>
      <c r="F66" s="146"/>
      <c r="G66" s="67">
        <v>0</v>
      </c>
      <c r="H66" s="98">
        <v>36000</v>
      </c>
      <c r="I66" s="86">
        <f t="shared" si="1"/>
        <v>0</v>
      </c>
      <c r="J66" s="72"/>
    </row>
    <row r="67" spans="2:10" s="73" customFormat="1" ht="13.5" customHeight="1" x14ac:dyDescent="0.25">
      <c r="B67" s="71"/>
      <c r="C67" s="95" t="s">
        <v>140</v>
      </c>
      <c r="D67" s="144" t="s">
        <v>179</v>
      </c>
      <c r="E67" s="145"/>
      <c r="F67" s="146"/>
      <c r="G67" s="67">
        <v>0</v>
      </c>
      <c r="H67" s="98">
        <v>2400</v>
      </c>
      <c r="I67" s="86">
        <f t="shared" si="1"/>
        <v>0</v>
      </c>
      <c r="J67" s="72"/>
    </row>
    <row r="68" spans="2:10" s="73" customFormat="1" ht="13.5" customHeight="1" x14ac:dyDescent="0.25">
      <c r="B68" s="71"/>
      <c r="C68" s="95" t="s">
        <v>112</v>
      </c>
      <c r="D68" s="144" t="s">
        <v>180</v>
      </c>
      <c r="E68" s="145"/>
      <c r="F68" s="146"/>
      <c r="G68" s="67">
        <v>0</v>
      </c>
      <c r="H68" s="98">
        <v>500</v>
      </c>
      <c r="I68" s="86">
        <f t="shared" si="1"/>
        <v>0</v>
      </c>
      <c r="J68" s="72"/>
    </row>
    <row r="69" spans="2:10" s="73" customFormat="1" ht="13.5" customHeight="1" x14ac:dyDescent="0.25">
      <c r="B69" s="71"/>
      <c r="C69" s="95" t="s">
        <v>113</v>
      </c>
      <c r="D69" s="144" t="s">
        <v>181</v>
      </c>
      <c r="E69" s="145"/>
      <c r="F69" s="146"/>
      <c r="G69" s="67">
        <v>0</v>
      </c>
      <c r="H69" s="98">
        <v>100</v>
      </c>
      <c r="I69" s="86">
        <f t="shared" si="1"/>
        <v>0</v>
      </c>
      <c r="J69" s="72"/>
    </row>
    <row r="70" spans="2:10" s="73" customFormat="1" ht="13.5" customHeight="1" x14ac:dyDescent="0.25">
      <c r="B70" s="71"/>
      <c r="C70" s="95" t="s">
        <v>114</v>
      </c>
      <c r="D70" s="144" t="s">
        <v>182</v>
      </c>
      <c r="E70" s="145"/>
      <c r="F70" s="146"/>
      <c r="G70" s="67">
        <v>0</v>
      </c>
      <c r="H70" s="98">
        <v>100</v>
      </c>
      <c r="I70" s="86">
        <f t="shared" si="1"/>
        <v>0</v>
      </c>
      <c r="J70" s="72"/>
    </row>
    <row r="71" spans="2:10" s="73" customFormat="1" ht="13.5" customHeight="1" x14ac:dyDescent="0.25">
      <c r="B71" s="71"/>
      <c r="C71" s="95" t="s">
        <v>115</v>
      </c>
      <c r="D71" s="144" t="s">
        <v>183</v>
      </c>
      <c r="E71" s="145"/>
      <c r="F71" s="146"/>
      <c r="G71" s="67">
        <v>0</v>
      </c>
      <c r="H71" s="98">
        <v>100</v>
      </c>
      <c r="I71" s="86">
        <f t="shared" si="1"/>
        <v>0</v>
      </c>
      <c r="J71" s="72"/>
    </row>
    <row r="72" spans="2:10" s="73" customFormat="1" ht="13.5" customHeight="1" x14ac:dyDescent="0.25">
      <c r="B72" s="71"/>
      <c r="C72" s="95" t="s">
        <v>116</v>
      </c>
      <c r="D72" s="144" t="s">
        <v>212</v>
      </c>
      <c r="E72" s="145"/>
      <c r="F72" s="146"/>
      <c r="G72" s="67">
        <v>0</v>
      </c>
      <c r="H72" s="98">
        <v>68000</v>
      </c>
      <c r="I72" s="86">
        <f t="shared" si="1"/>
        <v>0</v>
      </c>
      <c r="J72" s="72"/>
    </row>
    <row r="73" spans="2:10" s="73" customFormat="1" ht="13.5" customHeight="1" x14ac:dyDescent="0.25">
      <c r="B73" s="71"/>
      <c r="C73" s="95" t="s">
        <v>117</v>
      </c>
      <c r="D73" s="144" t="s">
        <v>206</v>
      </c>
      <c r="E73" s="145"/>
      <c r="F73" s="146"/>
      <c r="G73" s="67">
        <v>0</v>
      </c>
      <c r="H73" s="98">
        <v>15000</v>
      </c>
      <c r="I73" s="86">
        <f t="shared" si="1"/>
        <v>0</v>
      </c>
      <c r="J73" s="72"/>
    </row>
    <row r="74" spans="2:10" s="73" customFormat="1" ht="13.5" customHeight="1" x14ac:dyDescent="0.25">
      <c r="B74" s="71"/>
      <c r="C74" s="95" t="s">
        <v>118</v>
      </c>
      <c r="D74" s="144" t="s">
        <v>207</v>
      </c>
      <c r="E74" s="145"/>
      <c r="F74" s="146"/>
      <c r="G74" s="67">
        <v>0</v>
      </c>
      <c r="H74" s="98">
        <v>15000</v>
      </c>
      <c r="I74" s="86">
        <f t="shared" si="1"/>
        <v>0</v>
      </c>
      <c r="J74" s="72"/>
    </row>
    <row r="75" spans="2:10" s="73" customFormat="1" ht="13.5" customHeight="1" x14ac:dyDescent="0.25">
      <c r="B75" s="71"/>
      <c r="C75" s="95" t="s">
        <v>119</v>
      </c>
      <c r="D75" s="144" t="s">
        <v>208</v>
      </c>
      <c r="E75" s="145"/>
      <c r="F75" s="146"/>
      <c r="G75" s="67">
        <v>0</v>
      </c>
      <c r="H75" s="98">
        <v>15000</v>
      </c>
      <c r="I75" s="86">
        <f t="shared" si="1"/>
        <v>0</v>
      </c>
      <c r="J75" s="72"/>
    </row>
    <row r="76" spans="2:10" s="73" customFormat="1" ht="13.5" customHeight="1" x14ac:dyDescent="0.25">
      <c r="B76" s="71"/>
      <c r="C76" s="95" t="s">
        <v>120</v>
      </c>
      <c r="D76" s="144" t="s">
        <v>209</v>
      </c>
      <c r="E76" s="145"/>
      <c r="F76" s="146"/>
      <c r="G76" s="67">
        <v>0</v>
      </c>
      <c r="H76" s="98">
        <v>15000</v>
      </c>
      <c r="I76" s="86">
        <f t="shared" si="1"/>
        <v>0</v>
      </c>
      <c r="J76" s="72"/>
    </row>
    <row r="77" spans="2:10" s="73" customFormat="1" ht="13.5" customHeight="1" x14ac:dyDescent="0.25">
      <c r="B77" s="71"/>
      <c r="C77" s="95" t="s">
        <v>141</v>
      </c>
      <c r="D77" s="144" t="s">
        <v>210</v>
      </c>
      <c r="E77" s="145"/>
      <c r="F77" s="146"/>
      <c r="G77" s="67">
        <v>0</v>
      </c>
      <c r="H77" s="98">
        <v>15000</v>
      </c>
      <c r="I77" s="86">
        <f t="shared" si="1"/>
        <v>0</v>
      </c>
      <c r="J77" s="72"/>
    </row>
    <row r="78" spans="2:10" s="73" customFormat="1" ht="13.5" customHeight="1" x14ac:dyDescent="0.25">
      <c r="B78" s="71"/>
      <c r="C78" s="95" t="s">
        <v>121</v>
      </c>
      <c r="D78" s="144" t="s">
        <v>211</v>
      </c>
      <c r="E78" s="145"/>
      <c r="F78" s="146"/>
      <c r="G78" s="67">
        <v>0</v>
      </c>
      <c r="H78" s="98">
        <v>15000</v>
      </c>
      <c r="I78" s="86">
        <f t="shared" si="1"/>
        <v>0</v>
      </c>
      <c r="J78" s="72"/>
    </row>
    <row r="79" spans="2:10" s="73" customFormat="1" ht="13.5" customHeight="1" x14ac:dyDescent="0.25">
      <c r="B79" s="71"/>
      <c r="C79" s="95" t="s">
        <v>122</v>
      </c>
      <c r="D79" s="144" t="s">
        <v>202</v>
      </c>
      <c r="E79" s="145"/>
      <c r="F79" s="146"/>
      <c r="G79" s="67">
        <v>0</v>
      </c>
      <c r="H79" s="98">
        <v>200</v>
      </c>
      <c r="I79" s="86">
        <f t="shared" si="1"/>
        <v>0</v>
      </c>
      <c r="J79" s="72"/>
    </row>
    <row r="80" spans="2:10" s="73" customFormat="1" ht="13.5" customHeight="1" x14ac:dyDescent="0.25">
      <c r="B80" s="71"/>
      <c r="C80" s="95" t="s">
        <v>123</v>
      </c>
      <c r="D80" s="144" t="s">
        <v>203</v>
      </c>
      <c r="E80" s="145"/>
      <c r="F80" s="146"/>
      <c r="G80" s="67">
        <v>0</v>
      </c>
      <c r="H80" s="98">
        <v>100</v>
      </c>
      <c r="I80" s="86">
        <f t="shared" si="1"/>
        <v>0</v>
      </c>
      <c r="J80" s="72"/>
    </row>
    <row r="81" spans="2:11" s="73" customFormat="1" ht="13.5" customHeight="1" x14ac:dyDescent="0.25">
      <c r="B81" s="71"/>
      <c r="C81" s="95" t="s">
        <v>124</v>
      </c>
      <c r="D81" s="144" t="s">
        <v>204</v>
      </c>
      <c r="E81" s="145"/>
      <c r="F81" s="146"/>
      <c r="G81" s="67">
        <v>0</v>
      </c>
      <c r="H81" s="98">
        <v>100</v>
      </c>
      <c r="I81" s="86">
        <f t="shared" si="1"/>
        <v>0</v>
      </c>
      <c r="J81" s="72"/>
    </row>
    <row r="82" spans="2:11" s="73" customFormat="1" ht="13.5" customHeight="1" x14ac:dyDescent="0.25">
      <c r="B82" s="71"/>
      <c r="C82" s="95" t="s">
        <v>125</v>
      </c>
      <c r="D82" s="144" t="s">
        <v>205</v>
      </c>
      <c r="E82" s="145"/>
      <c r="F82" s="146"/>
      <c r="G82" s="67">
        <v>0</v>
      </c>
      <c r="H82" s="98">
        <v>100</v>
      </c>
      <c r="I82" s="86">
        <f t="shared" si="1"/>
        <v>0</v>
      </c>
      <c r="J82" s="72"/>
    </row>
    <row r="83" spans="2:11" s="73" customFormat="1" ht="13.5" customHeight="1" x14ac:dyDescent="0.25">
      <c r="B83" s="71"/>
      <c r="C83" s="95" t="s">
        <v>126</v>
      </c>
      <c r="D83" s="144" t="s">
        <v>177</v>
      </c>
      <c r="E83" s="145"/>
      <c r="F83" s="146"/>
      <c r="G83" s="67">
        <v>0</v>
      </c>
      <c r="H83" s="98">
        <v>4000</v>
      </c>
      <c r="I83" s="86">
        <f t="shared" si="1"/>
        <v>0</v>
      </c>
      <c r="J83" s="72"/>
    </row>
    <row r="84" spans="2:11" s="73" customFormat="1" ht="13.5" customHeight="1" x14ac:dyDescent="0.25">
      <c r="B84" s="71"/>
      <c r="C84" s="95" t="s">
        <v>127</v>
      </c>
      <c r="D84" s="144" t="s">
        <v>134</v>
      </c>
      <c r="E84" s="145"/>
      <c r="F84" s="146"/>
      <c r="G84" s="67">
        <v>0</v>
      </c>
      <c r="H84" s="98">
        <v>28000</v>
      </c>
      <c r="I84" s="86">
        <f t="shared" si="1"/>
        <v>0</v>
      </c>
      <c r="J84" s="72"/>
    </row>
    <row r="85" spans="2:11" s="73" customFormat="1" ht="13.5" customHeight="1" x14ac:dyDescent="0.25">
      <c r="B85" s="71"/>
      <c r="C85" s="95" t="s">
        <v>128</v>
      </c>
      <c r="D85" s="144" t="s">
        <v>71</v>
      </c>
      <c r="E85" s="145"/>
      <c r="F85" s="146"/>
      <c r="G85" s="67">
        <v>0</v>
      </c>
      <c r="H85" s="98">
        <v>8000</v>
      </c>
      <c r="I85" s="86">
        <f t="shared" si="1"/>
        <v>0</v>
      </c>
      <c r="J85" s="72"/>
    </row>
    <row r="86" spans="2:11" s="73" customFormat="1" ht="13.5" customHeight="1" x14ac:dyDescent="0.25">
      <c r="B86" s="71"/>
      <c r="C86" s="95" t="s">
        <v>129</v>
      </c>
      <c r="D86" s="144" t="s">
        <v>72</v>
      </c>
      <c r="E86" s="145"/>
      <c r="F86" s="146"/>
      <c r="G86" s="67">
        <v>0</v>
      </c>
      <c r="H86" s="98">
        <v>100</v>
      </c>
      <c r="I86" s="86">
        <f t="shared" si="1"/>
        <v>0</v>
      </c>
      <c r="J86" s="72"/>
    </row>
    <row r="87" spans="2:11" s="73" customFormat="1" ht="13.5" customHeight="1" x14ac:dyDescent="0.25">
      <c r="B87" s="71"/>
      <c r="C87" s="95" t="s">
        <v>130</v>
      </c>
      <c r="D87" s="144" t="s">
        <v>176</v>
      </c>
      <c r="E87" s="145"/>
      <c r="F87" s="146"/>
      <c r="G87" s="67">
        <v>0</v>
      </c>
      <c r="H87" s="98">
        <v>100</v>
      </c>
      <c r="I87" s="86">
        <f t="shared" si="1"/>
        <v>0</v>
      </c>
      <c r="J87" s="72"/>
    </row>
    <row r="88" spans="2:11" s="73" customFormat="1" ht="13.5" customHeight="1" x14ac:dyDescent="0.25">
      <c r="B88" s="71"/>
      <c r="C88" s="95" t="s">
        <v>131</v>
      </c>
      <c r="D88" s="144" t="s">
        <v>175</v>
      </c>
      <c r="E88" s="145"/>
      <c r="F88" s="146"/>
      <c r="G88" s="67">
        <v>0</v>
      </c>
      <c r="H88" s="98">
        <v>100</v>
      </c>
      <c r="I88" s="86">
        <f t="shared" si="1"/>
        <v>0</v>
      </c>
      <c r="J88" s="72"/>
    </row>
    <row r="89" spans="2:11" s="73" customFormat="1" ht="13.5" customHeight="1" x14ac:dyDescent="0.25">
      <c r="B89" s="71"/>
      <c r="C89" s="95" t="s">
        <v>132</v>
      </c>
      <c r="D89" s="144" t="s">
        <v>0</v>
      </c>
      <c r="E89" s="145"/>
      <c r="F89" s="146"/>
      <c r="G89" s="67">
        <v>0</v>
      </c>
      <c r="H89" s="98">
        <v>2000</v>
      </c>
      <c r="I89" s="86">
        <f t="shared" si="1"/>
        <v>0</v>
      </c>
      <c r="J89" s="72"/>
    </row>
    <row r="90" spans="2:11" s="73" customFormat="1" ht="15" x14ac:dyDescent="0.25">
      <c r="B90" s="71"/>
      <c r="D90" s="83"/>
      <c r="E90" s="82"/>
      <c r="G90" s="84"/>
      <c r="H90" s="83"/>
      <c r="I90" s="35">
        <f>SUM(I40:I89)</f>
        <v>0</v>
      </c>
      <c r="J90" s="72"/>
      <c r="K90" s="50"/>
    </row>
    <row r="91" spans="2:11" s="73" customFormat="1" ht="15" x14ac:dyDescent="0.25">
      <c r="B91" s="71"/>
      <c r="D91" s="83"/>
      <c r="E91" s="82"/>
      <c r="G91" s="84"/>
      <c r="H91" s="83"/>
      <c r="I91" s="83"/>
      <c r="J91" s="72"/>
      <c r="K91" s="50"/>
    </row>
    <row r="92" spans="2:11" s="73" customFormat="1" ht="15" x14ac:dyDescent="0.25">
      <c r="B92" s="71"/>
      <c r="D92" s="83"/>
      <c r="E92" s="82"/>
      <c r="G92" s="84"/>
      <c r="H92" s="83"/>
      <c r="I92" s="83"/>
      <c r="J92" s="72"/>
      <c r="K92" s="50"/>
    </row>
    <row r="93" spans="2:11" s="73" customFormat="1" ht="15" x14ac:dyDescent="0.25">
      <c r="B93" s="71"/>
      <c r="D93" s="83"/>
      <c r="E93" s="82"/>
      <c r="G93" s="84"/>
      <c r="H93" s="83"/>
      <c r="I93" s="83"/>
      <c r="J93" s="72"/>
      <c r="K93" s="50"/>
    </row>
    <row r="94" spans="2:11" s="73" customFormat="1" ht="15" x14ac:dyDescent="0.25">
      <c r="B94" s="71"/>
      <c r="D94" s="83"/>
      <c r="E94" s="82"/>
      <c r="G94" s="84"/>
      <c r="H94" s="83"/>
      <c r="I94" s="83"/>
      <c r="J94" s="72"/>
      <c r="K94" s="50"/>
    </row>
    <row r="95" spans="2:11" s="73" customFormat="1" ht="28.9" customHeight="1" x14ac:dyDescent="0.25">
      <c r="B95" s="71"/>
      <c r="C95" s="147" t="s">
        <v>224</v>
      </c>
      <c r="D95" s="147"/>
      <c r="E95" s="147"/>
      <c r="F95" s="147"/>
      <c r="G95" s="147"/>
      <c r="H95" s="147"/>
      <c r="I95" s="147"/>
      <c r="J95" s="72"/>
      <c r="K95" s="50"/>
    </row>
    <row r="96" spans="2:11" s="73" customFormat="1" ht="15" x14ac:dyDescent="0.25">
      <c r="B96" s="71"/>
      <c r="D96" s="83"/>
      <c r="E96" s="82"/>
      <c r="G96" s="84"/>
      <c r="H96" s="83"/>
      <c r="I96" s="83"/>
      <c r="J96" s="72"/>
      <c r="K96" s="50"/>
    </row>
    <row r="97" spans="2:11" s="73" customFormat="1" ht="13.5" customHeight="1" x14ac:dyDescent="0.25">
      <c r="B97" s="71"/>
      <c r="C97" s="99" t="s">
        <v>217</v>
      </c>
      <c r="D97" s="144" t="s">
        <v>218</v>
      </c>
      <c r="E97" s="145"/>
      <c r="F97" s="146"/>
      <c r="G97" s="67">
        <v>0</v>
      </c>
      <c r="H97" s="98">
        <v>1</v>
      </c>
      <c r="I97" s="86">
        <f t="shared" ref="I97:I100" si="2">H97*G97</f>
        <v>0</v>
      </c>
      <c r="J97" s="72"/>
    </row>
    <row r="98" spans="2:11" s="73" customFormat="1" ht="27.6" customHeight="1" x14ac:dyDescent="0.25">
      <c r="B98" s="71"/>
      <c r="C98" s="108" t="s">
        <v>217</v>
      </c>
      <c r="D98" s="144" t="s">
        <v>223</v>
      </c>
      <c r="E98" s="145"/>
      <c r="F98" s="146"/>
      <c r="G98" s="67">
        <v>0</v>
      </c>
      <c r="H98" s="98">
        <v>1</v>
      </c>
      <c r="I98" s="86">
        <f t="shared" si="2"/>
        <v>0</v>
      </c>
      <c r="J98" s="72"/>
    </row>
    <row r="99" spans="2:11" s="73" customFormat="1" ht="13.5" customHeight="1" x14ac:dyDescent="0.25">
      <c r="B99" s="71"/>
      <c r="C99" s="99" t="s">
        <v>219</v>
      </c>
      <c r="D99" s="144" t="s">
        <v>221</v>
      </c>
      <c r="E99" s="145"/>
      <c r="F99" s="146"/>
      <c r="G99" s="67">
        <v>0</v>
      </c>
      <c r="H99" s="98">
        <v>1</v>
      </c>
      <c r="I99" s="86">
        <f t="shared" si="2"/>
        <v>0</v>
      </c>
      <c r="J99" s="72"/>
    </row>
    <row r="100" spans="2:11" s="73" customFormat="1" ht="13.5" customHeight="1" x14ac:dyDescent="0.25">
      <c r="B100" s="71"/>
      <c r="C100" s="99" t="s">
        <v>220</v>
      </c>
      <c r="D100" s="144" t="s">
        <v>222</v>
      </c>
      <c r="E100" s="145"/>
      <c r="F100" s="146"/>
      <c r="G100" s="67">
        <v>0</v>
      </c>
      <c r="H100" s="98">
        <v>1</v>
      </c>
      <c r="I100" s="86">
        <f t="shared" si="2"/>
        <v>0</v>
      </c>
      <c r="J100" s="72"/>
    </row>
    <row r="101" spans="2:11" s="73" customFormat="1" ht="15" x14ac:dyDescent="0.25">
      <c r="B101" s="71"/>
      <c r="D101" s="83"/>
      <c r="E101" s="82"/>
      <c r="G101" s="84"/>
      <c r="H101" s="83"/>
      <c r="I101" s="83"/>
      <c r="J101" s="72"/>
      <c r="K101" s="50"/>
    </row>
    <row r="102" spans="2:11" s="73" customFormat="1" ht="15" x14ac:dyDescent="0.25">
      <c r="B102" s="71"/>
      <c r="D102" s="83"/>
      <c r="E102" s="82"/>
      <c r="G102" s="84"/>
      <c r="H102" s="83"/>
      <c r="I102" s="83"/>
      <c r="J102" s="72"/>
      <c r="K102" s="50"/>
    </row>
    <row r="103" spans="2:11" s="73" customFormat="1" ht="15" x14ac:dyDescent="0.25">
      <c r="B103" s="87"/>
      <c r="C103" s="51"/>
      <c r="D103" s="51"/>
      <c r="E103" s="52"/>
      <c r="F103" s="52"/>
      <c r="G103" s="64"/>
      <c r="H103" s="66"/>
      <c r="I103" s="51"/>
      <c r="J103" s="53"/>
      <c r="K103" s="50"/>
    </row>
    <row r="104" spans="2:11" s="73" customFormat="1" ht="15" x14ac:dyDescent="0.25">
      <c r="C104" s="50"/>
      <c r="D104" s="50"/>
      <c r="E104" s="54"/>
      <c r="F104" s="54"/>
      <c r="G104" s="65"/>
      <c r="H104" s="50"/>
      <c r="I104" s="50"/>
      <c r="J104" s="50"/>
      <c r="K104" s="50"/>
    </row>
    <row r="105" spans="2:11" x14ac:dyDescent="0.2"/>
    <row r="106" spans="2:11" x14ac:dyDescent="0.2"/>
    <row r="107" spans="2:11" x14ac:dyDescent="0.2"/>
    <row r="108" spans="2:11" x14ac:dyDescent="0.2"/>
    <row r="109" spans="2:11" x14ac:dyDescent="0.2"/>
    <row r="110" spans="2:11" x14ac:dyDescent="0.2"/>
    <row r="111" spans="2:11" x14ac:dyDescent="0.2"/>
    <row r="112" spans="2:11"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sheetData>
  <mergeCells count="63">
    <mergeCell ref="D73:F73"/>
    <mergeCell ref="D74:F74"/>
    <mergeCell ref="D75:F75"/>
    <mergeCell ref="D89:F89"/>
    <mergeCell ref="D84:F84"/>
    <mergeCell ref="D85:F85"/>
    <mergeCell ref="D86:F86"/>
    <mergeCell ref="D87:F87"/>
    <mergeCell ref="D88:F88"/>
    <mergeCell ref="D82:F82"/>
    <mergeCell ref="D83:F83"/>
    <mergeCell ref="D79:F79"/>
    <mergeCell ref="D81:F81"/>
    <mergeCell ref="D44:F44"/>
    <mergeCell ref="D46:F46"/>
    <mergeCell ref="D47:F47"/>
    <mergeCell ref="D65:F65"/>
    <mergeCell ref="D63:F63"/>
    <mergeCell ref="D58:F58"/>
    <mergeCell ref="D60:F60"/>
    <mergeCell ref="D61:F61"/>
    <mergeCell ref="D59:F59"/>
    <mergeCell ref="D64:F64"/>
    <mergeCell ref="D62:F62"/>
    <mergeCell ref="D45:F45"/>
    <mergeCell ref="D72:F72"/>
    <mergeCell ref="D42:F42"/>
    <mergeCell ref="D43:F43"/>
    <mergeCell ref="D78:F78"/>
    <mergeCell ref="D80:F80"/>
    <mergeCell ref="D76:F76"/>
    <mergeCell ref="D77:F77"/>
    <mergeCell ref="D70:F70"/>
    <mergeCell ref="D71:F71"/>
    <mergeCell ref="D69:F69"/>
    <mergeCell ref="D48:F48"/>
    <mergeCell ref="D49:F49"/>
    <mergeCell ref="D56:F56"/>
    <mergeCell ref="D66:F66"/>
    <mergeCell ref="D67:F67"/>
    <mergeCell ref="D68:F68"/>
    <mergeCell ref="C38:I38"/>
    <mergeCell ref="C30:C32"/>
    <mergeCell ref="E30:E32"/>
    <mergeCell ref="D40:F40"/>
    <mergeCell ref="D41:F41"/>
    <mergeCell ref="C21:C22"/>
    <mergeCell ref="E21:E22"/>
    <mergeCell ref="C24:C27"/>
    <mergeCell ref="E24:E27"/>
    <mergeCell ref="C3:I3"/>
    <mergeCell ref="C5:I5"/>
    <mergeCell ref="C7:C13"/>
    <mergeCell ref="D7:D13"/>
    <mergeCell ref="E7:E13"/>
    <mergeCell ref="C14:C20"/>
    <mergeCell ref="D14:D20"/>
    <mergeCell ref="E14:E20"/>
    <mergeCell ref="D100:F100"/>
    <mergeCell ref="D97:F97"/>
    <mergeCell ref="D98:F98"/>
    <mergeCell ref="D99:F99"/>
    <mergeCell ref="C95:I95"/>
  </mergeCells>
  <phoneticPr fontId="39" type="noConversion"/>
  <pageMargins left="0.7" right="0.7" top="0.75" bottom="0.75" header="0.3" footer="0.3"/>
  <pageSetup paperSize="8" scale="77" orientation="portrait" r:id="rId1"/>
  <rowBreaks count="1" manualBreakCount="1">
    <brk id="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7942-FEB7-4A5A-A442-2B64C0701FEB}">
  <dimension ref="A1:U20"/>
  <sheetViews>
    <sheetView showGridLines="0" tabSelected="1" topLeftCell="B6" workbookViewId="0">
      <selection activeCell="E16" sqref="E16"/>
    </sheetView>
  </sheetViews>
  <sheetFormatPr defaultColWidth="0" defaultRowHeight="13.5" customHeight="1" zeroHeight="1" x14ac:dyDescent="0.25"/>
  <cols>
    <col min="1" max="1" width="2.375" customWidth="1"/>
    <col min="2" max="2" width="1.875" customWidth="1"/>
    <col min="3" max="3" width="4" customWidth="1"/>
    <col min="4" max="4" width="45" bestFit="1" customWidth="1"/>
    <col min="5" max="5" width="13.25" bestFit="1" customWidth="1"/>
    <col min="6" max="6" width="22.625" bestFit="1" customWidth="1"/>
    <col min="7" max="7" width="28.625" bestFit="1" customWidth="1"/>
    <col min="8" max="8" width="32" customWidth="1"/>
    <col min="9" max="9" width="18.75" customWidth="1"/>
    <col min="10" max="10" width="16" bestFit="1" customWidth="1"/>
    <col min="11" max="11" width="14.25" customWidth="1"/>
    <col min="12" max="12" width="14.375" customWidth="1"/>
    <col min="13" max="14" width="1.875" customWidth="1"/>
    <col min="15" max="16" width="9" hidden="1" customWidth="1"/>
    <col min="17" max="17" width="40.875" hidden="1" customWidth="1"/>
    <col min="18" max="21" width="0" hidden="1" customWidth="1"/>
    <col min="22" max="16384" width="9" hidden="1"/>
  </cols>
  <sheetData>
    <row r="1" spans="1:21" x14ac:dyDescent="0.25"/>
    <row r="2" spans="1:21" x14ac:dyDescent="0.25">
      <c r="B2" s="4"/>
      <c r="C2" s="5"/>
      <c r="D2" s="5"/>
      <c r="E2" s="5"/>
      <c r="F2" s="5"/>
      <c r="G2" s="5"/>
      <c r="H2" s="5"/>
      <c r="I2" s="5"/>
      <c r="J2" s="5"/>
      <c r="K2" s="5"/>
      <c r="L2" s="5"/>
      <c r="M2" s="6"/>
    </row>
    <row r="3" spans="1:21" ht="22.5" x14ac:dyDescent="0.3">
      <c r="B3" s="9"/>
      <c r="C3" s="168" t="s">
        <v>215</v>
      </c>
      <c r="D3" s="168"/>
      <c r="E3" s="168"/>
      <c r="F3" s="168"/>
      <c r="G3" s="168"/>
      <c r="H3" s="168"/>
      <c r="I3" s="168"/>
      <c r="M3" s="8"/>
    </row>
    <row r="4" spans="1:21" ht="13.5" customHeight="1" x14ac:dyDescent="0.25">
      <c r="B4" s="9"/>
      <c r="E4" s="31"/>
      <c r="F4" s="31"/>
      <c r="M4" s="8"/>
    </row>
    <row r="5" spans="1:21" x14ac:dyDescent="0.25">
      <c r="B5" s="9"/>
      <c r="D5" s="3"/>
      <c r="E5" s="32"/>
      <c r="F5" s="32"/>
      <c r="G5" s="32"/>
      <c r="H5" s="32"/>
      <c r="I5" s="32"/>
      <c r="J5" s="32"/>
      <c r="K5" s="32"/>
      <c r="L5" s="32"/>
      <c r="M5" s="8"/>
      <c r="O5" s="32"/>
      <c r="P5" s="32"/>
      <c r="Q5" s="32"/>
      <c r="R5" s="32"/>
      <c r="S5" s="32"/>
      <c r="T5" s="32"/>
      <c r="U5" s="32"/>
    </row>
    <row r="6" spans="1:21" ht="13.5" customHeight="1" x14ac:dyDescent="0.25">
      <c r="B6" s="9"/>
      <c r="C6" s="169" t="s">
        <v>46</v>
      </c>
      <c r="D6" s="169"/>
      <c r="E6" s="169"/>
      <c r="F6" s="169"/>
      <c r="G6" s="169"/>
      <c r="H6" s="169"/>
      <c r="I6" s="169"/>
      <c r="J6" s="169"/>
      <c r="K6" s="169"/>
      <c r="L6" s="169"/>
      <c r="M6" s="42"/>
    </row>
    <row r="7" spans="1:21" ht="14.25" customHeight="1" x14ac:dyDescent="0.25">
      <c r="B7" s="9"/>
      <c r="C7" s="90" t="s">
        <v>43</v>
      </c>
      <c r="D7" s="90" t="s">
        <v>42</v>
      </c>
      <c r="E7" s="90" t="s">
        <v>49</v>
      </c>
      <c r="F7" s="90" t="s">
        <v>6</v>
      </c>
      <c r="G7" s="90" t="s">
        <v>76</v>
      </c>
      <c r="H7" s="90" t="s">
        <v>58</v>
      </c>
      <c r="I7" s="90" t="s">
        <v>2</v>
      </c>
      <c r="J7" s="90" t="s">
        <v>3</v>
      </c>
      <c r="K7" s="90" t="s">
        <v>4</v>
      </c>
      <c r="L7" s="90" t="s">
        <v>5</v>
      </c>
      <c r="M7" s="42"/>
    </row>
    <row r="8" spans="1:21" ht="48" x14ac:dyDescent="0.25">
      <c r="A8" s="56"/>
      <c r="B8" s="57"/>
      <c r="C8" s="38" t="s">
        <v>7</v>
      </c>
      <c r="D8" s="38" t="s">
        <v>47</v>
      </c>
      <c r="E8" s="36" t="s">
        <v>15</v>
      </c>
      <c r="F8" s="30">
        <v>2</v>
      </c>
      <c r="G8" s="30" t="s">
        <v>154</v>
      </c>
      <c r="H8" s="36" t="s">
        <v>161</v>
      </c>
      <c r="I8" s="69" t="s">
        <v>163</v>
      </c>
      <c r="J8" s="36"/>
      <c r="K8" s="36" t="s">
        <v>57</v>
      </c>
      <c r="L8" s="30" t="s">
        <v>8</v>
      </c>
      <c r="M8" s="42"/>
      <c r="Q8" s="2"/>
    </row>
    <row r="9" spans="1:21" ht="60" x14ac:dyDescent="0.25">
      <c r="A9" s="56"/>
      <c r="B9" s="57"/>
      <c r="C9" s="39" t="s">
        <v>9</v>
      </c>
      <c r="D9" s="39" t="s">
        <v>48</v>
      </c>
      <c r="E9" s="68" t="s">
        <v>16</v>
      </c>
      <c r="F9" s="37">
        <v>2</v>
      </c>
      <c r="G9" s="37" t="s">
        <v>155</v>
      </c>
      <c r="H9" s="68" t="s">
        <v>162</v>
      </c>
      <c r="I9" s="58" t="s">
        <v>164</v>
      </c>
      <c r="J9" s="68"/>
      <c r="K9" s="68" t="s">
        <v>57</v>
      </c>
      <c r="L9" s="37" t="s">
        <v>8</v>
      </c>
      <c r="M9" s="42"/>
      <c r="Q9" s="2"/>
    </row>
    <row r="10" spans="1:21" x14ac:dyDescent="0.25">
      <c r="A10" s="56"/>
      <c r="B10" s="57"/>
      <c r="C10" s="38" t="s">
        <v>10</v>
      </c>
      <c r="D10" s="38" t="s">
        <v>17</v>
      </c>
      <c r="E10" s="36" t="s">
        <v>56</v>
      </c>
      <c r="F10" s="30">
        <v>2</v>
      </c>
      <c r="G10" s="30" t="s">
        <v>75</v>
      </c>
      <c r="H10" s="36" t="s">
        <v>213</v>
      </c>
      <c r="I10" s="69" t="s">
        <v>54</v>
      </c>
      <c r="J10" s="36"/>
      <c r="K10" s="36" t="s">
        <v>50</v>
      </c>
      <c r="L10" s="30" t="s">
        <v>8</v>
      </c>
      <c r="M10" s="42"/>
      <c r="Q10" s="1"/>
    </row>
    <row r="11" spans="1:21" x14ac:dyDescent="0.25">
      <c r="A11" s="56"/>
      <c r="B11" s="57"/>
      <c r="C11" s="39" t="s">
        <v>11</v>
      </c>
      <c r="D11" s="39" t="s">
        <v>20</v>
      </c>
      <c r="E11" s="68" t="s">
        <v>51</v>
      </c>
      <c r="F11" s="37">
        <v>4</v>
      </c>
      <c r="G11" s="37" t="s">
        <v>75</v>
      </c>
      <c r="H11" s="68" t="s">
        <v>213</v>
      </c>
      <c r="I11" s="58" t="s">
        <v>54</v>
      </c>
      <c r="J11" s="68"/>
      <c r="K11" s="68" t="s">
        <v>52</v>
      </c>
      <c r="L11" s="37" t="s">
        <v>8</v>
      </c>
      <c r="M11" s="42"/>
      <c r="Q11" s="1"/>
    </row>
    <row r="12" spans="1:21" x14ac:dyDescent="0.25">
      <c r="A12" s="56"/>
      <c r="B12" s="57"/>
      <c r="C12" s="38" t="s">
        <v>12</v>
      </c>
      <c r="D12" s="38" t="s">
        <v>1</v>
      </c>
      <c r="E12" s="36" t="s">
        <v>157</v>
      </c>
      <c r="F12" s="30">
        <v>1</v>
      </c>
      <c r="G12" s="30" t="s">
        <v>75</v>
      </c>
      <c r="H12" s="36" t="s">
        <v>214</v>
      </c>
      <c r="I12" s="69" t="s">
        <v>53</v>
      </c>
      <c r="J12" s="36"/>
      <c r="K12" s="36" t="s">
        <v>50</v>
      </c>
      <c r="L12" s="30" t="s">
        <v>8</v>
      </c>
      <c r="M12" s="42"/>
      <c r="Q12" s="1"/>
    </row>
    <row r="13" spans="1:21" ht="48" x14ac:dyDescent="0.25">
      <c r="A13" s="56"/>
      <c r="B13" s="57"/>
      <c r="C13" s="39" t="s">
        <v>13</v>
      </c>
      <c r="D13" s="39" t="s">
        <v>18</v>
      </c>
      <c r="E13" s="68" t="s">
        <v>55</v>
      </c>
      <c r="F13" s="37" t="s">
        <v>79</v>
      </c>
      <c r="G13" s="37" t="s">
        <v>75</v>
      </c>
      <c r="H13" s="68" t="s">
        <v>19</v>
      </c>
      <c r="I13" s="58" t="s">
        <v>53</v>
      </c>
      <c r="J13" s="68" t="s">
        <v>156</v>
      </c>
      <c r="K13" s="68" t="s">
        <v>50</v>
      </c>
      <c r="L13" s="37" t="s">
        <v>8</v>
      </c>
      <c r="M13" s="42"/>
      <c r="Q13" s="1"/>
    </row>
    <row r="14" spans="1:21" x14ac:dyDescent="0.25">
      <c r="A14" s="56"/>
      <c r="B14" s="57"/>
      <c r="C14" s="38" t="s">
        <v>14</v>
      </c>
      <c r="D14" s="38" t="s">
        <v>149</v>
      </c>
      <c r="E14" s="102" t="s">
        <v>151</v>
      </c>
      <c r="F14" s="103">
        <v>1</v>
      </c>
      <c r="G14" s="103" t="s">
        <v>75</v>
      </c>
      <c r="H14" s="102" t="s">
        <v>152</v>
      </c>
      <c r="I14" s="104" t="s">
        <v>54</v>
      </c>
      <c r="J14" s="102"/>
      <c r="K14" s="102" t="s">
        <v>50</v>
      </c>
      <c r="L14" s="103" t="s">
        <v>8</v>
      </c>
      <c r="M14" s="42"/>
      <c r="Q14" s="1"/>
    </row>
    <row r="15" spans="1:21" x14ac:dyDescent="0.25">
      <c r="A15" s="56"/>
      <c r="B15" s="57"/>
      <c r="C15" s="39" t="s">
        <v>142</v>
      </c>
      <c r="D15" s="39" t="s">
        <v>153</v>
      </c>
      <c r="E15" s="68" t="s">
        <v>150</v>
      </c>
      <c r="F15" s="37">
        <v>1</v>
      </c>
      <c r="G15" s="37" t="s">
        <v>75</v>
      </c>
      <c r="H15" s="68" t="s">
        <v>165</v>
      </c>
      <c r="I15" s="58" t="s">
        <v>74</v>
      </c>
      <c r="J15" s="68"/>
      <c r="K15" s="68" t="s">
        <v>52</v>
      </c>
      <c r="L15" s="37" t="s">
        <v>8</v>
      </c>
      <c r="M15" s="42"/>
      <c r="Q15" s="1"/>
    </row>
    <row r="16" spans="1:21" x14ac:dyDescent="0.25">
      <c r="A16" s="56"/>
      <c r="B16" s="57"/>
      <c r="C16" s="38" t="s">
        <v>143</v>
      </c>
      <c r="D16" s="38" t="s">
        <v>225</v>
      </c>
      <c r="E16" s="36" t="s">
        <v>228</v>
      </c>
      <c r="F16" s="30">
        <v>1</v>
      </c>
      <c r="G16" s="30" t="s">
        <v>75</v>
      </c>
      <c r="H16" s="36" t="s">
        <v>227</v>
      </c>
      <c r="I16" s="69" t="s">
        <v>74</v>
      </c>
      <c r="J16" s="36"/>
      <c r="K16" s="36" t="s">
        <v>145</v>
      </c>
      <c r="L16" s="30" t="s">
        <v>8</v>
      </c>
      <c r="M16" s="8"/>
      <c r="Q16" s="1"/>
    </row>
    <row r="17" spans="1:17" x14ac:dyDescent="0.25">
      <c r="A17" s="56"/>
      <c r="B17" s="57"/>
      <c r="C17" s="39" t="s">
        <v>148</v>
      </c>
      <c r="D17" s="39" t="s">
        <v>226</v>
      </c>
      <c r="E17" s="68" t="s">
        <v>144</v>
      </c>
      <c r="F17" s="37">
        <v>1</v>
      </c>
      <c r="G17" s="37" t="s">
        <v>75</v>
      </c>
      <c r="H17" s="68" t="s">
        <v>227</v>
      </c>
      <c r="I17" s="58" t="s">
        <v>74</v>
      </c>
      <c r="J17" s="68"/>
      <c r="K17" s="68" t="s">
        <v>145</v>
      </c>
      <c r="L17" s="37" t="s">
        <v>8</v>
      </c>
      <c r="M17" s="8"/>
      <c r="Q17" s="1"/>
    </row>
    <row r="18" spans="1:17" x14ac:dyDescent="0.25">
      <c r="B18" s="9"/>
      <c r="C18" s="59"/>
      <c r="D18" s="59"/>
      <c r="E18" s="60"/>
      <c r="F18" s="41"/>
      <c r="G18" s="41"/>
      <c r="H18" s="60"/>
      <c r="I18" s="61"/>
      <c r="J18" s="60"/>
      <c r="K18" s="60"/>
      <c r="L18" s="41"/>
      <c r="M18" s="8"/>
      <c r="Q18" s="1"/>
    </row>
    <row r="19" spans="1:17" ht="10.5" customHeight="1" x14ac:dyDescent="0.25">
      <c r="B19" s="27"/>
      <c r="C19" s="40"/>
      <c r="D19" s="40"/>
      <c r="E19" s="33"/>
      <c r="F19" s="34"/>
      <c r="G19" s="34"/>
      <c r="H19" s="33"/>
      <c r="I19" s="33"/>
      <c r="J19" s="33"/>
      <c r="K19" s="33"/>
      <c r="L19" s="28"/>
      <c r="M19" s="29"/>
    </row>
    <row r="20" spans="1:17" x14ac:dyDescent="0.25"/>
  </sheetData>
  <mergeCells count="2">
    <mergeCell ref="C3:I3"/>
    <mergeCell ref="C6:L6"/>
  </mergeCells>
  <phoneticPr fontId="3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1" ma:contentTypeDescription="Een nieuw document maken." ma:contentTypeScope="" ma:versionID="ce3a242f704e7117d17d27c53499da24">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a483d6ea362d84604f454849ff594dd3"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87741C-31AB-452C-B5F2-E3C65B7A6EA4}">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C6BAEEF6-D15F-4424-A5A9-4445AFB8C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060D3E-43AD-4E9E-A5C7-1E327F28B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Voorblad</vt:lpstr>
      <vt:lpstr>2. Invulblad</vt:lpstr>
      <vt:lpstr>3. Specificaties</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3 Concept Prijzenblad Repro Amersfoort</dc:title>
  <dc:creator>Julius Westendorp</dc:creator>
  <cp:lastModifiedBy>Annieta Weinreich</cp:lastModifiedBy>
  <cp:lastPrinted>2025-02-27T14:57:25Z</cp:lastPrinted>
  <dcterms:created xsi:type="dcterms:W3CDTF">2019-02-12T13:26:35Z</dcterms:created>
  <dcterms:modified xsi:type="dcterms:W3CDTF">2025-02-28T07:43:59Z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IsMyDocuments">
    <vt:bool>true</vt:bool>
  </property>
</Properties>
</file>