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codeName="ThisWorkbook" defaultThemeVersion="124226"/>
  <xr:revisionPtr revIDLastSave="0" documentId="13_ncr:1_{9D1D6377-F6AC-47D9-93CD-2DA8A31D1F9C}" xr6:coauthVersionLast="47" xr6:coauthVersionMax="47" xr10:uidLastSave="{00000000-0000-0000-0000-000000000000}"/>
  <bookViews>
    <workbookView xWindow="-120" yWindow="-120" windowWidth="29040" windowHeight="15840" activeTab="1" xr2:uid="{559CA420-D053-46A3-93BF-FBD9C6FF6A74}"/>
  </bookViews>
  <sheets>
    <sheet name="Instructies" sheetId="3" r:id="rId1"/>
    <sheet name="Inschrijfformulier" sheetId="9" r:id="rId2"/>
    <sheet name="Routenet printscreen(s)" sheetId="10" r:id="rId3"/>
  </sheets>
  <externalReferences>
    <externalReference r:id="rId4"/>
    <externalReference r:id="rId5"/>
    <externalReference r:id="rId6"/>
  </externalReferences>
  <definedNames>
    <definedName name="_xlnm.Print_Area" localSheetId="1">Inschrijfformulier!$A$1:$I$63</definedName>
    <definedName name="_xlnm.Print_Area" localSheetId="0">Instructies!$A$1:$D$8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 localSheetId="1">{0,1,2,3,4,5,6} + {0;1;2;3;4;5}*7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9" l="1"/>
  <c r="D31" i="9"/>
  <c r="D30" i="9" l="1"/>
  <c r="E57" i="9" l="1"/>
  <c r="E49" i="9"/>
  <c r="F21" i="9"/>
  <c r="F22" i="9"/>
  <c r="F23" i="9"/>
  <c r="F25" i="9"/>
  <c r="E56" i="9"/>
  <c r="E48" i="9"/>
  <c r="F55" i="9" l="1"/>
  <c r="F54" i="9"/>
  <c r="E26" i="9" l="1"/>
  <c r="E31" i="9" l="1"/>
  <c r="F31" i="9" s="1"/>
  <c r="H31" i="9" s="1"/>
  <c r="E30" i="9"/>
  <c r="F30" i="9" s="1"/>
  <c r="E34" i="9"/>
  <c r="E42" i="9"/>
  <c r="F20" i="9"/>
  <c r="F26" i="9" s="1"/>
  <c r="E36" i="9" l="1"/>
  <c r="F36" i="9" s="1"/>
  <c r="H36" i="9" s="1"/>
  <c r="F34" i="9"/>
  <c r="H34" i="9" s="1"/>
  <c r="F48" i="9"/>
  <c r="F42" i="9" l="1"/>
  <c r="I44" i="9" s="1"/>
  <c r="F49" i="9" l="1"/>
  <c r="H30" i="9" l="1"/>
  <c r="I38" i="9" s="1"/>
  <c r="F50" i="9"/>
  <c r="F51" i="9" l="1"/>
  <c r="F52" i="9" l="1"/>
  <c r="F53" i="9" l="1"/>
  <c r="F56" i="9" l="1"/>
  <c r="F57" i="9" l="1"/>
  <c r="I59" i="9" s="1"/>
  <c r="I63" i="9" s="1"/>
</calcChain>
</file>

<file path=xl/sharedStrings.xml><?xml version="1.0" encoding="utf-8"?>
<sst xmlns="http://schemas.openxmlformats.org/spreadsheetml/2006/main" count="103" uniqueCount="81">
  <si>
    <t xml:space="preserve">Instructies </t>
  </si>
  <si>
    <r>
      <t xml:space="preserve">AEC installatie        </t>
    </r>
    <r>
      <rPr>
        <i/>
        <sz val="9"/>
        <rFont val="Poppins"/>
      </rPr>
      <t xml:space="preserve"> (overdrachtslocatie)</t>
    </r>
  </si>
  <si>
    <t>Transportafstand</t>
  </si>
  <si>
    <t>Verwerkingstarief</t>
  </si>
  <si>
    <t>Inschrijfformulier EA HRA ROVA regio Zwolle</t>
  </si>
  <si>
    <r>
      <rPr>
        <b/>
        <sz val="8"/>
        <color theme="2" tint="-0.499984740745262"/>
        <rFont val="Wingdings"/>
        <charset val="2"/>
      </rPr>
      <t>ð</t>
    </r>
    <r>
      <rPr>
        <b/>
        <sz val="8"/>
        <color theme="2" tint="-0.499984740745262"/>
        <rFont val="Poppins"/>
      </rPr>
      <t>Zie vóór invullen het tabblad  Instructies</t>
    </r>
  </si>
  <si>
    <t>Inschrijver</t>
  </si>
  <si>
    <t>Naam onderneming</t>
  </si>
  <si>
    <t>Naam rechtsgeldige vertegenwoordiger</t>
  </si>
  <si>
    <t>Functie</t>
  </si>
  <si>
    <t>Handtekening</t>
  </si>
  <si>
    <t>Plaats, datum</t>
  </si>
  <si>
    <t>Eigenschappen AEC installatie</t>
  </si>
  <si>
    <t>Naam</t>
  </si>
  <si>
    <t>Eigenaar</t>
  </si>
  <si>
    <t>Adres</t>
  </si>
  <si>
    <t>Locaties van ontdoening</t>
  </si>
  <si>
    <t>Transportafstand 
tot installatie 
[km, enkele reis]</t>
  </si>
  <si>
    <t>[ton/jaar]</t>
  </si>
  <si>
    <t>[tonkm/jaar]</t>
  </si>
  <si>
    <t xml:space="preserve">TA1   </t>
  </si>
  <si>
    <t xml:space="preserve">TA2   </t>
  </si>
  <si>
    <t>TA3</t>
  </si>
  <si>
    <t>TA4</t>
  </si>
  <si>
    <t>TA5</t>
  </si>
  <si>
    <t>Totaal</t>
  </si>
  <si>
    <t xml:space="preserve">Duurzaamheid       </t>
  </si>
  <si>
    <t>Beoordelingsbedrag
 2026-2030</t>
  </si>
  <si>
    <t>Omschrijving tarief</t>
  </si>
  <si>
    <t>Tarief
[Euro/ton]</t>
  </si>
  <si>
    <t>Volume
[ton/jaar]</t>
  </si>
  <si>
    <t>Fictieve 
opdrachtsom 
per jaar</t>
  </si>
  <si>
    <t>Fictief bedrag R-status installatie 1 (korting)</t>
  </si>
  <si>
    <t>Transport</t>
  </si>
  <si>
    <t>Fictief bedrag kosten laden &amp; lossen</t>
  </si>
  <si>
    <t>De kosten per rit voor laden &amp; lossen</t>
  </si>
  <si>
    <t>Tarief
[Euro/tonkm]</t>
  </si>
  <si>
    <t>Fictief bedrag kosten per tonkm</t>
  </si>
  <si>
    <t>De kosten per rit afhankelijk van de afstand</t>
  </si>
  <si>
    <t>+</t>
  </si>
  <si>
    <t xml:space="preserve">Verwerking    </t>
  </si>
  <si>
    <t>PR1</t>
  </si>
  <si>
    <r>
      <t>CO</t>
    </r>
    <r>
      <rPr>
        <b/>
        <vertAlign val="subscript"/>
        <sz val="9"/>
        <color rgb="FF0070C0"/>
        <rFont val="Poppins"/>
      </rPr>
      <t xml:space="preserve">2 </t>
    </r>
    <r>
      <rPr>
        <b/>
        <sz val="9"/>
        <color rgb="FF0070C0"/>
        <rFont val="Poppins"/>
      </rPr>
      <t xml:space="preserve"> kosten</t>
    </r>
  </si>
  <si>
    <r>
      <t>CO</t>
    </r>
    <r>
      <rPr>
        <vertAlign val="subscript"/>
        <sz val="9"/>
        <rFont val="Poppins"/>
      </rPr>
      <t>2</t>
    </r>
    <r>
      <rPr>
        <sz val="9"/>
        <rFont val="Poppins"/>
      </rPr>
      <t>-kosten 2026</t>
    </r>
  </si>
  <si>
    <r>
      <t>CO</t>
    </r>
    <r>
      <rPr>
        <vertAlign val="subscript"/>
        <sz val="9"/>
        <rFont val="Poppins"/>
      </rPr>
      <t>2</t>
    </r>
    <r>
      <rPr>
        <sz val="9"/>
        <rFont val="Poppins"/>
      </rPr>
      <t>-kosten 2027</t>
    </r>
  </si>
  <si>
    <r>
      <t>CO</t>
    </r>
    <r>
      <rPr>
        <vertAlign val="subscript"/>
        <sz val="9"/>
        <rFont val="Poppins"/>
      </rPr>
      <t>2</t>
    </r>
    <r>
      <rPr>
        <sz val="9"/>
        <rFont val="Poppins"/>
      </rPr>
      <t>-kosten 2028</t>
    </r>
  </si>
  <si>
    <r>
      <t>CO</t>
    </r>
    <r>
      <rPr>
        <vertAlign val="subscript"/>
        <sz val="9"/>
        <rFont val="Poppins"/>
      </rPr>
      <t>2</t>
    </r>
    <r>
      <rPr>
        <sz val="9"/>
        <rFont val="Poppins"/>
      </rPr>
      <t>-kosten 2029</t>
    </r>
  </si>
  <si>
    <r>
      <t>CO</t>
    </r>
    <r>
      <rPr>
        <vertAlign val="subscript"/>
        <sz val="9"/>
        <rFont val="Poppins"/>
      </rPr>
      <t>2</t>
    </r>
    <r>
      <rPr>
        <sz val="9"/>
        <rFont val="Poppins"/>
      </rPr>
      <t>-kosten 2030</t>
    </r>
  </si>
  <si>
    <r>
      <rPr>
        <b/>
        <sz val="9"/>
        <color rgb="FF0070C0"/>
        <rFont val="Wingdings"/>
        <charset val="2"/>
      </rPr>
      <t>ð</t>
    </r>
    <r>
      <rPr>
        <b/>
        <sz val="9"/>
        <color rgb="FF0070C0"/>
        <rFont val="Poppins"/>
      </rPr>
      <t>Beoordelingsbedrag CO</t>
    </r>
    <r>
      <rPr>
        <b/>
        <vertAlign val="subscript"/>
        <sz val="9"/>
        <color rgb="FF0070C0"/>
        <rFont val="Poppins"/>
      </rPr>
      <t>2</t>
    </r>
    <r>
      <rPr>
        <vertAlign val="subscript"/>
        <sz val="9"/>
        <color rgb="FF0070C0"/>
        <rFont val="Poppins"/>
      </rPr>
      <t xml:space="preserve"> </t>
    </r>
    <r>
      <rPr>
        <sz val="9"/>
        <color rgb="FF0070C0"/>
        <rFont val="Poppins"/>
      </rPr>
      <t>(2026-2030)</t>
    </r>
  </si>
  <si>
    <r>
      <t>Totale beoordelingsbedrag inschrijving</t>
    </r>
    <r>
      <rPr>
        <sz val="9"/>
        <color rgb="FF0070C0"/>
        <rFont val="Poppins"/>
      </rPr>
      <t xml:space="preserve"> (2026-2030)</t>
    </r>
  </si>
  <si>
    <r>
      <rPr>
        <b/>
        <sz val="9"/>
        <color rgb="FF0070C0"/>
        <rFont val="Wingdings"/>
        <charset val="2"/>
      </rPr>
      <t>ð</t>
    </r>
    <r>
      <rPr>
        <b/>
        <sz val="9"/>
        <color rgb="FF0070C0"/>
        <rFont val="Poppins"/>
      </rPr>
      <t>Beoordelingsbedrag duurzaamheid</t>
    </r>
    <r>
      <rPr>
        <sz val="9"/>
        <color rgb="FF0070C0"/>
        <rFont val="Poppins"/>
      </rPr>
      <t xml:space="preserve"> (2026-2030)</t>
    </r>
  </si>
  <si>
    <r>
      <rPr>
        <b/>
        <sz val="9"/>
        <color rgb="FF0070C0"/>
        <rFont val="Wingdings"/>
        <charset val="2"/>
      </rPr>
      <t>ð</t>
    </r>
    <r>
      <rPr>
        <b/>
        <sz val="9"/>
        <color rgb="FF0070C0"/>
        <rFont val="Poppins"/>
      </rPr>
      <t>Beoordelingsbedrag verwerking</t>
    </r>
    <r>
      <rPr>
        <sz val="9"/>
        <color rgb="FF0070C0"/>
        <rFont val="Poppins"/>
      </rPr>
      <t xml:space="preserve"> (2026-2030)</t>
    </r>
  </si>
  <si>
    <r>
      <rPr>
        <sz val="10.35"/>
        <color theme="1"/>
        <rFont val="Wingdings 2"/>
        <family val="1"/>
        <charset val="2"/>
      </rPr>
      <t></t>
    </r>
    <r>
      <rPr>
        <sz val="10.35"/>
        <color theme="1"/>
        <rFont val="Poppins"/>
      </rPr>
      <t xml:space="preserve"> </t>
    </r>
    <r>
      <rPr>
        <sz val="9"/>
        <color theme="1"/>
        <rFont val="Poppins"/>
      </rPr>
      <t xml:space="preserve">Een printscreen van elke bepaling van een afstand in Routenet moet door inschrijver worden bijgevoegd aan het tabblad </t>
    </r>
    <r>
      <rPr>
        <i/>
        <sz val="9"/>
        <color theme="1"/>
        <rFont val="Poppins"/>
      </rPr>
      <t>Routenet printscreen(s).</t>
    </r>
  </si>
  <si>
    <r>
      <rPr>
        <sz val="9"/>
        <color theme="1"/>
        <rFont val="Wingdings 2"/>
        <family val="1"/>
        <charset val="2"/>
      </rPr>
      <t></t>
    </r>
    <r>
      <rPr>
        <sz val="9"/>
        <color theme="1"/>
        <rFont val="Poppins"/>
      </rPr>
      <t xml:space="preserve">  U dient de witte cellen van het inschrijfformulier volledig in te vullen, het gehele formulier te printen, 
    rechtsgeldig te ondertekenen, en vervolgens zowel in PDF als Excel-format in te dienen. </t>
    </r>
  </si>
  <si>
    <t>Tarief per ton HRA en afgekeurd PMD</t>
  </si>
  <si>
    <t xml:space="preserve">Tarief per ton GHA                            </t>
  </si>
  <si>
    <t xml:space="preserve">Tarief per ton GHA                                </t>
  </si>
  <si>
    <t xml:space="preserve">Tarief per ton HRA en afgekeurd PMD   </t>
  </si>
  <si>
    <t xml:space="preserve">Tarief per ton GHA                                  </t>
  </si>
  <si>
    <r>
      <rPr>
        <sz val="9"/>
        <rFont val="Wingdings 2"/>
        <family val="1"/>
        <charset val="2"/>
      </rPr>
      <t></t>
    </r>
    <r>
      <rPr>
        <sz val="9"/>
        <rFont val="Poppins"/>
      </rPr>
      <t xml:space="preserve">  Inschrijver vult in het inschrijfformulier een tarief in voor de verwerking:
   - PR1             Tarief voor verwerking                                                           (tarief/ton)
   - het tarief is in Euro, exclusief BTW en inclusief alle kosten ten behoeve van de dienstverlening;
   - het tarief is exclusief afvalstoffenbelasting en CO</t>
    </r>
    <r>
      <rPr>
        <vertAlign val="subscript"/>
        <sz val="9"/>
        <rFont val="Poppins"/>
      </rPr>
      <t>2</t>
    </r>
    <r>
      <rPr>
        <sz val="9"/>
        <rFont val="Poppins"/>
      </rPr>
      <t xml:space="preserve">-vergoeding;
   - tarieven moeten als een positief getal en met 2 decimalen ingevoerd worden;
   - een tarief van nul euro is (dus) niet toegestaan.
</t>
    </r>
    <r>
      <rPr>
        <i/>
        <u/>
        <sz val="9"/>
        <rFont val="Poppins"/>
      </rPr>
      <t xml:space="preserve">
</t>
    </r>
    <r>
      <rPr>
        <sz val="9"/>
        <rFont val="Poppins"/>
      </rPr>
      <t xml:space="preserve">         
</t>
    </r>
  </si>
  <si>
    <r>
      <rPr>
        <sz val="9"/>
        <rFont val="Poppins"/>
      </rPr>
      <t>Tarief per ton restafval</t>
    </r>
    <r>
      <rPr>
        <sz val="8"/>
        <rFont val="Poppins"/>
      </rPr>
      <t xml:space="preserve">
excl. BTW, excl. afvalstoffenbelasting, excl CO</t>
    </r>
    <r>
      <rPr>
        <vertAlign val="subscript"/>
        <sz val="8"/>
        <rFont val="Poppins"/>
      </rPr>
      <t>2</t>
    </r>
    <r>
      <rPr>
        <sz val="8"/>
        <rFont val="Poppins"/>
      </rPr>
      <t>-vergoeding</t>
    </r>
  </si>
  <si>
    <t>N.v.t.</t>
  </si>
  <si>
    <r>
      <t>R1-status &amp; CO</t>
    </r>
    <r>
      <rPr>
        <vertAlign val="subscript"/>
        <sz val="9"/>
        <color rgb="FF0070C0"/>
        <rFont val="Poppins"/>
      </rPr>
      <t>2</t>
    </r>
    <r>
      <rPr>
        <sz val="9"/>
        <color rgb="FF0070C0"/>
        <rFont val="Poppins"/>
      </rPr>
      <t>-afvang</t>
    </r>
  </si>
  <si>
    <t>Fictief bedrag
per jaar</t>
  </si>
  <si>
    <r>
      <t>CO</t>
    </r>
    <r>
      <rPr>
        <vertAlign val="subscript"/>
        <sz val="9"/>
        <rFont val="Poppins"/>
      </rPr>
      <t xml:space="preserve">2 </t>
    </r>
    <r>
      <rPr>
        <sz val="9"/>
        <rFont val="Poppins"/>
      </rPr>
      <t>afvanginstallatie operationeel per 1 januari jjjj
(voor 2026 is dit per 01-07)</t>
    </r>
  </si>
  <si>
    <t>Percentage van de totale hoeveelheid installatierookgassen die door de CO2-afvanginstallatie  gaat (in %)</t>
  </si>
  <si>
    <t xml:space="preserve">    - ( (340-136) / 1.000 * 0,5 * €100 * afvang% * jaren afvang / 4) </t>
  </si>
  <si>
    <r>
      <t>-(450 * R1 -340 ) / 1.000 *</t>
    </r>
    <r>
      <rPr>
        <sz val="9"/>
        <color rgb="FF7030A0"/>
        <rFont val="Poppins"/>
      </rPr>
      <t xml:space="preserve"> </t>
    </r>
    <r>
      <rPr>
        <sz val="9"/>
        <rFont val="Poppins"/>
      </rPr>
      <t>€100</t>
    </r>
  </si>
  <si>
    <r>
      <t xml:space="preserve">                                                                                  Vanaf locatie Havelte
</t>
    </r>
    <r>
      <rPr>
        <i/>
        <sz val="8"/>
        <color theme="0" tint="-0.499984740745262"/>
        <rFont val="Poppins"/>
      </rPr>
      <t>Oeveraseweg 19, 7971 PA Havelte</t>
    </r>
  </si>
  <si>
    <r>
      <t xml:space="preserve">                                                                                 Vanaf locatie Raalte
</t>
    </r>
    <r>
      <rPr>
        <i/>
        <sz val="8"/>
        <color theme="0" tint="-0.499984740745262"/>
        <rFont val="Poppins"/>
      </rPr>
      <t>Zompstraat 21, 8102 HX Raalte</t>
    </r>
  </si>
  <si>
    <r>
      <rPr>
        <i/>
        <sz val="9"/>
        <rFont val="Poppins"/>
      </rPr>
      <t xml:space="preserve">                                    </t>
    </r>
    <r>
      <rPr>
        <sz val="9"/>
        <rFont val="Poppins"/>
      </rPr>
      <t xml:space="preserve">Vanaf locatie Rheezerveen
</t>
    </r>
    <r>
      <rPr>
        <i/>
        <sz val="8"/>
        <color theme="0" tint="-0.499984740745262"/>
        <rFont val="Poppins"/>
      </rPr>
      <t>Ommerweg 69, 7797 RC Rheezerveen</t>
    </r>
  </si>
  <si>
    <r>
      <t xml:space="preserve">                              </t>
    </r>
    <r>
      <rPr>
        <i/>
        <sz val="9"/>
        <rFont val="Poppins"/>
      </rPr>
      <t xml:space="preserve">                  </t>
    </r>
    <r>
      <rPr>
        <sz val="9"/>
        <rFont val="Poppins"/>
      </rPr>
      <t xml:space="preserve">Vanaf locatie Zwolle
</t>
    </r>
    <r>
      <rPr>
        <i/>
        <sz val="8"/>
        <color theme="0" tint="-0.499984740745262"/>
        <rFont val="Poppins"/>
      </rPr>
      <t>Rijnlandstraat 2, 8028 PX Zwolle</t>
    </r>
  </si>
  <si>
    <r>
      <rPr>
        <i/>
        <sz val="9"/>
        <rFont val="Poppins"/>
      </rPr>
      <t xml:space="preserve">                                            </t>
    </r>
    <r>
      <rPr>
        <sz val="9"/>
        <rFont val="Poppins"/>
      </rPr>
      <t xml:space="preserve">Vanaf locatie Steenwijk
</t>
    </r>
    <r>
      <rPr>
        <i/>
        <sz val="8"/>
        <color theme="0" tint="-0.499984740745262"/>
        <rFont val="Poppins"/>
      </rPr>
      <t>Karenbrug 3, 8331 VE Steenwijk</t>
    </r>
  </si>
  <si>
    <t>GHA</t>
  </si>
  <si>
    <t xml:space="preserve">GHA </t>
  </si>
  <si>
    <t>HRA / Afgekeurd PMD</t>
  </si>
  <si>
    <t>TA6</t>
  </si>
  <si>
    <r>
      <rPr>
        <sz val="9"/>
        <color theme="1"/>
        <rFont val="Wingdings 2"/>
        <family val="1"/>
        <charset val="2"/>
      </rPr>
      <t></t>
    </r>
    <r>
      <rPr>
        <sz val="9"/>
        <color theme="1"/>
        <rFont val="Poppins"/>
      </rPr>
      <t xml:space="preserve">  Transportafstanden (TA1 t/m TA6) moeten worden bepaald op basis van de routeplanner Routenet (www.routenet.nl), 
      met de volgende instellingen:
        -optimalisatie: </t>
    </r>
    <r>
      <rPr>
        <i/>
        <sz val="9"/>
        <color theme="1"/>
        <rFont val="Poppins"/>
      </rPr>
      <t>optimaal;</t>
    </r>
    <r>
      <rPr>
        <sz val="9"/>
        <color theme="1"/>
        <rFont val="Poppins"/>
      </rPr>
      <t xml:space="preserve">
        - voertuig:       </t>
    </r>
    <r>
      <rPr>
        <i/>
        <sz val="9"/>
        <color theme="1"/>
        <rFont val="Poppins"/>
      </rPr>
      <t>vrachtwagen 40 ton</t>
    </r>
    <r>
      <rPr>
        <sz val="9"/>
        <color theme="1"/>
        <rFont val="Poppins"/>
      </rPr>
      <t xml:space="preserve">; 
        - vermijden:    </t>
    </r>
    <r>
      <rPr>
        <i/>
        <sz val="9"/>
        <color theme="1"/>
        <rFont val="Poppins"/>
      </rPr>
      <t>veerpont.</t>
    </r>
    <r>
      <rPr>
        <sz val="9"/>
        <color theme="1"/>
        <rFont val="Poppins"/>
      </rPr>
      <t xml:space="preserve">
      Transportafstanden moeten als een positief getal en met 1 decimaal ingevoerd worden.                                                               
</t>
    </r>
  </si>
  <si>
    <r>
      <t>Fictief bedrag CO</t>
    </r>
    <r>
      <rPr>
        <vertAlign val="subscript"/>
        <sz val="9"/>
        <rFont val="Poppins"/>
      </rPr>
      <t xml:space="preserve">2 </t>
    </r>
    <r>
      <rPr>
        <sz val="9"/>
        <rFont val="Poppins"/>
      </rPr>
      <t xml:space="preserve">afvang installatie (korting) </t>
    </r>
  </si>
  <si>
    <r>
      <t>R1-waarde AEC (</t>
    </r>
    <r>
      <rPr>
        <sz val="9"/>
        <color rgb="FFFF0000"/>
        <rFont val="Poppins"/>
      </rPr>
      <t>2024</t>
    </r>
    <r>
      <rPr>
        <sz val="9"/>
        <rFont val="Poppins"/>
      </rPr>
      <t>)</t>
    </r>
  </si>
  <si>
    <r>
      <rPr>
        <sz val="9"/>
        <color theme="1"/>
        <rFont val="Wingdings 2"/>
        <family val="1"/>
        <charset val="2"/>
      </rPr>
      <t></t>
    </r>
    <r>
      <rPr>
        <sz val="9"/>
        <color theme="1"/>
        <rFont val="Poppins"/>
      </rPr>
      <t xml:space="preserve">   Inschrijver dient m.b.t. de AEC installatie('s) waarmee wordt ingeschreven aan te geven:
     - de naam van de locatie;
     - de eigenaar van de locatie;
     - het adres;
     - de R1-waarde uit </t>
    </r>
    <r>
      <rPr>
        <sz val="9"/>
        <color rgb="FFFF0000"/>
        <rFont val="Poppins"/>
      </rPr>
      <t xml:space="preserve">2024 </t>
    </r>
    <r>
      <rPr>
        <sz val="9"/>
        <color theme="1"/>
        <rFont val="Poppins"/>
      </rPr>
      <t xml:space="preserve">                                                                                           (positief getal, 2 decimalen);
     - jaar waarin CO</t>
    </r>
    <r>
      <rPr>
        <vertAlign val="subscript"/>
        <sz val="9"/>
        <color theme="1"/>
        <rFont val="Poppins"/>
      </rPr>
      <t>2</t>
    </r>
    <r>
      <rPr>
        <sz val="9"/>
        <color theme="1"/>
        <rFont val="Poppins"/>
      </rPr>
      <t xml:space="preserve">-afvanginstallatie operationeel is                                       (per 1 januari, voor 2026 per 1 juli);
     - percentage van rookgassen die door de </t>
    </r>
    <r>
      <rPr>
        <sz val="9"/>
        <rFont val="Poppins"/>
      </rPr>
      <t>CO2-afvanginstallatie ga</t>
    </r>
    <r>
      <rPr>
        <sz val="9"/>
        <color theme="1"/>
        <rFont val="Poppins"/>
      </rPr>
      <t xml:space="preserve">at     (nul of positief getal, nul decimalen, max. 100%);
     - de transportafstanden vanaf de locaties van ontdoening van AD tot aan de overdrachtslocatie van inschrijver; 
       (TA1 t/m TA6, enkele reis in km, positief getal met 1 decimaal):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</si>
</sst>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_-\ &quot; per jaar&quot;"/>
    <numFmt numFmtId="165" formatCode="&quot;€&quot;\ #,##0.00"/>
    <numFmt numFmtId="166" formatCode="_-&quot;€&quot;\ * #,##0.00_-;_-&quot;€&quot;\ * #,##0.00\-;_-&quot;€&quot;\ * &quot;-&quot;??_-;_-@_-"/>
    <numFmt numFmtId="167" formatCode="0.0000"/>
    <numFmt numFmtId="168" formatCode="&quot;€&quot;\ #,##0"/>
    <numFmt numFmtId="169" formatCode="#,##0.0"/>
    <numFmt numFmtId="170" formatCode="#,##0.000"/>
    <numFmt numFmtId="171" formatCode="_ * #,##0_ ;_ * \-#,##0_ ;_ * &quot;-&quot;??_ ;_ @_ "/>
    <numFmt numFmtId="172" formatCode="&quot;€&quot;\ #,##0.000"/>
    <numFmt numFmtId="173" formatCode="0.0"/>
    <numFmt numFmtId="174" formatCode="_ &quot;€&quot;\ * #,##0_ ;_ &quot;€&quot;\ * \-#,##0_ ;_ &quot;€&quot;\ * &quot;-&quot;??_ ;_ @_ 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b/>
      <i/>
      <sz val="22"/>
      <color rgb="FF0070C0"/>
      <name val="Poppins"/>
    </font>
    <font>
      <sz val="10"/>
      <name val="Poppins"/>
    </font>
    <font>
      <b/>
      <sz val="10"/>
      <name val="Poppins"/>
    </font>
    <font>
      <sz val="9"/>
      <name val="Poppins"/>
    </font>
    <font>
      <b/>
      <sz val="9"/>
      <name val="Poppins"/>
    </font>
    <font>
      <i/>
      <sz val="9"/>
      <name val="Poppins"/>
    </font>
    <font>
      <b/>
      <sz val="9"/>
      <color theme="1"/>
      <name val="Poppins"/>
    </font>
    <font>
      <sz val="10"/>
      <color theme="1"/>
      <name val="Poppins"/>
    </font>
    <font>
      <sz val="9"/>
      <color theme="1"/>
      <name val="Poppins"/>
    </font>
    <font>
      <sz val="9"/>
      <color theme="1"/>
      <name val="Wingdings 2"/>
      <family val="1"/>
      <charset val="2"/>
    </font>
    <font>
      <sz val="9"/>
      <color theme="1"/>
      <name val="Poppins"/>
      <family val="1"/>
      <charset val="2"/>
    </font>
    <font>
      <sz val="9"/>
      <name val="Wingdings 2"/>
      <family val="1"/>
      <charset val="2"/>
    </font>
    <font>
      <sz val="9"/>
      <name val="Poppins"/>
      <family val="1"/>
      <charset val="2"/>
    </font>
    <font>
      <i/>
      <sz val="9"/>
      <color theme="1"/>
      <name val="Poppins"/>
    </font>
    <font>
      <sz val="8"/>
      <name val="Poppins"/>
    </font>
    <font>
      <sz val="10.35"/>
      <color theme="1"/>
      <name val="Poppins"/>
    </font>
    <font>
      <b/>
      <i/>
      <sz val="9"/>
      <color theme="1"/>
      <name val="Poppins"/>
    </font>
    <font>
      <i/>
      <u/>
      <sz val="9"/>
      <name val="Poppins"/>
    </font>
    <font>
      <b/>
      <i/>
      <sz val="9"/>
      <name val="Poppins"/>
    </font>
    <font>
      <b/>
      <sz val="8"/>
      <color theme="2" tint="-0.499984740745262"/>
      <name val="Poppins"/>
    </font>
    <font>
      <b/>
      <sz val="8"/>
      <color theme="2" tint="-0.499984740745262"/>
      <name val="Wingdings"/>
      <charset val="2"/>
    </font>
    <font>
      <i/>
      <sz val="8"/>
      <color theme="0" tint="-0.499984740745262"/>
      <name val="Poppins"/>
    </font>
    <font>
      <vertAlign val="subscript"/>
      <sz val="9"/>
      <name val="Poppins"/>
    </font>
    <font>
      <vertAlign val="subscript"/>
      <sz val="8"/>
      <name val="Poppins"/>
    </font>
    <font>
      <b/>
      <sz val="9"/>
      <color rgb="FF0070C0"/>
      <name val="Poppins"/>
    </font>
    <font>
      <sz val="10"/>
      <color rgb="FF0070C0"/>
      <name val="Calibri"/>
      <family val="2"/>
      <scheme val="minor"/>
    </font>
    <font>
      <sz val="9"/>
      <color rgb="FF0070C0"/>
      <name val="Poppins"/>
    </font>
    <font>
      <b/>
      <sz val="9"/>
      <color rgb="FF0070C0"/>
      <name val="Wingdings"/>
      <charset val="2"/>
    </font>
    <font>
      <sz val="10"/>
      <color theme="5" tint="-0.249977111117893"/>
      <name val="Poppins"/>
    </font>
    <font>
      <sz val="10"/>
      <color rgb="FF7030A0"/>
      <name val="Poppins"/>
    </font>
    <font>
      <sz val="10"/>
      <color rgb="FF7030A0"/>
      <name val="Calibri"/>
      <family val="2"/>
      <scheme val="minor"/>
    </font>
    <font>
      <sz val="8"/>
      <name val="Calibri"/>
      <family val="2"/>
      <scheme val="minor"/>
    </font>
    <font>
      <sz val="10.35"/>
      <color theme="1"/>
      <name val="Wingdings 2"/>
      <family val="1"/>
      <charset val="2"/>
    </font>
    <font>
      <i/>
      <sz val="9"/>
      <color rgb="FF0070C0"/>
      <name val="Poppins"/>
    </font>
    <font>
      <b/>
      <i/>
      <sz val="9"/>
      <color rgb="FF0070C0"/>
      <name val="Poppins"/>
    </font>
    <font>
      <b/>
      <vertAlign val="subscript"/>
      <sz val="9"/>
      <color rgb="FF0070C0"/>
      <name val="Poppins"/>
    </font>
    <font>
      <vertAlign val="subscript"/>
      <sz val="9"/>
      <color rgb="FF0070C0"/>
      <name val="Poppins"/>
    </font>
    <font>
      <b/>
      <sz val="9"/>
      <color rgb="FF0070C0"/>
      <name val="Poppins"/>
    </font>
    <font>
      <sz val="9"/>
      <color rgb="FF7030A0"/>
      <name val="Poppins"/>
    </font>
    <font>
      <vertAlign val="subscript"/>
      <sz val="9"/>
      <color theme="1"/>
      <name val="Poppins"/>
    </font>
    <font>
      <sz val="10"/>
      <color theme="6" tint="0.79998168889431442"/>
      <name val="Calibri"/>
      <family val="2"/>
      <scheme val="minor"/>
    </font>
    <font>
      <sz val="9"/>
      <color theme="6" tint="0.39997558519241921"/>
      <name val="Poppins"/>
    </font>
    <font>
      <sz val="9"/>
      <color rgb="FFFF0000"/>
      <name val="Poppins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64">
    <xf numFmtId="0" fontId="0" fillId="0" borderId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166" fontId="4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4">
    <xf numFmtId="0" fontId="0" fillId="0" borderId="0" xfId="0"/>
    <xf numFmtId="0" fontId="2" fillId="25" borderId="0" xfId="0" applyFont="1" applyFill="1"/>
    <xf numFmtId="9" fontId="28" fillId="25" borderId="0" xfId="660" applyFont="1" applyFill="1" applyBorder="1" applyProtection="1"/>
    <xf numFmtId="9" fontId="28" fillId="25" borderId="0" xfId="660" applyFont="1" applyFill="1" applyBorder="1" applyAlignment="1" applyProtection="1">
      <alignment vertical="center"/>
    </xf>
    <xf numFmtId="0" fontId="28" fillId="2" borderId="10" xfId="0" applyFont="1" applyFill="1" applyBorder="1" applyAlignment="1" applyProtection="1">
      <alignment vertical="center" wrapText="1"/>
      <protection locked="0"/>
    </xf>
    <xf numFmtId="165" fontId="28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5" borderId="0" xfId="0" applyFont="1" applyFill="1" applyAlignment="1">
      <alignment vertical="top"/>
    </xf>
    <xf numFmtId="0" fontId="0" fillId="25" borderId="0" xfId="0" applyFill="1"/>
    <xf numFmtId="0" fontId="25" fillId="25" borderId="0" xfId="0" applyFont="1" applyFill="1"/>
    <xf numFmtId="0" fontId="33" fillId="25" borderId="0" xfId="0" applyFont="1" applyFill="1" applyAlignment="1">
      <alignment vertical="center"/>
    </xf>
    <xf numFmtId="0" fontId="33" fillId="25" borderId="0" xfId="0" applyFont="1" applyFill="1"/>
    <xf numFmtId="0" fontId="35" fillId="25" borderId="0" xfId="0" applyFont="1" applyFill="1" applyAlignment="1">
      <alignment vertical="top" wrapText="1"/>
    </xf>
    <xf numFmtId="0" fontId="32" fillId="25" borderId="0" xfId="0" applyFont="1" applyFill="1" applyAlignment="1">
      <alignment vertical="top"/>
    </xf>
    <xf numFmtId="0" fontId="37" fillId="25" borderId="0" xfId="0" applyFont="1" applyFill="1" applyAlignment="1">
      <alignment vertical="top" wrapText="1"/>
    </xf>
    <xf numFmtId="0" fontId="41" fillId="25" borderId="15" xfId="0" applyFont="1" applyFill="1" applyBorder="1" applyAlignment="1">
      <alignment vertical="top" wrapText="1"/>
    </xf>
    <xf numFmtId="0" fontId="43" fillId="25" borderId="15" xfId="0" applyFont="1" applyFill="1" applyBorder="1" applyAlignment="1">
      <alignment vertical="top" wrapText="1"/>
    </xf>
    <xf numFmtId="2" fontId="28" fillId="2" borderId="10" xfId="0" applyNumberFormat="1" applyFont="1" applyFill="1" applyBorder="1" applyAlignment="1" applyProtection="1">
      <alignment horizontal="center" vertical="center"/>
      <protection locked="0"/>
    </xf>
    <xf numFmtId="49" fontId="28" fillId="2" borderId="10" xfId="0" applyNumberFormat="1" applyFont="1" applyFill="1" applyBorder="1" applyAlignment="1" applyProtection="1">
      <alignment horizontal="left" vertical="center"/>
      <protection locked="0"/>
    </xf>
    <xf numFmtId="0" fontId="28" fillId="2" borderId="16" xfId="0" applyFont="1" applyFill="1" applyBorder="1" applyAlignment="1" applyProtection="1">
      <alignment horizontal="center" vertical="center"/>
      <protection locked="0"/>
    </xf>
    <xf numFmtId="171" fontId="28" fillId="25" borderId="0" xfId="662" applyNumberFormat="1" applyFont="1" applyFill="1" applyBorder="1" applyAlignment="1" applyProtection="1">
      <alignment horizontal="center" vertical="center" wrapText="1"/>
    </xf>
    <xf numFmtId="171" fontId="28" fillId="25" borderId="10" xfId="662" applyNumberFormat="1" applyFont="1" applyFill="1" applyBorder="1" applyAlignment="1" applyProtection="1">
      <alignment horizontal="center" vertical="center" wrapText="1"/>
    </xf>
    <xf numFmtId="0" fontId="35" fillId="25" borderId="0" xfId="0" applyFont="1" applyFill="1"/>
    <xf numFmtId="173" fontId="28" fillId="2" borderId="10" xfId="0" applyNumberFormat="1" applyFont="1" applyFill="1" applyBorder="1" applyAlignment="1" applyProtection="1">
      <alignment horizontal="center" vertical="center"/>
      <protection locked="0"/>
    </xf>
    <xf numFmtId="9" fontId="28" fillId="25" borderId="0" xfId="660" applyFont="1" applyFill="1" applyBorder="1" applyAlignment="1" applyProtection="1">
      <alignment horizontal="center"/>
    </xf>
    <xf numFmtId="0" fontId="41" fillId="25" borderId="0" xfId="0" applyFont="1" applyFill="1" applyAlignment="1">
      <alignment vertical="top" wrapText="1"/>
    </xf>
    <xf numFmtId="1" fontId="28" fillId="2" borderId="10" xfId="0" applyNumberFormat="1" applyFont="1" applyFill="1" applyBorder="1" applyAlignment="1" applyProtection="1">
      <alignment horizontal="center" vertical="center"/>
      <protection locked="0"/>
    </xf>
    <xf numFmtId="9" fontId="28" fillId="2" borderId="10" xfId="660" applyFont="1" applyFill="1" applyBorder="1" applyAlignment="1" applyProtection="1">
      <alignment horizontal="center" vertical="center"/>
      <protection locked="0"/>
    </xf>
    <xf numFmtId="0" fontId="2" fillId="25" borderId="0" xfId="0" applyFont="1" applyFill="1" applyProtection="1"/>
    <xf numFmtId="0" fontId="25" fillId="25" borderId="0" xfId="0" applyFont="1" applyFill="1" applyProtection="1"/>
    <xf numFmtId="0" fontId="2" fillId="0" borderId="0" xfId="0" applyFont="1" applyProtection="1"/>
    <xf numFmtId="0" fontId="44" fillId="25" borderId="0" xfId="0" applyFont="1" applyFill="1" applyAlignment="1" applyProtection="1">
      <alignment vertical="top"/>
    </xf>
    <xf numFmtId="0" fontId="26" fillId="25" borderId="0" xfId="0" applyFont="1" applyFill="1" applyProtection="1"/>
    <xf numFmtId="0" fontId="49" fillId="27" borderId="0" xfId="0" applyFont="1" applyFill="1" applyAlignment="1" applyProtection="1">
      <alignment vertical="center"/>
    </xf>
    <xf numFmtId="0" fontId="29" fillId="27" borderId="0" xfId="0" applyFont="1" applyFill="1" applyAlignment="1" applyProtection="1">
      <alignment vertical="center"/>
    </xf>
    <xf numFmtId="0" fontId="2" fillId="25" borderId="0" xfId="0" applyFont="1" applyFill="1" applyAlignment="1" applyProtection="1">
      <alignment vertical="center"/>
    </xf>
    <xf numFmtId="0" fontId="28" fillId="26" borderId="11" xfId="0" applyFont="1" applyFill="1" applyBorder="1" applyAlignment="1" applyProtection="1">
      <alignment horizontal="left" vertical="center"/>
    </xf>
    <xf numFmtId="49" fontId="28" fillId="25" borderId="0" xfId="0" applyNumberFormat="1" applyFont="1" applyFill="1" applyAlignment="1" applyProtection="1">
      <alignment vertical="center"/>
    </xf>
    <xf numFmtId="0" fontId="28" fillId="26" borderId="10" xfId="0" applyFont="1" applyFill="1" applyBorder="1" applyAlignment="1" applyProtection="1">
      <alignment horizontal="left" vertical="center"/>
    </xf>
    <xf numFmtId="0" fontId="3" fillId="25" borderId="0" xfId="0" applyFont="1" applyFill="1" applyAlignment="1" applyProtection="1">
      <alignment vertical="center"/>
    </xf>
    <xf numFmtId="0" fontId="28" fillId="25" borderId="0" xfId="0" applyFont="1" applyFill="1" applyAlignment="1" applyProtection="1">
      <alignment horizontal="left" vertical="center"/>
    </xf>
    <xf numFmtId="49" fontId="28" fillId="25" borderId="0" xfId="0" applyNumberFormat="1" applyFont="1" applyFill="1" applyAlignment="1" applyProtection="1">
      <alignment horizontal="left" vertical="center"/>
    </xf>
    <xf numFmtId="49" fontId="26" fillId="25" borderId="0" xfId="0" applyNumberFormat="1" applyFont="1" applyFill="1" applyAlignment="1" applyProtection="1">
      <alignment vertical="center"/>
    </xf>
    <xf numFmtId="0" fontId="28" fillId="26" borderId="10" xfId="0" applyFont="1" applyFill="1" applyBorder="1" applyAlignment="1" applyProtection="1">
      <alignment horizontal="center" vertical="top"/>
    </xf>
    <xf numFmtId="0" fontId="28" fillId="25" borderId="0" xfId="0" applyFont="1" applyFill="1" applyAlignment="1" applyProtection="1">
      <alignment vertical="top"/>
    </xf>
    <xf numFmtId="0" fontId="28" fillId="25" borderId="0" xfId="0" applyFont="1" applyFill="1" applyAlignment="1" applyProtection="1">
      <alignment vertical="center" wrapText="1"/>
    </xf>
    <xf numFmtId="0" fontId="53" fillId="25" borderId="0" xfId="0" applyFont="1" applyFill="1" applyAlignment="1" applyProtection="1">
      <alignment horizontal="right" vertical="center"/>
    </xf>
    <xf numFmtId="0" fontId="28" fillId="26" borderId="10" xfId="0" applyFont="1" applyFill="1" applyBorder="1" applyAlignment="1" applyProtection="1">
      <alignment horizontal="left" vertical="center" wrapText="1"/>
    </xf>
    <xf numFmtId="9" fontId="28" fillId="25" borderId="0" xfId="660" applyFont="1" applyFill="1" applyBorder="1" applyAlignment="1" applyProtection="1">
      <alignment horizontal="center" vertical="center"/>
    </xf>
    <xf numFmtId="0" fontId="2" fillId="25" borderId="0" xfId="0" applyFont="1" applyFill="1" applyBorder="1" applyProtection="1"/>
    <xf numFmtId="0" fontId="2" fillId="25" borderId="0" xfId="0" applyFont="1" applyFill="1" applyAlignment="1" applyProtection="1">
      <alignment horizontal="right"/>
    </xf>
    <xf numFmtId="0" fontId="27" fillId="25" borderId="0" xfId="0" applyFont="1" applyFill="1" applyProtection="1"/>
    <xf numFmtId="0" fontId="54" fillId="25" borderId="0" xfId="0" applyFont="1" applyFill="1" applyAlignment="1" applyProtection="1">
      <alignment horizontal="right" vertical="center"/>
    </xf>
    <xf numFmtId="0" fontId="29" fillId="27" borderId="10" xfId="0" applyFont="1" applyFill="1" applyBorder="1" applyAlignment="1" applyProtection="1">
      <alignment horizontal="left" vertical="center"/>
    </xf>
    <xf numFmtId="0" fontId="28" fillId="25" borderId="11" xfId="0" applyFont="1" applyFill="1" applyBorder="1" applyAlignment="1" applyProtection="1">
      <alignment horizontal="center" vertical="center" wrapText="1"/>
    </xf>
    <xf numFmtId="0" fontId="28" fillId="25" borderId="10" xfId="0" applyFont="1" applyFill="1" applyBorder="1" applyAlignment="1" applyProtection="1">
      <alignment vertical="center" wrapText="1"/>
    </xf>
    <xf numFmtId="0" fontId="28" fillId="25" borderId="0" xfId="0" applyFont="1" applyFill="1" applyAlignment="1" applyProtection="1">
      <alignment horizontal="center" vertical="center" wrapText="1"/>
    </xf>
    <xf numFmtId="0" fontId="3" fillId="25" borderId="0" xfId="0" applyFont="1" applyFill="1" applyProtection="1"/>
    <xf numFmtId="0" fontId="3" fillId="0" borderId="0" xfId="0" applyFont="1" applyProtection="1"/>
    <xf numFmtId="49" fontId="53" fillId="25" borderId="0" xfId="0" applyNumberFormat="1" applyFont="1" applyFill="1" applyAlignment="1" applyProtection="1">
      <alignment horizontal="center" vertical="center" wrapText="1"/>
    </xf>
    <xf numFmtId="0" fontId="55" fillId="25" borderId="0" xfId="0" applyFont="1" applyFill="1" applyAlignment="1" applyProtection="1">
      <alignment wrapText="1"/>
    </xf>
    <xf numFmtId="0" fontId="28" fillId="26" borderId="10" xfId="0" applyFont="1" applyFill="1" applyBorder="1" applyAlignment="1" applyProtection="1">
      <alignment horizontal="right" vertical="center" wrapText="1"/>
    </xf>
    <xf numFmtId="0" fontId="55" fillId="25" borderId="0" xfId="0" applyFont="1" applyFill="1" applyProtection="1"/>
    <xf numFmtId="171" fontId="3" fillId="25" borderId="0" xfId="662" applyNumberFormat="1" applyFont="1" applyFill="1" applyProtection="1"/>
    <xf numFmtId="0" fontId="28" fillId="25" borderId="0" xfId="0" quotePrefix="1" applyFont="1" applyFill="1" applyAlignment="1" applyProtection="1">
      <alignment horizontal="center" vertical="center" wrapText="1"/>
    </xf>
    <xf numFmtId="0" fontId="3" fillId="25" borderId="0" xfId="0" quotePrefix="1" applyFont="1" applyFill="1" applyAlignment="1" applyProtection="1"/>
    <xf numFmtId="0" fontId="28" fillId="25" borderId="0" xfId="0" applyFont="1" applyFill="1" applyAlignment="1" applyProtection="1">
      <alignment horizontal="right" vertical="center" wrapText="1"/>
    </xf>
    <xf numFmtId="2" fontId="28" fillId="25" borderId="0" xfId="0" applyNumberFormat="1" applyFont="1" applyFill="1" applyAlignment="1" applyProtection="1">
      <alignment horizontal="right" vertical="center"/>
    </xf>
    <xf numFmtId="0" fontId="49" fillId="27" borderId="11" xfId="0" applyFont="1" applyFill="1" applyBorder="1" applyAlignment="1" applyProtection="1">
      <alignment vertical="center"/>
    </xf>
    <xf numFmtId="0" fontId="29" fillId="27" borderId="12" xfId="0" applyFont="1" applyFill="1" applyBorder="1" applyAlignment="1" applyProtection="1">
      <alignment vertical="center"/>
    </xf>
    <xf numFmtId="0" fontId="29" fillId="27" borderId="13" xfId="0" applyFont="1" applyFill="1" applyBorder="1" applyAlignment="1" applyProtection="1">
      <alignment vertical="center"/>
    </xf>
    <xf numFmtId="0" fontId="29" fillId="25" borderId="0" xfId="0" applyFont="1" applyFill="1" applyAlignment="1" applyProtection="1">
      <alignment vertical="center"/>
    </xf>
    <xf numFmtId="2" fontId="2" fillId="25" borderId="0" xfId="0" quotePrefix="1" applyNumberFormat="1" applyFont="1" applyFill="1" applyProtection="1"/>
    <xf numFmtId="0" fontId="51" fillId="26" borderId="10" xfId="0" applyFont="1" applyFill="1" applyBorder="1" applyAlignment="1" applyProtection="1">
      <alignment horizontal="justify" vertical="top"/>
    </xf>
    <xf numFmtId="0" fontId="28" fillId="26" borderId="11" xfId="0" applyFont="1" applyFill="1" applyBorder="1" applyAlignment="1" applyProtection="1">
      <alignment horizontal="center" vertical="center"/>
    </xf>
    <xf numFmtId="0" fontId="28" fillId="26" borderId="10" xfId="0" applyFont="1" applyFill="1" applyBorder="1" applyAlignment="1" applyProtection="1">
      <alignment horizontal="center" vertical="center" wrapText="1"/>
    </xf>
    <xf numFmtId="0" fontId="28" fillId="26" borderId="13" xfId="0" applyFont="1" applyFill="1" applyBorder="1" applyAlignment="1" applyProtection="1">
      <alignment horizontal="center" vertical="center" wrapText="1"/>
    </xf>
    <xf numFmtId="0" fontId="28" fillId="25" borderId="0" xfId="0" applyFont="1" applyFill="1" applyAlignment="1" applyProtection="1">
      <alignment horizontal="center" vertical="top" wrapText="1"/>
    </xf>
    <xf numFmtId="43" fontId="2" fillId="25" borderId="0" xfId="662" applyNumberFormat="1" applyFont="1" applyFill="1" applyAlignment="1" applyProtection="1"/>
    <xf numFmtId="44" fontId="2" fillId="25" borderId="0" xfId="0" quotePrefix="1" applyNumberFormat="1" applyFont="1" applyFill="1" applyProtection="1"/>
    <xf numFmtId="168" fontId="2" fillId="25" borderId="0" xfId="0" applyNumberFormat="1" applyFont="1" applyFill="1" applyProtection="1"/>
    <xf numFmtId="0" fontId="53" fillId="25" borderId="0" xfId="0" applyFont="1" applyFill="1" applyProtection="1"/>
    <xf numFmtId="0" fontId="28" fillId="25" borderId="10" xfId="0" applyFont="1" applyFill="1" applyBorder="1" applyAlignment="1" applyProtection="1">
      <alignment horizontal="left" vertical="center" wrapText="1"/>
    </xf>
    <xf numFmtId="0" fontId="28" fillId="25" borderId="10" xfId="0" quotePrefix="1" applyFont="1" applyFill="1" applyBorder="1" applyAlignment="1" applyProtection="1">
      <alignment horizontal="center" vertical="center" wrapText="1"/>
    </xf>
    <xf numFmtId="165" fontId="28" fillId="25" borderId="10" xfId="0" applyNumberFormat="1" applyFont="1" applyFill="1" applyBorder="1" applyAlignment="1" applyProtection="1">
      <alignment horizontal="center" vertical="center"/>
    </xf>
    <xf numFmtId="3" fontId="28" fillId="25" borderId="10" xfId="0" applyNumberFormat="1" applyFont="1" applyFill="1" applyBorder="1" applyAlignment="1" applyProtection="1">
      <alignment horizontal="center" vertical="center"/>
    </xf>
    <xf numFmtId="168" fontId="28" fillId="25" borderId="10" xfId="0" applyNumberFormat="1" applyFont="1" applyFill="1" applyBorder="1" applyAlignment="1" applyProtection="1">
      <alignment horizontal="right" vertical="center"/>
    </xf>
    <xf numFmtId="168" fontId="28" fillId="25" borderId="0" xfId="0" applyNumberFormat="1" applyFont="1" applyFill="1" applyAlignment="1" applyProtection="1">
      <alignment horizontal="right" vertical="center"/>
    </xf>
    <xf numFmtId="0" fontId="28" fillId="25" borderId="10" xfId="0" applyFont="1" applyFill="1" applyBorder="1" applyAlignment="1" applyProtection="1">
      <alignment horizontal="center" vertical="center" wrapText="1"/>
    </xf>
    <xf numFmtId="0" fontId="28" fillId="25" borderId="0" xfId="0" applyFont="1" applyFill="1" applyAlignment="1" applyProtection="1">
      <alignment horizontal="center" wrapText="1"/>
    </xf>
    <xf numFmtId="3" fontId="28" fillId="25" borderId="0" xfId="0" applyNumberFormat="1" applyFont="1" applyFill="1" applyAlignment="1" applyProtection="1">
      <alignment horizontal="center"/>
    </xf>
    <xf numFmtId="168" fontId="30" fillId="25" borderId="0" xfId="0" applyNumberFormat="1" applyFont="1" applyFill="1" applyAlignment="1" applyProtection="1">
      <alignment horizontal="right" vertical="center"/>
    </xf>
    <xf numFmtId="168" fontId="30" fillId="25" borderId="0" xfId="0" applyNumberFormat="1" applyFont="1" applyFill="1" applyAlignment="1" applyProtection="1">
      <alignment horizontal="right"/>
    </xf>
    <xf numFmtId="0" fontId="2" fillId="25" borderId="0" xfId="0" quotePrefix="1" applyFont="1" applyFill="1" applyProtection="1"/>
    <xf numFmtId="0" fontId="28" fillId="25" borderId="14" xfId="0" applyFont="1" applyFill="1" applyBorder="1" applyAlignment="1" applyProtection="1">
      <alignment horizontal="center" vertical="center"/>
    </xf>
    <xf numFmtId="3" fontId="28" fillId="25" borderId="13" xfId="0" applyNumberFormat="1" applyFont="1" applyFill="1" applyBorder="1" applyAlignment="1" applyProtection="1">
      <alignment horizontal="center" vertical="center" wrapText="1"/>
    </xf>
    <xf numFmtId="0" fontId="28" fillId="25" borderId="10" xfId="0" applyFont="1" applyFill="1" applyBorder="1" applyAlignment="1" applyProtection="1">
      <alignment horizontal="center" vertical="top" wrapText="1"/>
    </xf>
    <xf numFmtId="0" fontId="28" fillId="25" borderId="10" xfId="0" applyFont="1" applyFill="1" applyBorder="1" applyAlignment="1" applyProtection="1">
      <alignment horizontal="center" vertical="center"/>
    </xf>
    <xf numFmtId="172" fontId="28" fillId="25" borderId="10" xfId="0" applyNumberFormat="1" applyFont="1" applyFill="1" applyBorder="1" applyAlignment="1" applyProtection="1">
      <alignment horizontal="center" vertical="center"/>
    </xf>
    <xf numFmtId="168" fontId="30" fillId="25" borderId="15" xfId="0" applyNumberFormat="1" applyFont="1" applyFill="1" applyBorder="1" applyAlignment="1" applyProtection="1">
      <alignment horizontal="right" vertical="center"/>
    </xf>
    <xf numFmtId="0" fontId="26" fillId="25" borderId="0" xfId="0" applyFont="1" applyFill="1" applyAlignment="1" applyProtection="1">
      <alignment vertical="top"/>
    </xf>
    <xf numFmtId="0" fontId="50" fillId="25" borderId="0" xfId="0" applyFont="1" applyFill="1" applyAlignment="1" applyProtection="1">
      <alignment vertical="top"/>
    </xf>
    <xf numFmtId="0" fontId="62" fillId="25" borderId="0" xfId="0" applyFont="1" applyFill="1" applyAlignment="1" applyProtection="1">
      <alignment horizontal="right"/>
    </xf>
    <xf numFmtId="0" fontId="2" fillId="25" borderId="0" xfId="0" applyFont="1" applyFill="1" applyAlignment="1" applyProtection="1">
      <alignment vertical="top"/>
    </xf>
    <xf numFmtId="168" fontId="58" fillId="25" borderId="0" xfId="0" applyNumberFormat="1" applyFont="1" applyFill="1" applyAlignment="1" applyProtection="1">
      <alignment horizontal="right"/>
    </xf>
    <xf numFmtId="0" fontId="2" fillId="0" borderId="0" xfId="0" applyFont="1" applyAlignment="1" applyProtection="1">
      <alignment vertical="top"/>
    </xf>
    <xf numFmtId="0" fontId="49" fillId="25" borderId="0" xfId="0" applyFont="1" applyFill="1" applyAlignment="1" applyProtection="1">
      <alignment horizontal="left" vertical="center"/>
    </xf>
    <xf numFmtId="0" fontId="28" fillId="26" borderId="16" xfId="0" applyFont="1" applyFill="1" applyBorder="1" applyAlignment="1" applyProtection="1">
      <alignment horizontal="justify" vertical="top"/>
    </xf>
    <xf numFmtId="0" fontId="28" fillId="26" borderId="18" xfId="0" applyFont="1" applyFill="1" applyBorder="1" applyAlignment="1" applyProtection="1">
      <alignment horizontal="center" vertical="center"/>
    </xf>
    <xf numFmtId="0" fontId="53" fillId="25" borderId="0" xfId="0" applyFont="1" applyFill="1" applyAlignment="1" applyProtection="1">
      <alignment horizontal="center" vertical="center"/>
    </xf>
    <xf numFmtId="0" fontId="39" fillId="25" borderId="11" xfId="0" applyFont="1" applyFill="1" applyBorder="1" applyAlignment="1" applyProtection="1">
      <alignment vertical="center" wrapText="1"/>
    </xf>
    <xf numFmtId="0" fontId="2" fillId="25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8" fillId="25" borderId="0" xfId="0" applyFont="1" applyFill="1" applyAlignment="1" applyProtection="1">
      <alignment horizontal="center" vertical="center"/>
    </xf>
    <xf numFmtId="0" fontId="39" fillId="25" borderId="0" xfId="0" applyFont="1" applyFill="1" applyAlignment="1" applyProtection="1">
      <alignment vertical="center" wrapText="1"/>
    </xf>
    <xf numFmtId="165" fontId="28" fillId="25" borderId="0" xfId="0" applyNumberFormat="1" applyFont="1" applyFill="1" applyAlignment="1" applyProtection="1">
      <alignment horizontal="center" vertical="center"/>
    </xf>
    <xf numFmtId="3" fontId="28" fillId="25" borderId="0" xfId="0" applyNumberFormat="1" applyFont="1" applyFill="1" applyAlignment="1" applyProtection="1">
      <alignment horizontal="center" vertical="center"/>
    </xf>
    <xf numFmtId="0" fontId="26" fillId="25" borderId="0" xfId="0" applyFont="1" applyFill="1" applyAlignment="1" applyProtection="1">
      <alignment horizontal="center" vertical="center"/>
    </xf>
    <xf numFmtId="0" fontId="49" fillId="25" borderId="0" xfId="0" applyFont="1" applyFill="1" applyAlignment="1" applyProtection="1">
      <alignment horizontal="right" vertical="center"/>
    </xf>
    <xf numFmtId="168" fontId="49" fillId="25" borderId="0" xfId="0" applyNumberFormat="1" applyFont="1" applyFill="1" applyAlignment="1" applyProtection="1">
      <alignment horizontal="center" vertical="center" wrapText="1"/>
    </xf>
    <xf numFmtId="0" fontId="28" fillId="25" borderId="17" xfId="0" applyFont="1" applyFill="1" applyBorder="1" applyAlignment="1" applyProtection="1">
      <alignment horizontal="center" vertical="center"/>
    </xf>
    <xf numFmtId="0" fontId="28" fillId="25" borderId="11" xfId="0" applyFont="1" applyFill="1" applyBorder="1" applyAlignment="1" applyProtection="1">
      <alignment horizontal="left" vertical="center" wrapText="1"/>
    </xf>
    <xf numFmtId="0" fontId="28" fillId="25" borderId="16" xfId="0" applyFont="1" applyFill="1" applyBorder="1" applyAlignment="1" applyProtection="1">
      <alignment horizontal="center" vertical="center"/>
    </xf>
    <xf numFmtId="0" fontId="28" fillId="25" borderId="0" xfId="0" applyFont="1" applyFill="1" applyAlignment="1" applyProtection="1">
      <alignment horizontal="left" vertical="center" wrapText="1"/>
    </xf>
    <xf numFmtId="0" fontId="49" fillId="25" borderId="0" xfId="0" applyFont="1" applyFill="1" applyAlignment="1" applyProtection="1">
      <alignment horizontal="right"/>
    </xf>
    <xf numFmtId="168" fontId="51" fillId="25" borderId="15" xfId="0" applyNumberFormat="1" applyFont="1" applyFill="1" applyBorder="1" applyAlignment="1" applyProtection="1">
      <alignment horizontal="right" vertical="center" wrapText="1"/>
    </xf>
    <xf numFmtId="168" fontId="2" fillId="25" borderId="0" xfId="0" applyNumberFormat="1" applyFont="1" applyFill="1" applyAlignment="1" applyProtection="1">
      <alignment horizontal="center" vertical="center"/>
    </xf>
    <xf numFmtId="0" fontId="50" fillId="25" borderId="0" xfId="0" applyFont="1" applyFill="1" applyAlignment="1" applyProtection="1">
      <alignment horizontal="center" vertical="center"/>
    </xf>
    <xf numFmtId="0" fontId="31" fillId="25" borderId="0" xfId="0" applyFont="1" applyFill="1" applyAlignment="1" applyProtection="1">
      <alignment vertical="center"/>
    </xf>
    <xf numFmtId="0" fontId="50" fillId="25" borderId="0" xfId="0" applyFont="1" applyFill="1" applyProtection="1"/>
    <xf numFmtId="0" fontId="26" fillId="25" borderId="0" xfId="0" applyFont="1" applyFill="1" applyAlignment="1" applyProtection="1">
      <alignment vertical="center"/>
    </xf>
    <xf numFmtId="0" fontId="49" fillId="27" borderId="12" xfId="0" applyFont="1" applyFill="1" applyBorder="1" applyAlignment="1" applyProtection="1">
      <alignment vertical="center"/>
    </xf>
    <xf numFmtId="0" fontId="2" fillId="27" borderId="12" xfId="0" applyFont="1" applyFill="1" applyBorder="1" applyAlignment="1" applyProtection="1">
      <alignment vertical="center"/>
    </xf>
    <xf numFmtId="168" fontId="59" fillId="27" borderId="13" xfId="0" applyNumberFormat="1" applyFont="1" applyFill="1" applyBorder="1" applyAlignment="1" applyProtection="1">
      <alignment horizontal="right" vertical="center"/>
    </xf>
    <xf numFmtId="168" fontId="2" fillId="25" borderId="0" xfId="0" applyNumberFormat="1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1" fillId="25" borderId="0" xfId="0" applyFont="1" applyFill="1" applyAlignment="1" applyProtection="1">
      <alignment horizontal="right" vertical="center"/>
    </xf>
    <xf numFmtId="0" fontId="50" fillId="25" borderId="0" xfId="0" applyFont="1" applyFill="1" applyAlignment="1" applyProtection="1">
      <alignment vertical="center"/>
    </xf>
    <xf numFmtId="168" fontId="29" fillId="25" borderId="0" xfId="0" applyNumberFormat="1" applyFont="1" applyFill="1" applyAlignment="1" applyProtection="1">
      <alignment horizontal="right" vertical="center" wrapText="1"/>
    </xf>
    <xf numFmtId="0" fontId="28" fillId="25" borderId="0" xfId="0" quotePrefix="1" applyFont="1" applyFill="1" applyAlignment="1" applyProtection="1">
      <alignment vertical="center" wrapText="1"/>
    </xf>
    <xf numFmtId="164" fontId="28" fillId="25" borderId="0" xfId="0" applyNumberFormat="1" applyFont="1" applyFill="1" applyAlignment="1" applyProtection="1">
      <alignment horizontal="right" vertical="center" wrapText="1"/>
    </xf>
    <xf numFmtId="167" fontId="28" fillId="25" borderId="0" xfId="0" applyNumberFormat="1" applyFont="1" applyFill="1" applyAlignment="1" applyProtection="1">
      <alignment vertical="center"/>
    </xf>
    <xf numFmtId="0" fontId="28" fillId="25" borderId="0" xfId="0" applyFont="1" applyFill="1" applyProtection="1"/>
    <xf numFmtId="0" fontId="29" fillId="25" borderId="0" xfId="0" applyFont="1" applyFill="1" applyProtection="1"/>
    <xf numFmtId="0" fontId="28" fillId="25" borderId="0" xfId="0" applyFont="1" applyFill="1" applyAlignment="1" applyProtection="1">
      <alignment vertical="top" wrapText="1"/>
    </xf>
    <xf numFmtId="0" fontId="39" fillId="25" borderId="0" xfId="0" applyFont="1" applyFill="1" applyAlignment="1" applyProtection="1">
      <alignment wrapText="1"/>
    </xf>
    <xf numFmtId="0" fontId="39" fillId="25" borderId="0" xfId="0" applyFont="1" applyFill="1" applyAlignment="1" applyProtection="1">
      <alignment vertical="top" wrapText="1"/>
    </xf>
    <xf numFmtId="170" fontId="28" fillId="25" borderId="0" xfId="0" applyNumberFormat="1" applyFont="1" applyFill="1" applyAlignment="1" applyProtection="1">
      <alignment horizontal="left" vertical="center" wrapText="1"/>
    </xf>
    <xf numFmtId="169" fontId="28" fillId="25" borderId="0" xfId="0" applyNumberFormat="1" applyFont="1" applyFill="1" applyAlignment="1" applyProtection="1">
      <alignment horizontal="center" vertical="center" wrapText="1"/>
    </xf>
    <xf numFmtId="0" fontId="28" fillId="25" borderId="0" xfId="0" applyFont="1" applyFill="1" applyAlignment="1" applyProtection="1">
      <alignment horizontal="right" vertical="center"/>
    </xf>
    <xf numFmtId="3" fontId="28" fillId="25" borderId="0" xfId="0" applyNumberFormat="1" applyFont="1" applyFill="1" applyAlignment="1" applyProtection="1">
      <alignment horizontal="left" wrapText="1"/>
    </xf>
    <xf numFmtId="169" fontId="29" fillId="25" borderId="0" xfId="0" applyNumberFormat="1" applyFont="1" applyFill="1" applyAlignment="1" applyProtection="1">
      <alignment horizontal="center" vertical="center" wrapText="1"/>
    </xf>
    <xf numFmtId="3" fontId="28" fillId="25" borderId="0" xfId="0" applyNumberFormat="1" applyFont="1" applyFill="1" applyAlignment="1" applyProtection="1">
      <alignment vertical="center" wrapText="1"/>
    </xf>
    <xf numFmtId="4" fontId="26" fillId="25" borderId="0" xfId="0" applyNumberFormat="1" applyFont="1" applyFill="1" applyProtection="1"/>
    <xf numFmtId="0" fontId="28" fillId="25" borderId="0" xfId="0" applyFont="1" applyFill="1" applyAlignment="1" applyProtection="1">
      <alignment horizontal="left" vertical="top"/>
    </xf>
    <xf numFmtId="0" fontId="29" fillId="25" borderId="0" xfId="0" applyFont="1" applyFill="1" applyAlignment="1" applyProtection="1">
      <alignment horizontal="left" vertical="top"/>
    </xf>
    <xf numFmtId="0" fontId="28" fillId="25" borderId="0" xfId="0" applyFont="1" applyFill="1" applyAlignment="1" applyProtection="1">
      <alignment vertical="center"/>
    </xf>
    <xf numFmtId="3" fontId="28" fillId="25" borderId="0" xfId="0" applyNumberFormat="1" applyFont="1" applyFill="1" applyAlignment="1" applyProtection="1">
      <alignment horizontal="center" vertical="center" wrapText="1"/>
    </xf>
    <xf numFmtId="2" fontId="28" fillId="25" borderId="0" xfId="0" applyNumberFormat="1" applyFont="1" applyFill="1" applyAlignment="1" applyProtection="1">
      <alignment horizontal="center"/>
    </xf>
    <xf numFmtId="168" fontId="28" fillId="25" borderId="0" xfId="0" applyNumberFormat="1" applyFont="1" applyFill="1" applyAlignment="1" applyProtection="1">
      <alignment horizontal="left" vertical="center"/>
    </xf>
    <xf numFmtId="0" fontId="65" fillId="25" borderId="0" xfId="0" applyFont="1" applyFill="1" applyProtection="1"/>
    <xf numFmtId="43" fontId="2" fillId="25" borderId="0" xfId="662" applyFont="1" applyFill="1" applyProtection="1"/>
    <xf numFmtId="174" fontId="66" fillId="27" borderId="12" xfId="663" applyNumberFormat="1" applyFont="1" applyFill="1" applyBorder="1" applyAlignment="1" applyProtection="1">
      <alignment vertical="center"/>
    </xf>
    <xf numFmtId="0" fontId="49" fillId="27" borderId="11" xfId="0" applyFont="1" applyFill="1" applyBorder="1" applyAlignment="1" applyProtection="1">
      <alignment horizontal="left" vertical="center"/>
    </xf>
    <xf numFmtId="2" fontId="28" fillId="25" borderId="0" xfId="0" applyNumberFormat="1" applyFont="1" applyFill="1" applyAlignment="1" applyProtection="1">
      <alignment horizontal="center" vertical="center"/>
    </xf>
    <xf numFmtId="0" fontId="29" fillId="25" borderId="0" xfId="0" applyFont="1" applyFill="1" applyAlignment="1" applyProtection="1">
      <alignment horizontal="left" vertical="center"/>
    </xf>
    <xf numFmtId="3" fontId="28" fillId="25" borderId="0" xfId="0" applyNumberFormat="1" applyFont="1" applyFill="1" applyBorder="1" applyAlignment="1" applyProtection="1">
      <alignment horizontal="center" vertical="center"/>
    </xf>
    <xf numFmtId="0" fontId="49" fillId="27" borderId="11" xfId="0" applyFont="1" applyFill="1" applyBorder="1" applyAlignment="1" applyProtection="1">
      <alignment horizontal="left" vertical="center"/>
    </xf>
    <xf numFmtId="0" fontId="49" fillId="27" borderId="12" xfId="0" applyFont="1" applyFill="1" applyBorder="1" applyAlignment="1" applyProtection="1">
      <alignment horizontal="left" vertical="center"/>
    </xf>
    <xf numFmtId="0" fontId="49" fillId="27" borderId="13" xfId="0" applyFont="1" applyFill="1" applyBorder="1" applyAlignment="1" applyProtection="1">
      <alignment horizontal="left" vertical="center"/>
    </xf>
    <xf numFmtId="0" fontId="49" fillId="27" borderId="0" xfId="0" applyFont="1" applyFill="1" applyAlignment="1" applyProtection="1">
      <alignment horizontal="left" vertical="center"/>
    </xf>
    <xf numFmtId="9" fontId="29" fillId="25" borderId="0" xfId="660" applyFont="1" applyFill="1" applyBorder="1" applyAlignment="1" applyProtection="1">
      <alignment horizontal="right" vertical="center"/>
    </xf>
    <xf numFmtId="2" fontId="28" fillId="25" borderId="0" xfId="0" applyNumberFormat="1" applyFont="1" applyFill="1" applyAlignment="1" applyProtection="1">
      <alignment horizontal="center" vertical="center"/>
    </xf>
    <xf numFmtId="0" fontId="29" fillId="25" borderId="0" xfId="0" applyFont="1" applyFill="1" applyAlignment="1" applyProtection="1">
      <alignment horizontal="left" vertical="center"/>
    </xf>
    <xf numFmtId="0" fontId="49" fillId="27" borderId="0" xfId="0" applyFont="1" applyFill="1" applyAlignment="1" applyProtection="1">
      <alignment horizontal="center" vertical="center" wrapText="1"/>
    </xf>
  </cellXfs>
  <cellStyles count="664">
    <cellStyle name="20% - Accent1 10" xfId="20" xr:uid="{00000000-0005-0000-0000-000000000000}"/>
    <cellStyle name="20% - Accent1 11" xfId="21" xr:uid="{00000000-0005-0000-0000-000001000000}"/>
    <cellStyle name="20% - Accent1 12" xfId="22" xr:uid="{00000000-0005-0000-0000-000002000000}"/>
    <cellStyle name="20% - Accent1 13" xfId="23" xr:uid="{00000000-0005-0000-0000-000003000000}"/>
    <cellStyle name="20% - Accent1 14" xfId="24" xr:uid="{00000000-0005-0000-0000-000004000000}"/>
    <cellStyle name="20% - Accent1 15" xfId="25" xr:uid="{00000000-0005-0000-0000-000005000000}"/>
    <cellStyle name="20% - Accent1 16" xfId="26" xr:uid="{00000000-0005-0000-0000-000006000000}"/>
    <cellStyle name="20% - Accent1 2" xfId="27" xr:uid="{00000000-0005-0000-0000-000007000000}"/>
    <cellStyle name="20% - Accent1 3" xfId="28" xr:uid="{00000000-0005-0000-0000-000008000000}"/>
    <cellStyle name="20% - Accent1 4" xfId="29" xr:uid="{00000000-0005-0000-0000-000009000000}"/>
    <cellStyle name="20% - Accent1 5" xfId="30" xr:uid="{00000000-0005-0000-0000-00000A000000}"/>
    <cellStyle name="20% - Accent1 6" xfId="31" xr:uid="{00000000-0005-0000-0000-00000B000000}"/>
    <cellStyle name="20% - Accent1 7" xfId="32" xr:uid="{00000000-0005-0000-0000-00000C000000}"/>
    <cellStyle name="20% - Accent1 8" xfId="33" xr:uid="{00000000-0005-0000-0000-00000D000000}"/>
    <cellStyle name="20% - Accent1 9" xfId="34" xr:uid="{00000000-0005-0000-0000-00000E000000}"/>
    <cellStyle name="20% - Accent2 10" xfId="35" xr:uid="{00000000-0005-0000-0000-00000F000000}"/>
    <cellStyle name="20% - Accent2 11" xfId="36" xr:uid="{00000000-0005-0000-0000-000010000000}"/>
    <cellStyle name="20% - Accent2 12" xfId="37" xr:uid="{00000000-0005-0000-0000-000011000000}"/>
    <cellStyle name="20% - Accent2 13" xfId="38" xr:uid="{00000000-0005-0000-0000-000012000000}"/>
    <cellStyle name="20% - Accent2 14" xfId="39" xr:uid="{00000000-0005-0000-0000-000013000000}"/>
    <cellStyle name="20% - Accent2 15" xfId="40" xr:uid="{00000000-0005-0000-0000-000014000000}"/>
    <cellStyle name="20% - Accent2 16" xfId="41" xr:uid="{00000000-0005-0000-0000-000015000000}"/>
    <cellStyle name="20% - Accent2 2" xfId="42" xr:uid="{00000000-0005-0000-0000-000016000000}"/>
    <cellStyle name="20% - Accent2 3" xfId="43" xr:uid="{00000000-0005-0000-0000-000017000000}"/>
    <cellStyle name="20% - Accent2 4" xfId="44" xr:uid="{00000000-0005-0000-0000-000018000000}"/>
    <cellStyle name="20% - Accent2 5" xfId="45" xr:uid="{00000000-0005-0000-0000-000019000000}"/>
    <cellStyle name="20% - Accent2 6" xfId="46" xr:uid="{00000000-0005-0000-0000-00001A000000}"/>
    <cellStyle name="20% - Accent2 7" xfId="47" xr:uid="{00000000-0005-0000-0000-00001B000000}"/>
    <cellStyle name="20% - Accent2 8" xfId="48" xr:uid="{00000000-0005-0000-0000-00001C000000}"/>
    <cellStyle name="20% - Accent2 9" xfId="49" xr:uid="{00000000-0005-0000-0000-00001D000000}"/>
    <cellStyle name="20% - Accent3 10" xfId="50" xr:uid="{00000000-0005-0000-0000-00001E000000}"/>
    <cellStyle name="20% - Accent3 11" xfId="51" xr:uid="{00000000-0005-0000-0000-00001F000000}"/>
    <cellStyle name="20% - Accent3 12" xfId="52" xr:uid="{00000000-0005-0000-0000-000020000000}"/>
    <cellStyle name="20% - Accent3 13" xfId="53" xr:uid="{00000000-0005-0000-0000-000021000000}"/>
    <cellStyle name="20% - Accent3 14" xfId="54" xr:uid="{00000000-0005-0000-0000-000022000000}"/>
    <cellStyle name="20% - Accent3 15" xfId="55" xr:uid="{00000000-0005-0000-0000-000023000000}"/>
    <cellStyle name="20% - Accent3 16" xfId="56" xr:uid="{00000000-0005-0000-0000-000024000000}"/>
    <cellStyle name="20% - Accent3 2" xfId="57" xr:uid="{00000000-0005-0000-0000-000025000000}"/>
    <cellStyle name="20% - Accent3 3" xfId="58" xr:uid="{00000000-0005-0000-0000-000026000000}"/>
    <cellStyle name="20% - Accent3 4" xfId="59" xr:uid="{00000000-0005-0000-0000-000027000000}"/>
    <cellStyle name="20% - Accent3 5" xfId="60" xr:uid="{00000000-0005-0000-0000-000028000000}"/>
    <cellStyle name="20% - Accent3 6" xfId="61" xr:uid="{00000000-0005-0000-0000-000029000000}"/>
    <cellStyle name="20% - Accent3 7" xfId="62" xr:uid="{00000000-0005-0000-0000-00002A000000}"/>
    <cellStyle name="20% - Accent3 8" xfId="63" xr:uid="{00000000-0005-0000-0000-00002B000000}"/>
    <cellStyle name="20% - Accent3 9" xfId="64" xr:uid="{00000000-0005-0000-0000-00002C000000}"/>
    <cellStyle name="20% - Accent4 10" xfId="65" xr:uid="{00000000-0005-0000-0000-00002D000000}"/>
    <cellStyle name="20% - Accent4 11" xfId="66" xr:uid="{00000000-0005-0000-0000-00002E000000}"/>
    <cellStyle name="20% - Accent4 12" xfId="67" xr:uid="{00000000-0005-0000-0000-00002F000000}"/>
    <cellStyle name="20% - Accent4 13" xfId="68" xr:uid="{00000000-0005-0000-0000-000030000000}"/>
    <cellStyle name="20% - Accent4 14" xfId="69" xr:uid="{00000000-0005-0000-0000-000031000000}"/>
    <cellStyle name="20% - Accent4 15" xfId="70" xr:uid="{00000000-0005-0000-0000-000032000000}"/>
    <cellStyle name="20% - Accent4 16" xfId="71" xr:uid="{00000000-0005-0000-0000-000033000000}"/>
    <cellStyle name="20% - Accent4 2" xfId="72" xr:uid="{00000000-0005-0000-0000-000034000000}"/>
    <cellStyle name="20% - Accent4 3" xfId="73" xr:uid="{00000000-0005-0000-0000-000035000000}"/>
    <cellStyle name="20% - Accent4 4" xfId="74" xr:uid="{00000000-0005-0000-0000-000036000000}"/>
    <cellStyle name="20% - Accent4 5" xfId="75" xr:uid="{00000000-0005-0000-0000-000037000000}"/>
    <cellStyle name="20% - Accent4 6" xfId="76" xr:uid="{00000000-0005-0000-0000-000038000000}"/>
    <cellStyle name="20% - Accent4 7" xfId="77" xr:uid="{00000000-0005-0000-0000-000039000000}"/>
    <cellStyle name="20% - Accent4 8" xfId="78" xr:uid="{00000000-0005-0000-0000-00003A000000}"/>
    <cellStyle name="20% - Accent4 9" xfId="79" xr:uid="{00000000-0005-0000-0000-00003B000000}"/>
    <cellStyle name="20% - Accent5 10" xfId="80" xr:uid="{00000000-0005-0000-0000-00003C000000}"/>
    <cellStyle name="20% - Accent5 11" xfId="81" xr:uid="{00000000-0005-0000-0000-00003D000000}"/>
    <cellStyle name="20% - Accent5 12" xfId="82" xr:uid="{00000000-0005-0000-0000-00003E000000}"/>
    <cellStyle name="20% - Accent5 13" xfId="83" xr:uid="{00000000-0005-0000-0000-00003F000000}"/>
    <cellStyle name="20% - Accent5 14" xfId="84" xr:uid="{00000000-0005-0000-0000-000040000000}"/>
    <cellStyle name="20% - Accent5 15" xfId="85" xr:uid="{00000000-0005-0000-0000-000041000000}"/>
    <cellStyle name="20% - Accent5 16" xfId="86" xr:uid="{00000000-0005-0000-0000-000042000000}"/>
    <cellStyle name="20% - Accent5 2" xfId="87" xr:uid="{00000000-0005-0000-0000-000043000000}"/>
    <cellStyle name="20% - Accent5 3" xfId="88" xr:uid="{00000000-0005-0000-0000-000044000000}"/>
    <cellStyle name="20% - Accent5 4" xfId="89" xr:uid="{00000000-0005-0000-0000-000045000000}"/>
    <cellStyle name="20% - Accent5 5" xfId="90" xr:uid="{00000000-0005-0000-0000-000046000000}"/>
    <cellStyle name="20% - Accent5 6" xfId="91" xr:uid="{00000000-0005-0000-0000-000047000000}"/>
    <cellStyle name="20% - Accent5 7" xfId="92" xr:uid="{00000000-0005-0000-0000-000048000000}"/>
    <cellStyle name="20% - Accent5 8" xfId="93" xr:uid="{00000000-0005-0000-0000-000049000000}"/>
    <cellStyle name="20% - Accent5 9" xfId="94" xr:uid="{00000000-0005-0000-0000-00004A000000}"/>
    <cellStyle name="20% - Accent6 10" xfId="95" xr:uid="{00000000-0005-0000-0000-00004B000000}"/>
    <cellStyle name="20% - Accent6 11" xfId="96" xr:uid="{00000000-0005-0000-0000-00004C000000}"/>
    <cellStyle name="20% - Accent6 12" xfId="97" xr:uid="{00000000-0005-0000-0000-00004D000000}"/>
    <cellStyle name="20% - Accent6 13" xfId="98" xr:uid="{00000000-0005-0000-0000-00004E000000}"/>
    <cellStyle name="20% - Accent6 14" xfId="99" xr:uid="{00000000-0005-0000-0000-00004F000000}"/>
    <cellStyle name="20% - Accent6 15" xfId="100" xr:uid="{00000000-0005-0000-0000-000050000000}"/>
    <cellStyle name="20% - Accent6 16" xfId="101" xr:uid="{00000000-0005-0000-0000-000051000000}"/>
    <cellStyle name="20% - Accent6 2" xfId="102" xr:uid="{00000000-0005-0000-0000-000052000000}"/>
    <cellStyle name="20% - Accent6 3" xfId="103" xr:uid="{00000000-0005-0000-0000-000053000000}"/>
    <cellStyle name="20% - Accent6 4" xfId="104" xr:uid="{00000000-0005-0000-0000-000054000000}"/>
    <cellStyle name="20% - Accent6 5" xfId="105" xr:uid="{00000000-0005-0000-0000-000055000000}"/>
    <cellStyle name="20% - Accent6 6" xfId="106" xr:uid="{00000000-0005-0000-0000-000056000000}"/>
    <cellStyle name="20% - Accent6 7" xfId="107" xr:uid="{00000000-0005-0000-0000-000057000000}"/>
    <cellStyle name="20% - Accent6 8" xfId="108" xr:uid="{00000000-0005-0000-0000-000058000000}"/>
    <cellStyle name="20% - Accent6 9" xfId="109" xr:uid="{00000000-0005-0000-0000-000059000000}"/>
    <cellStyle name="40% - Accent1 10" xfId="110" xr:uid="{00000000-0005-0000-0000-00005A000000}"/>
    <cellStyle name="40% - Accent1 11" xfId="111" xr:uid="{00000000-0005-0000-0000-00005B000000}"/>
    <cellStyle name="40% - Accent1 12" xfId="112" xr:uid="{00000000-0005-0000-0000-00005C000000}"/>
    <cellStyle name="40% - Accent1 13" xfId="113" xr:uid="{00000000-0005-0000-0000-00005D000000}"/>
    <cellStyle name="40% - Accent1 14" xfId="114" xr:uid="{00000000-0005-0000-0000-00005E000000}"/>
    <cellStyle name="40% - Accent1 15" xfId="115" xr:uid="{00000000-0005-0000-0000-00005F000000}"/>
    <cellStyle name="40% - Accent1 16" xfId="116" xr:uid="{00000000-0005-0000-0000-000060000000}"/>
    <cellStyle name="40% - Accent1 2" xfId="117" xr:uid="{00000000-0005-0000-0000-000061000000}"/>
    <cellStyle name="40% - Accent1 3" xfId="118" xr:uid="{00000000-0005-0000-0000-000062000000}"/>
    <cellStyle name="40% - Accent1 4" xfId="119" xr:uid="{00000000-0005-0000-0000-000063000000}"/>
    <cellStyle name="40% - Accent1 5" xfId="120" xr:uid="{00000000-0005-0000-0000-000064000000}"/>
    <cellStyle name="40% - Accent1 6" xfId="121" xr:uid="{00000000-0005-0000-0000-000065000000}"/>
    <cellStyle name="40% - Accent1 7" xfId="122" xr:uid="{00000000-0005-0000-0000-000066000000}"/>
    <cellStyle name="40% - Accent1 8" xfId="123" xr:uid="{00000000-0005-0000-0000-000067000000}"/>
    <cellStyle name="40% - Accent1 9" xfId="124" xr:uid="{00000000-0005-0000-0000-000068000000}"/>
    <cellStyle name="40% - Accent2 10" xfId="125" xr:uid="{00000000-0005-0000-0000-000069000000}"/>
    <cellStyle name="40% - Accent2 11" xfId="126" xr:uid="{00000000-0005-0000-0000-00006A000000}"/>
    <cellStyle name="40% - Accent2 12" xfId="127" xr:uid="{00000000-0005-0000-0000-00006B000000}"/>
    <cellStyle name="40% - Accent2 13" xfId="128" xr:uid="{00000000-0005-0000-0000-00006C000000}"/>
    <cellStyle name="40% - Accent2 14" xfId="129" xr:uid="{00000000-0005-0000-0000-00006D000000}"/>
    <cellStyle name="40% - Accent2 15" xfId="130" xr:uid="{00000000-0005-0000-0000-00006E000000}"/>
    <cellStyle name="40% - Accent2 16" xfId="131" xr:uid="{00000000-0005-0000-0000-00006F000000}"/>
    <cellStyle name="40% - Accent2 2" xfId="132" xr:uid="{00000000-0005-0000-0000-000070000000}"/>
    <cellStyle name="40% - Accent2 3" xfId="133" xr:uid="{00000000-0005-0000-0000-000071000000}"/>
    <cellStyle name="40% - Accent2 4" xfId="134" xr:uid="{00000000-0005-0000-0000-000072000000}"/>
    <cellStyle name="40% - Accent2 5" xfId="135" xr:uid="{00000000-0005-0000-0000-000073000000}"/>
    <cellStyle name="40% - Accent2 6" xfId="136" xr:uid="{00000000-0005-0000-0000-000074000000}"/>
    <cellStyle name="40% - Accent2 7" xfId="137" xr:uid="{00000000-0005-0000-0000-000075000000}"/>
    <cellStyle name="40% - Accent2 8" xfId="138" xr:uid="{00000000-0005-0000-0000-000076000000}"/>
    <cellStyle name="40% - Accent2 9" xfId="139" xr:uid="{00000000-0005-0000-0000-000077000000}"/>
    <cellStyle name="40% - Accent3 10" xfId="140" xr:uid="{00000000-0005-0000-0000-000078000000}"/>
    <cellStyle name="40% - Accent3 11" xfId="141" xr:uid="{00000000-0005-0000-0000-000079000000}"/>
    <cellStyle name="40% - Accent3 12" xfId="142" xr:uid="{00000000-0005-0000-0000-00007A000000}"/>
    <cellStyle name="40% - Accent3 13" xfId="143" xr:uid="{00000000-0005-0000-0000-00007B000000}"/>
    <cellStyle name="40% - Accent3 14" xfId="144" xr:uid="{00000000-0005-0000-0000-00007C000000}"/>
    <cellStyle name="40% - Accent3 15" xfId="145" xr:uid="{00000000-0005-0000-0000-00007D000000}"/>
    <cellStyle name="40% - Accent3 16" xfId="146" xr:uid="{00000000-0005-0000-0000-00007E000000}"/>
    <cellStyle name="40% - Accent3 2" xfId="147" xr:uid="{00000000-0005-0000-0000-00007F000000}"/>
    <cellStyle name="40% - Accent3 3" xfId="148" xr:uid="{00000000-0005-0000-0000-000080000000}"/>
    <cellStyle name="40% - Accent3 4" xfId="149" xr:uid="{00000000-0005-0000-0000-000081000000}"/>
    <cellStyle name="40% - Accent3 5" xfId="150" xr:uid="{00000000-0005-0000-0000-000082000000}"/>
    <cellStyle name="40% - Accent3 6" xfId="151" xr:uid="{00000000-0005-0000-0000-000083000000}"/>
    <cellStyle name="40% - Accent3 7" xfId="152" xr:uid="{00000000-0005-0000-0000-000084000000}"/>
    <cellStyle name="40% - Accent3 8" xfId="153" xr:uid="{00000000-0005-0000-0000-000085000000}"/>
    <cellStyle name="40% - Accent3 9" xfId="154" xr:uid="{00000000-0005-0000-0000-000086000000}"/>
    <cellStyle name="40% - Accent4 10" xfId="155" xr:uid="{00000000-0005-0000-0000-000087000000}"/>
    <cellStyle name="40% - Accent4 11" xfId="156" xr:uid="{00000000-0005-0000-0000-000088000000}"/>
    <cellStyle name="40% - Accent4 12" xfId="157" xr:uid="{00000000-0005-0000-0000-000089000000}"/>
    <cellStyle name="40% - Accent4 13" xfId="158" xr:uid="{00000000-0005-0000-0000-00008A000000}"/>
    <cellStyle name="40% - Accent4 14" xfId="159" xr:uid="{00000000-0005-0000-0000-00008B000000}"/>
    <cellStyle name="40% - Accent4 15" xfId="160" xr:uid="{00000000-0005-0000-0000-00008C000000}"/>
    <cellStyle name="40% - Accent4 16" xfId="161" xr:uid="{00000000-0005-0000-0000-00008D000000}"/>
    <cellStyle name="40% - Accent4 2" xfId="162" xr:uid="{00000000-0005-0000-0000-00008E000000}"/>
    <cellStyle name="40% - Accent4 3" xfId="163" xr:uid="{00000000-0005-0000-0000-00008F000000}"/>
    <cellStyle name="40% - Accent4 4" xfId="164" xr:uid="{00000000-0005-0000-0000-000090000000}"/>
    <cellStyle name="40% - Accent4 5" xfId="165" xr:uid="{00000000-0005-0000-0000-000091000000}"/>
    <cellStyle name="40% - Accent4 6" xfId="166" xr:uid="{00000000-0005-0000-0000-000092000000}"/>
    <cellStyle name="40% - Accent4 7" xfId="167" xr:uid="{00000000-0005-0000-0000-000093000000}"/>
    <cellStyle name="40% - Accent4 8" xfId="168" xr:uid="{00000000-0005-0000-0000-000094000000}"/>
    <cellStyle name="40% - Accent4 9" xfId="169" xr:uid="{00000000-0005-0000-0000-000095000000}"/>
    <cellStyle name="40% - Accent5 10" xfId="170" xr:uid="{00000000-0005-0000-0000-000096000000}"/>
    <cellStyle name="40% - Accent5 11" xfId="171" xr:uid="{00000000-0005-0000-0000-000097000000}"/>
    <cellStyle name="40% - Accent5 12" xfId="172" xr:uid="{00000000-0005-0000-0000-000098000000}"/>
    <cellStyle name="40% - Accent5 13" xfId="173" xr:uid="{00000000-0005-0000-0000-000099000000}"/>
    <cellStyle name="40% - Accent5 14" xfId="174" xr:uid="{00000000-0005-0000-0000-00009A000000}"/>
    <cellStyle name="40% - Accent5 15" xfId="175" xr:uid="{00000000-0005-0000-0000-00009B000000}"/>
    <cellStyle name="40% - Accent5 16" xfId="176" xr:uid="{00000000-0005-0000-0000-00009C000000}"/>
    <cellStyle name="40% - Accent5 2" xfId="177" xr:uid="{00000000-0005-0000-0000-00009D000000}"/>
    <cellStyle name="40% - Accent5 3" xfId="178" xr:uid="{00000000-0005-0000-0000-00009E000000}"/>
    <cellStyle name="40% - Accent5 4" xfId="179" xr:uid="{00000000-0005-0000-0000-00009F000000}"/>
    <cellStyle name="40% - Accent5 5" xfId="180" xr:uid="{00000000-0005-0000-0000-0000A0000000}"/>
    <cellStyle name="40% - Accent5 6" xfId="181" xr:uid="{00000000-0005-0000-0000-0000A1000000}"/>
    <cellStyle name="40% - Accent5 7" xfId="182" xr:uid="{00000000-0005-0000-0000-0000A2000000}"/>
    <cellStyle name="40% - Accent5 8" xfId="183" xr:uid="{00000000-0005-0000-0000-0000A3000000}"/>
    <cellStyle name="40% - Accent5 9" xfId="184" xr:uid="{00000000-0005-0000-0000-0000A4000000}"/>
    <cellStyle name="40% - Accent6 10" xfId="185" xr:uid="{00000000-0005-0000-0000-0000A5000000}"/>
    <cellStyle name="40% - Accent6 11" xfId="186" xr:uid="{00000000-0005-0000-0000-0000A6000000}"/>
    <cellStyle name="40% - Accent6 12" xfId="187" xr:uid="{00000000-0005-0000-0000-0000A7000000}"/>
    <cellStyle name="40% - Accent6 13" xfId="188" xr:uid="{00000000-0005-0000-0000-0000A8000000}"/>
    <cellStyle name="40% - Accent6 14" xfId="189" xr:uid="{00000000-0005-0000-0000-0000A9000000}"/>
    <cellStyle name="40% - Accent6 15" xfId="190" xr:uid="{00000000-0005-0000-0000-0000AA000000}"/>
    <cellStyle name="40% - Accent6 16" xfId="191" xr:uid="{00000000-0005-0000-0000-0000AB000000}"/>
    <cellStyle name="40% - Accent6 2" xfId="192" xr:uid="{00000000-0005-0000-0000-0000AC000000}"/>
    <cellStyle name="40% - Accent6 3" xfId="193" xr:uid="{00000000-0005-0000-0000-0000AD000000}"/>
    <cellStyle name="40% - Accent6 4" xfId="194" xr:uid="{00000000-0005-0000-0000-0000AE000000}"/>
    <cellStyle name="40% - Accent6 5" xfId="195" xr:uid="{00000000-0005-0000-0000-0000AF000000}"/>
    <cellStyle name="40% - Accent6 6" xfId="196" xr:uid="{00000000-0005-0000-0000-0000B0000000}"/>
    <cellStyle name="40% - Accent6 7" xfId="197" xr:uid="{00000000-0005-0000-0000-0000B1000000}"/>
    <cellStyle name="40% - Accent6 8" xfId="198" xr:uid="{00000000-0005-0000-0000-0000B2000000}"/>
    <cellStyle name="40% - Accent6 9" xfId="199" xr:uid="{00000000-0005-0000-0000-0000B3000000}"/>
    <cellStyle name="60% - Accent1 10" xfId="200" xr:uid="{00000000-0005-0000-0000-0000B4000000}"/>
    <cellStyle name="60% - Accent1 11" xfId="201" xr:uid="{00000000-0005-0000-0000-0000B5000000}"/>
    <cellStyle name="60% - Accent1 12" xfId="202" xr:uid="{00000000-0005-0000-0000-0000B6000000}"/>
    <cellStyle name="60% - Accent1 13" xfId="203" xr:uid="{00000000-0005-0000-0000-0000B7000000}"/>
    <cellStyle name="60% - Accent1 14" xfId="204" xr:uid="{00000000-0005-0000-0000-0000B8000000}"/>
    <cellStyle name="60% - Accent1 15" xfId="205" xr:uid="{00000000-0005-0000-0000-0000B9000000}"/>
    <cellStyle name="60% - Accent1 16" xfId="206" xr:uid="{00000000-0005-0000-0000-0000BA000000}"/>
    <cellStyle name="60% - Accent1 2" xfId="207" xr:uid="{00000000-0005-0000-0000-0000BB000000}"/>
    <cellStyle name="60% - Accent1 3" xfId="208" xr:uid="{00000000-0005-0000-0000-0000BC000000}"/>
    <cellStyle name="60% - Accent1 4" xfId="209" xr:uid="{00000000-0005-0000-0000-0000BD000000}"/>
    <cellStyle name="60% - Accent1 5" xfId="210" xr:uid="{00000000-0005-0000-0000-0000BE000000}"/>
    <cellStyle name="60% - Accent1 6" xfId="211" xr:uid="{00000000-0005-0000-0000-0000BF000000}"/>
    <cellStyle name="60% - Accent1 7" xfId="212" xr:uid="{00000000-0005-0000-0000-0000C0000000}"/>
    <cellStyle name="60% - Accent1 8" xfId="213" xr:uid="{00000000-0005-0000-0000-0000C1000000}"/>
    <cellStyle name="60% - Accent1 9" xfId="214" xr:uid="{00000000-0005-0000-0000-0000C2000000}"/>
    <cellStyle name="60% - Accent2 10" xfId="215" xr:uid="{00000000-0005-0000-0000-0000C3000000}"/>
    <cellStyle name="60% - Accent2 11" xfId="216" xr:uid="{00000000-0005-0000-0000-0000C4000000}"/>
    <cellStyle name="60% - Accent2 12" xfId="217" xr:uid="{00000000-0005-0000-0000-0000C5000000}"/>
    <cellStyle name="60% - Accent2 13" xfId="218" xr:uid="{00000000-0005-0000-0000-0000C6000000}"/>
    <cellStyle name="60% - Accent2 14" xfId="219" xr:uid="{00000000-0005-0000-0000-0000C7000000}"/>
    <cellStyle name="60% - Accent2 15" xfId="220" xr:uid="{00000000-0005-0000-0000-0000C8000000}"/>
    <cellStyle name="60% - Accent2 16" xfId="221" xr:uid="{00000000-0005-0000-0000-0000C9000000}"/>
    <cellStyle name="60% - Accent2 2" xfId="222" xr:uid="{00000000-0005-0000-0000-0000CA000000}"/>
    <cellStyle name="60% - Accent2 3" xfId="223" xr:uid="{00000000-0005-0000-0000-0000CB000000}"/>
    <cellStyle name="60% - Accent2 4" xfId="224" xr:uid="{00000000-0005-0000-0000-0000CC000000}"/>
    <cellStyle name="60% - Accent2 5" xfId="225" xr:uid="{00000000-0005-0000-0000-0000CD000000}"/>
    <cellStyle name="60% - Accent2 6" xfId="226" xr:uid="{00000000-0005-0000-0000-0000CE000000}"/>
    <cellStyle name="60% - Accent2 7" xfId="227" xr:uid="{00000000-0005-0000-0000-0000CF000000}"/>
    <cellStyle name="60% - Accent2 8" xfId="228" xr:uid="{00000000-0005-0000-0000-0000D0000000}"/>
    <cellStyle name="60% - Accent2 9" xfId="229" xr:uid="{00000000-0005-0000-0000-0000D1000000}"/>
    <cellStyle name="60% - Accent3 10" xfId="230" xr:uid="{00000000-0005-0000-0000-0000D2000000}"/>
    <cellStyle name="60% - Accent3 11" xfId="231" xr:uid="{00000000-0005-0000-0000-0000D3000000}"/>
    <cellStyle name="60% - Accent3 12" xfId="232" xr:uid="{00000000-0005-0000-0000-0000D4000000}"/>
    <cellStyle name="60% - Accent3 13" xfId="233" xr:uid="{00000000-0005-0000-0000-0000D5000000}"/>
    <cellStyle name="60% - Accent3 14" xfId="234" xr:uid="{00000000-0005-0000-0000-0000D6000000}"/>
    <cellStyle name="60% - Accent3 15" xfId="235" xr:uid="{00000000-0005-0000-0000-0000D7000000}"/>
    <cellStyle name="60% - Accent3 16" xfId="236" xr:uid="{00000000-0005-0000-0000-0000D8000000}"/>
    <cellStyle name="60% - Accent3 2" xfId="237" xr:uid="{00000000-0005-0000-0000-0000D9000000}"/>
    <cellStyle name="60% - Accent3 3" xfId="238" xr:uid="{00000000-0005-0000-0000-0000DA000000}"/>
    <cellStyle name="60% - Accent3 4" xfId="239" xr:uid="{00000000-0005-0000-0000-0000DB000000}"/>
    <cellStyle name="60% - Accent3 5" xfId="240" xr:uid="{00000000-0005-0000-0000-0000DC000000}"/>
    <cellStyle name="60% - Accent3 6" xfId="241" xr:uid="{00000000-0005-0000-0000-0000DD000000}"/>
    <cellStyle name="60% - Accent3 7" xfId="242" xr:uid="{00000000-0005-0000-0000-0000DE000000}"/>
    <cellStyle name="60% - Accent3 8" xfId="243" xr:uid="{00000000-0005-0000-0000-0000DF000000}"/>
    <cellStyle name="60% - Accent3 9" xfId="244" xr:uid="{00000000-0005-0000-0000-0000E0000000}"/>
    <cellStyle name="60% - Accent4 10" xfId="245" xr:uid="{00000000-0005-0000-0000-0000E1000000}"/>
    <cellStyle name="60% - Accent4 11" xfId="246" xr:uid="{00000000-0005-0000-0000-0000E2000000}"/>
    <cellStyle name="60% - Accent4 12" xfId="247" xr:uid="{00000000-0005-0000-0000-0000E3000000}"/>
    <cellStyle name="60% - Accent4 13" xfId="248" xr:uid="{00000000-0005-0000-0000-0000E4000000}"/>
    <cellStyle name="60% - Accent4 14" xfId="249" xr:uid="{00000000-0005-0000-0000-0000E5000000}"/>
    <cellStyle name="60% - Accent4 15" xfId="250" xr:uid="{00000000-0005-0000-0000-0000E6000000}"/>
    <cellStyle name="60% - Accent4 16" xfId="251" xr:uid="{00000000-0005-0000-0000-0000E7000000}"/>
    <cellStyle name="60% - Accent4 2" xfId="252" xr:uid="{00000000-0005-0000-0000-0000E8000000}"/>
    <cellStyle name="60% - Accent4 3" xfId="253" xr:uid="{00000000-0005-0000-0000-0000E9000000}"/>
    <cellStyle name="60% - Accent4 4" xfId="254" xr:uid="{00000000-0005-0000-0000-0000EA000000}"/>
    <cellStyle name="60% - Accent4 5" xfId="255" xr:uid="{00000000-0005-0000-0000-0000EB000000}"/>
    <cellStyle name="60% - Accent4 6" xfId="256" xr:uid="{00000000-0005-0000-0000-0000EC000000}"/>
    <cellStyle name="60% - Accent4 7" xfId="257" xr:uid="{00000000-0005-0000-0000-0000ED000000}"/>
    <cellStyle name="60% - Accent4 8" xfId="258" xr:uid="{00000000-0005-0000-0000-0000EE000000}"/>
    <cellStyle name="60% - Accent4 9" xfId="259" xr:uid="{00000000-0005-0000-0000-0000EF000000}"/>
    <cellStyle name="60% - Accent5 10" xfId="260" xr:uid="{00000000-0005-0000-0000-0000F0000000}"/>
    <cellStyle name="60% - Accent5 11" xfId="261" xr:uid="{00000000-0005-0000-0000-0000F1000000}"/>
    <cellStyle name="60% - Accent5 12" xfId="262" xr:uid="{00000000-0005-0000-0000-0000F2000000}"/>
    <cellStyle name="60% - Accent5 13" xfId="263" xr:uid="{00000000-0005-0000-0000-0000F3000000}"/>
    <cellStyle name="60% - Accent5 14" xfId="264" xr:uid="{00000000-0005-0000-0000-0000F4000000}"/>
    <cellStyle name="60% - Accent5 15" xfId="265" xr:uid="{00000000-0005-0000-0000-0000F5000000}"/>
    <cellStyle name="60% - Accent5 16" xfId="266" xr:uid="{00000000-0005-0000-0000-0000F6000000}"/>
    <cellStyle name="60% - Accent5 2" xfId="267" xr:uid="{00000000-0005-0000-0000-0000F7000000}"/>
    <cellStyle name="60% - Accent5 3" xfId="268" xr:uid="{00000000-0005-0000-0000-0000F8000000}"/>
    <cellStyle name="60% - Accent5 4" xfId="269" xr:uid="{00000000-0005-0000-0000-0000F9000000}"/>
    <cellStyle name="60% - Accent5 5" xfId="270" xr:uid="{00000000-0005-0000-0000-0000FA000000}"/>
    <cellStyle name="60% - Accent5 6" xfId="271" xr:uid="{00000000-0005-0000-0000-0000FB000000}"/>
    <cellStyle name="60% - Accent5 7" xfId="272" xr:uid="{00000000-0005-0000-0000-0000FC000000}"/>
    <cellStyle name="60% - Accent5 8" xfId="273" xr:uid="{00000000-0005-0000-0000-0000FD000000}"/>
    <cellStyle name="60% - Accent5 9" xfId="274" xr:uid="{00000000-0005-0000-0000-0000FE000000}"/>
    <cellStyle name="60% - Accent6 10" xfId="275" xr:uid="{00000000-0005-0000-0000-0000FF000000}"/>
    <cellStyle name="60% - Accent6 11" xfId="276" xr:uid="{00000000-0005-0000-0000-000000010000}"/>
    <cellStyle name="60% - Accent6 12" xfId="277" xr:uid="{00000000-0005-0000-0000-000001010000}"/>
    <cellStyle name="60% - Accent6 13" xfId="278" xr:uid="{00000000-0005-0000-0000-000002010000}"/>
    <cellStyle name="60% - Accent6 14" xfId="279" xr:uid="{00000000-0005-0000-0000-000003010000}"/>
    <cellStyle name="60% - Accent6 15" xfId="280" xr:uid="{00000000-0005-0000-0000-000004010000}"/>
    <cellStyle name="60% - Accent6 16" xfId="281" xr:uid="{00000000-0005-0000-0000-000005010000}"/>
    <cellStyle name="60% - Accent6 2" xfId="282" xr:uid="{00000000-0005-0000-0000-000006010000}"/>
    <cellStyle name="60% - Accent6 3" xfId="283" xr:uid="{00000000-0005-0000-0000-000007010000}"/>
    <cellStyle name="60% - Accent6 4" xfId="284" xr:uid="{00000000-0005-0000-0000-000008010000}"/>
    <cellStyle name="60% - Accent6 5" xfId="285" xr:uid="{00000000-0005-0000-0000-000009010000}"/>
    <cellStyle name="60% - Accent6 6" xfId="286" xr:uid="{00000000-0005-0000-0000-00000A010000}"/>
    <cellStyle name="60% - Accent6 7" xfId="287" xr:uid="{00000000-0005-0000-0000-00000B010000}"/>
    <cellStyle name="60% - Accent6 8" xfId="288" xr:uid="{00000000-0005-0000-0000-00000C010000}"/>
    <cellStyle name="60% - Accent6 9" xfId="289" xr:uid="{00000000-0005-0000-0000-00000D010000}"/>
    <cellStyle name="Accent1 10" xfId="290" xr:uid="{00000000-0005-0000-0000-00000E010000}"/>
    <cellStyle name="Accent1 11" xfId="291" xr:uid="{00000000-0005-0000-0000-00000F010000}"/>
    <cellStyle name="Accent1 12" xfId="292" xr:uid="{00000000-0005-0000-0000-000010010000}"/>
    <cellStyle name="Accent1 13" xfId="293" xr:uid="{00000000-0005-0000-0000-000011010000}"/>
    <cellStyle name="Accent1 14" xfId="294" xr:uid="{00000000-0005-0000-0000-000012010000}"/>
    <cellStyle name="Accent1 15" xfId="295" xr:uid="{00000000-0005-0000-0000-000013010000}"/>
    <cellStyle name="Accent1 16" xfId="296" xr:uid="{00000000-0005-0000-0000-000014010000}"/>
    <cellStyle name="Accent1 2" xfId="297" xr:uid="{00000000-0005-0000-0000-000015010000}"/>
    <cellStyle name="Accent1 3" xfId="298" xr:uid="{00000000-0005-0000-0000-000016010000}"/>
    <cellStyle name="Accent1 4" xfId="299" xr:uid="{00000000-0005-0000-0000-000017010000}"/>
    <cellStyle name="Accent1 5" xfId="300" xr:uid="{00000000-0005-0000-0000-000018010000}"/>
    <cellStyle name="Accent1 6" xfId="301" xr:uid="{00000000-0005-0000-0000-000019010000}"/>
    <cellStyle name="Accent1 7" xfId="302" xr:uid="{00000000-0005-0000-0000-00001A010000}"/>
    <cellStyle name="Accent1 8" xfId="303" xr:uid="{00000000-0005-0000-0000-00001B010000}"/>
    <cellStyle name="Accent1 9" xfId="304" xr:uid="{00000000-0005-0000-0000-00001C010000}"/>
    <cellStyle name="Accent2 10" xfId="305" xr:uid="{00000000-0005-0000-0000-00001D010000}"/>
    <cellStyle name="Accent2 11" xfId="306" xr:uid="{00000000-0005-0000-0000-00001E010000}"/>
    <cellStyle name="Accent2 12" xfId="307" xr:uid="{00000000-0005-0000-0000-00001F010000}"/>
    <cellStyle name="Accent2 13" xfId="308" xr:uid="{00000000-0005-0000-0000-000020010000}"/>
    <cellStyle name="Accent2 14" xfId="309" xr:uid="{00000000-0005-0000-0000-000021010000}"/>
    <cellStyle name="Accent2 15" xfId="310" xr:uid="{00000000-0005-0000-0000-000022010000}"/>
    <cellStyle name="Accent2 16" xfId="311" xr:uid="{00000000-0005-0000-0000-000023010000}"/>
    <cellStyle name="Accent2 2" xfId="312" xr:uid="{00000000-0005-0000-0000-000024010000}"/>
    <cellStyle name="Accent2 3" xfId="313" xr:uid="{00000000-0005-0000-0000-000025010000}"/>
    <cellStyle name="Accent2 4" xfId="314" xr:uid="{00000000-0005-0000-0000-000026010000}"/>
    <cellStyle name="Accent2 5" xfId="315" xr:uid="{00000000-0005-0000-0000-000027010000}"/>
    <cellStyle name="Accent2 6" xfId="316" xr:uid="{00000000-0005-0000-0000-000028010000}"/>
    <cellStyle name="Accent2 7" xfId="317" xr:uid="{00000000-0005-0000-0000-000029010000}"/>
    <cellStyle name="Accent2 8" xfId="318" xr:uid="{00000000-0005-0000-0000-00002A010000}"/>
    <cellStyle name="Accent2 9" xfId="319" xr:uid="{00000000-0005-0000-0000-00002B010000}"/>
    <cellStyle name="Accent3 10" xfId="320" xr:uid="{00000000-0005-0000-0000-00002C010000}"/>
    <cellStyle name="Accent3 11" xfId="321" xr:uid="{00000000-0005-0000-0000-00002D010000}"/>
    <cellStyle name="Accent3 12" xfId="322" xr:uid="{00000000-0005-0000-0000-00002E010000}"/>
    <cellStyle name="Accent3 13" xfId="323" xr:uid="{00000000-0005-0000-0000-00002F010000}"/>
    <cellStyle name="Accent3 14" xfId="324" xr:uid="{00000000-0005-0000-0000-000030010000}"/>
    <cellStyle name="Accent3 15" xfId="325" xr:uid="{00000000-0005-0000-0000-000031010000}"/>
    <cellStyle name="Accent3 16" xfId="326" xr:uid="{00000000-0005-0000-0000-000032010000}"/>
    <cellStyle name="Accent3 2" xfId="327" xr:uid="{00000000-0005-0000-0000-000033010000}"/>
    <cellStyle name="Accent3 3" xfId="328" xr:uid="{00000000-0005-0000-0000-000034010000}"/>
    <cellStyle name="Accent3 4" xfId="329" xr:uid="{00000000-0005-0000-0000-000035010000}"/>
    <cellStyle name="Accent3 5" xfId="330" xr:uid="{00000000-0005-0000-0000-000036010000}"/>
    <cellStyle name="Accent3 6" xfId="331" xr:uid="{00000000-0005-0000-0000-000037010000}"/>
    <cellStyle name="Accent3 7" xfId="332" xr:uid="{00000000-0005-0000-0000-000038010000}"/>
    <cellStyle name="Accent3 8" xfId="333" xr:uid="{00000000-0005-0000-0000-000039010000}"/>
    <cellStyle name="Accent3 9" xfId="334" xr:uid="{00000000-0005-0000-0000-00003A010000}"/>
    <cellStyle name="Accent4 10" xfId="335" xr:uid="{00000000-0005-0000-0000-00003B010000}"/>
    <cellStyle name="Accent4 11" xfId="336" xr:uid="{00000000-0005-0000-0000-00003C010000}"/>
    <cellStyle name="Accent4 12" xfId="337" xr:uid="{00000000-0005-0000-0000-00003D010000}"/>
    <cellStyle name="Accent4 13" xfId="338" xr:uid="{00000000-0005-0000-0000-00003E010000}"/>
    <cellStyle name="Accent4 14" xfId="339" xr:uid="{00000000-0005-0000-0000-00003F010000}"/>
    <cellStyle name="Accent4 15" xfId="340" xr:uid="{00000000-0005-0000-0000-000040010000}"/>
    <cellStyle name="Accent4 16" xfId="341" xr:uid="{00000000-0005-0000-0000-000041010000}"/>
    <cellStyle name="Accent4 2" xfId="342" xr:uid="{00000000-0005-0000-0000-000042010000}"/>
    <cellStyle name="Accent4 3" xfId="343" xr:uid="{00000000-0005-0000-0000-000043010000}"/>
    <cellStyle name="Accent4 4" xfId="344" xr:uid="{00000000-0005-0000-0000-000044010000}"/>
    <cellStyle name="Accent4 5" xfId="345" xr:uid="{00000000-0005-0000-0000-000045010000}"/>
    <cellStyle name="Accent4 6" xfId="346" xr:uid="{00000000-0005-0000-0000-000046010000}"/>
    <cellStyle name="Accent4 7" xfId="347" xr:uid="{00000000-0005-0000-0000-000047010000}"/>
    <cellStyle name="Accent4 8" xfId="348" xr:uid="{00000000-0005-0000-0000-000048010000}"/>
    <cellStyle name="Accent4 9" xfId="349" xr:uid="{00000000-0005-0000-0000-000049010000}"/>
    <cellStyle name="Accent5 10" xfId="350" xr:uid="{00000000-0005-0000-0000-00004A010000}"/>
    <cellStyle name="Accent5 11" xfId="351" xr:uid="{00000000-0005-0000-0000-00004B010000}"/>
    <cellStyle name="Accent5 12" xfId="352" xr:uid="{00000000-0005-0000-0000-00004C010000}"/>
    <cellStyle name="Accent5 13" xfId="353" xr:uid="{00000000-0005-0000-0000-00004D010000}"/>
    <cellStyle name="Accent5 14" xfId="354" xr:uid="{00000000-0005-0000-0000-00004E010000}"/>
    <cellStyle name="Accent5 15" xfId="355" xr:uid="{00000000-0005-0000-0000-00004F010000}"/>
    <cellStyle name="Accent5 16" xfId="356" xr:uid="{00000000-0005-0000-0000-000050010000}"/>
    <cellStyle name="Accent5 2" xfId="357" xr:uid="{00000000-0005-0000-0000-000051010000}"/>
    <cellStyle name="Accent5 3" xfId="358" xr:uid="{00000000-0005-0000-0000-000052010000}"/>
    <cellStyle name="Accent5 4" xfId="359" xr:uid="{00000000-0005-0000-0000-000053010000}"/>
    <cellStyle name="Accent5 5" xfId="360" xr:uid="{00000000-0005-0000-0000-000054010000}"/>
    <cellStyle name="Accent5 6" xfId="361" xr:uid="{00000000-0005-0000-0000-000055010000}"/>
    <cellStyle name="Accent5 7" xfId="362" xr:uid="{00000000-0005-0000-0000-000056010000}"/>
    <cellStyle name="Accent5 8" xfId="363" xr:uid="{00000000-0005-0000-0000-000057010000}"/>
    <cellStyle name="Accent5 9" xfId="364" xr:uid="{00000000-0005-0000-0000-000058010000}"/>
    <cellStyle name="Accent6 10" xfId="365" xr:uid="{00000000-0005-0000-0000-000059010000}"/>
    <cellStyle name="Accent6 11" xfId="366" xr:uid="{00000000-0005-0000-0000-00005A010000}"/>
    <cellStyle name="Accent6 12" xfId="367" xr:uid="{00000000-0005-0000-0000-00005B010000}"/>
    <cellStyle name="Accent6 13" xfId="368" xr:uid="{00000000-0005-0000-0000-00005C010000}"/>
    <cellStyle name="Accent6 14" xfId="369" xr:uid="{00000000-0005-0000-0000-00005D010000}"/>
    <cellStyle name="Accent6 15" xfId="370" xr:uid="{00000000-0005-0000-0000-00005E010000}"/>
    <cellStyle name="Accent6 16" xfId="371" xr:uid="{00000000-0005-0000-0000-00005F010000}"/>
    <cellStyle name="Accent6 2" xfId="372" xr:uid="{00000000-0005-0000-0000-000060010000}"/>
    <cellStyle name="Accent6 3" xfId="373" xr:uid="{00000000-0005-0000-0000-000061010000}"/>
    <cellStyle name="Accent6 4" xfId="374" xr:uid="{00000000-0005-0000-0000-000062010000}"/>
    <cellStyle name="Accent6 5" xfId="375" xr:uid="{00000000-0005-0000-0000-000063010000}"/>
    <cellStyle name="Accent6 6" xfId="376" xr:uid="{00000000-0005-0000-0000-000064010000}"/>
    <cellStyle name="Accent6 7" xfId="377" xr:uid="{00000000-0005-0000-0000-000065010000}"/>
    <cellStyle name="Accent6 8" xfId="378" xr:uid="{00000000-0005-0000-0000-000066010000}"/>
    <cellStyle name="Accent6 9" xfId="379" xr:uid="{00000000-0005-0000-0000-000067010000}"/>
    <cellStyle name="Berekening 10" xfId="380" xr:uid="{00000000-0005-0000-0000-000068010000}"/>
    <cellStyle name="Berekening 11" xfId="381" xr:uid="{00000000-0005-0000-0000-000069010000}"/>
    <cellStyle name="Berekening 12" xfId="382" xr:uid="{00000000-0005-0000-0000-00006A010000}"/>
    <cellStyle name="Berekening 13" xfId="383" xr:uid="{00000000-0005-0000-0000-00006B010000}"/>
    <cellStyle name="Berekening 14" xfId="384" xr:uid="{00000000-0005-0000-0000-00006C010000}"/>
    <cellStyle name="Berekening 15" xfId="385" xr:uid="{00000000-0005-0000-0000-00006D010000}"/>
    <cellStyle name="Berekening 16" xfId="386" xr:uid="{00000000-0005-0000-0000-00006E010000}"/>
    <cellStyle name="Berekening 2" xfId="387" xr:uid="{00000000-0005-0000-0000-00006F010000}"/>
    <cellStyle name="Berekening 3" xfId="388" xr:uid="{00000000-0005-0000-0000-000070010000}"/>
    <cellStyle name="Berekening 4" xfId="389" xr:uid="{00000000-0005-0000-0000-000071010000}"/>
    <cellStyle name="Berekening 5" xfId="390" xr:uid="{00000000-0005-0000-0000-000072010000}"/>
    <cellStyle name="Berekening 6" xfId="391" xr:uid="{00000000-0005-0000-0000-000073010000}"/>
    <cellStyle name="Berekening 7" xfId="392" xr:uid="{00000000-0005-0000-0000-000074010000}"/>
    <cellStyle name="Berekening 8" xfId="393" xr:uid="{00000000-0005-0000-0000-000075010000}"/>
    <cellStyle name="Berekening 9" xfId="394" xr:uid="{00000000-0005-0000-0000-000076010000}"/>
    <cellStyle name="Controlecel 10" xfId="395" xr:uid="{00000000-0005-0000-0000-000077010000}"/>
    <cellStyle name="Controlecel 11" xfId="396" xr:uid="{00000000-0005-0000-0000-000078010000}"/>
    <cellStyle name="Controlecel 12" xfId="397" xr:uid="{00000000-0005-0000-0000-000079010000}"/>
    <cellStyle name="Controlecel 13" xfId="398" xr:uid="{00000000-0005-0000-0000-00007A010000}"/>
    <cellStyle name="Controlecel 14" xfId="399" xr:uid="{00000000-0005-0000-0000-00007B010000}"/>
    <cellStyle name="Controlecel 15" xfId="400" xr:uid="{00000000-0005-0000-0000-00007C010000}"/>
    <cellStyle name="Controlecel 16" xfId="401" xr:uid="{00000000-0005-0000-0000-00007D010000}"/>
    <cellStyle name="Controlecel 2" xfId="402" xr:uid="{00000000-0005-0000-0000-00007E010000}"/>
    <cellStyle name="Controlecel 3" xfId="403" xr:uid="{00000000-0005-0000-0000-00007F010000}"/>
    <cellStyle name="Controlecel 4" xfId="404" xr:uid="{00000000-0005-0000-0000-000080010000}"/>
    <cellStyle name="Controlecel 5" xfId="405" xr:uid="{00000000-0005-0000-0000-000081010000}"/>
    <cellStyle name="Controlecel 6" xfId="406" xr:uid="{00000000-0005-0000-0000-000082010000}"/>
    <cellStyle name="Controlecel 7" xfId="407" xr:uid="{00000000-0005-0000-0000-000083010000}"/>
    <cellStyle name="Controlecel 8" xfId="408" xr:uid="{00000000-0005-0000-0000-000084010000}"/>
    <cellStyle name="Controlecel 9" xfId="409" xr:uid="{00000000-0005-0000-0000-000085010000}"/>
    <cellStyle name="Euro" xfId="410" xr:uid="{00000000-0005-0000-0000-000086010000}"/>
    <cellStyle name="Euro 3" xfId="1" xr:uid="{00000000-0005-0000-0000-000087010000}"/>
    <cellStyle name="Gekoppelde cel 10" xfId="411" xr:uid="{00000000-0005-0000-0000-000088010000}"/>
    <cellStyle name="Gekoppelde cel 11" xfId="412" xr:uid="{00000000-0005-0000-0000-000089010000}"/>
    <cellStyle name="Gekoppelde cel 12" xfId="413" xr:uid="{00000000-0005-0000-0000-00008A010000}"/>
    <cellStyle name="Gekoppelde cel 13" xfId="414" xr:uid="{00000000-0005-0000-0000-00008B010000}"/>
    <cellStyle name="Gekoppelde cel 14" xfId="415" xr:uid="{00000000-0005-0000-0000-00008C010000}"/>
    <cellStyle name="Gekoppelde cel 15" xfId="416" xr:uid="{00000000-0005-0000-0000-00008D010000}"/>
    <cellStyle name="Gekoppelde cel 16" xfId="417" xr:uid="{00000000-0005-0000-0000-00008E010000}"/>
    <cellStyle name="Gekoppelde cel 2" xfId="418" xr:uid="{00000000-0005-0000-0000-00008F010000}"/>
    <cellStyle name="Gekoppelde cel 3" xfId="419" xr:uid="{00000000-0005-0000-0000-000090010000}"/>
    <cellStyle name="Gekoppelde cel 4" xfId="420" xr:uid="{00000000-0005-0000-0000-000091010000}"/>
    <cellStyle name="Gekoppelde cel 5" xfId="421" xr:uid="{00000000-0005-0000-0000-000092010000}"/>
    <cellStyle name="Gekoppelde cel 6" xfId="422" xr:uid="{00000000-0005-0000-0000-000093010000}"/>
    <cellStyle name="Gekoppelde cel 7" xfId="423" xr:uid="{00000000-0005-0000-0000-000094010000}"/>
    <cellStyle name="Gekoppelde cel 8" xfId="424" xr:uid="{00000000-0005-0000-0000-000095010000}"/>
    <cellStyle name="Gekoppelde cel 9" xfId="425" xr:uid="{00000000-0005-0000-0000-000096010000}"/>
    <cellStyle name="Goed 10" xfId="426" xr:uid="{00000000-0005-0000-0000-000097010000}"/>
    <cellStyle name="Goed 11" xfId="427" xr:uid="{00000000-0005-0000-0000-000098010000}"/>
    <cellStyle name="Goed 12" xfId="428" xr:uid="{00000000-0005-0000-0000-000099010000}"/>
    <cellStyle name="Goed 13" xfId="429" xr:uid="{00000000-0005-0000-0000-00009A010000}"/>
    <cellStyle name="Goed 14" xfId="430" xr:uid="{00000000-0005-0000-0000-00009B010000}"/>
    <cellStyle name="Goed 15" xfId="431" xr:uid="{00000000-0005-0000-0000-00009C010000}"/>
    <cellStyle name="Goed 16" xfId="432" xr:uid="{00000000-0005-0000-0000-00009D010000}"/>
    <cellStyle name="Goed 2" xfId="433" xr:uid="{00000000-0005-0000-0000-00009E010000}"/>
    <cellStyle name="Goed 3" xfId="434" xr:uid="{00000000-0005-0000-0000-00009F010000}"/>
    <cellStyle name="Goed 4" xfId="435" xr:uid="{00000000-0005-0000-0000-0000A0010000}"/>
    <cellStyle name="Goed 5" xfId="436" xr:uid="{00000000-0005-0000-0000-0000A1010000}"/>
    <cellStyle name="Goed 6" xfId="437" xr:uid="{00000000-0005-0000-0000-0000A2010000}"/>
    <cellStyle name="Goed 7" xfId="438" xr:uid="{00000000-0005-0000-0000-0000A3010000}"/>
    <cellStyle name="Goed 8" xfId="439" xr:uid="{00000000-0005-0000-0000-0000A4010000}"/>
    <cellStyle name="Goed 9" xfId="440" xr:uid="{00000000-0005-0000-0000-0000A5010000}"/>
    <cellStyle name="Hyperlink 2" xfId="661" xr:uid="{00000000-0005-0000-0000-0000A6010000}"/>
    <cellStyle name="Invoer 10" xfId="441" xr:uid="{00000000-0005-0000-0000-0000A7010000}"/>
    <cellStyle name="Invoer 11" xfId="442" xr:uid="{00000000-0005-0000-0000-0000A8010000}"/>
    <cellStyle name="Invoer 12" xfId="443" xr:uid="{00000000-0005-0000-0000-0000A9010000}"/>
    <cellStyle name="Invoer 13" xfId="444" xr:uid="{00000000-0005-0000-0000-0000AA010000}"/>
    <cellStyle name="Invoer 14" xfId="445" xr:uid="{00000000-0005-0000-0000-0000AB010000}"/>
    <cellStyle name="Invoer 15" xfId="446" xr:uid="{00000000-0005-0000-0000-0000AC010000}"/>
    <cellStyle name="Invoer 16" xfId="447" xr:uid="{00000000-0005-0000-0000-0000AD010000}"/>
    <cellStyle name="Invoer 2" xfId="448" xr:uid="{00000000-0005-0000-0000-0000AE010000}"/>
    <cellStyle name="Invoer 3" xfId="449" xr:uid="{00000000-0005-0000-0000-0000AF010000}"/>
    <cellStyle name="Invoer 4" xfId="450" xr:uid="{00000000-0005-0000-0000-0000B0010000}"/>
    <cellStyle name="Invoer 5" xfId="451" xr:uid="{00000000-0005-0000-0000-0000B1010000}"/>
    <cellStyle name="Invoer 6" xfId="452" xr:uid="{00000000-0005-0000-0000-0000B2010000}"/>
    <cellStyle name="Invoer 7" xfId="453" xr:uid="{00000000-0005-0000-0000-0000B3010000}"/>
    <cellStyle name="Invoer 8" xfId="454" xr:uid="{00000000-0005-0000-0000-0000B4010000}"/>
    <cellStyle name="Invoer 9" xfId="455" xr:uid="{00000000-0005-0000-0000-0000B5010000}"/>
    <cellStyle name="Komma" xfId="662" builtinId="3"/>
    <cellStyle name="Komma 2" xfId="2" xr:uid="{00000000-0005-0000-0000-0000B6010000}"/>
    <cellStyle name="Komma 2 2" xfId="3" xr:uid="{00000000-0005-0000-0000-0000B7010000}"/>
    <cellStyle name="Komma 3" xfId="4" xr:uid="{00000000-0005-0000-0000-0000B8010000}"/>
    <cellStyle name="Kop 1 10" xfId="456" xr:uid="{00000000-0005-0000-0000-0000B9010000}"/>
    <cellStyle name="Kop 1 11" xfId="457" xr:uid="{00000000-0005-0000-0000-0000BA010000}"/>
    <cellStyle name="Kop 1 12" xfId="458" xr:uid="{00000000-0005-0000-0000-0000BB010000}"/>
    <cellStyle name="Kop 1 13" xfId="459" xr:uid="{00000000-0005-0000-0000-0000BC010000}"/>
    <cellStyle name="Kop 1 14" xfId="460" xr:uid="{00000000-0005-0000-0000-0000BD010000}"/>
    <cellStyle name="Kop 1 15" xfId="461" xr:uid="{00000000-0005-0000-0000-0000BE010000}"/>
    <cellStyle name="Kop 1 16" xfId="462" xr:uid="{00000000-0005-0000-0000-0000BF010000}"/>
    <cellStyle name="Kop 1 2" xfId="463" xr:uid="{00000000-0005-0000-0000-0000C0010000}"/>
    <cellStyle name="Kop 1 3" xfId="464" xr:uid="{00000000-0005-0000-0000-0000C1010000}"/>
    <cellStyle name="Kop 1 4" xfId="465" xr:uid="{00000000-0005-0000-0000-0000C2010000}"/>
    <cellStyle name="Kop 1 5" xfId="466" xr:uid="{00000000-0005-0000-0000-0000C3010000}"/>
    <cellStyle name="Kop 1 6" xfId="467" xr:uid="{00000000-0005-0000-0000-0000C4010000}"/>
    <cellStyle name="Kop 1 7" xfId="468" xr:uid="{00000000-0005-0000-0000-0000C5010000}"/>
    <cellStyle name="Kop 1 8" xfId="469" xr:uid="{00000000-0005-0000-0000-0000C6010000}"/>
    <cellStyle name="Kop 1 9" xfId="470" xr:uid="{00000000-0005-0000-0000-0000C7010000}"/>
    <cellStyle name="Kop 2 10" xfId="471" xr:uid="{00000000-0005-0000-0000-0000C8010000}"/>
    <cellStyle name="Kop 2 11" xfId="472" xr:uid="{00000000-0005-0000-0000-0000C9010000}"/>
    <cellStyle name="Kop 2 12" xfId="473" xr:uid="{00000000-0005-0000-0000-0000CA010000}"/>
    <cellStyle name="Kop 2 13" xfId="474" xr:uid="{00000000-0005-0000-0000-0000CB010000}"/>
    <cellStyle name="Kop 2 14" xfId="475" xr:uid="{00000000-0005-0000-0000-0000CC010000}"/>
    <cellStyle name="Kop 2 15" xfId="476" xr:uid="{00000000-0005-0000-0000-0000CD010000}"/>
    <cellStyle name="Kop 2 16" xfId="477" xr:uid="{00000000-0005-0000-0000-0000CE010000}"/>
    <cellStyle name="Kop 2 2" xfId="478" xr:uid="{00000000-0005-0000-0000-0000CF010000}"/>
    <cellStyle name="Kop 2 3" xfId="479" xr:uid="{00000000-0005-0000-0000-0000D0010000}"/>
    <cellStyle name="Kop 2 4" xfId="480" xr:uid="{00000000-0005-0000-0000-0000D1010000}"/>
    <cellStyle name="Kop 2 5" xfId="481" xr:uid="{00000000-0005-0000-0000-0000D2010000}"/>
    <cellStyle name="Kop 2 6" xfId="482" xr:uid="{00000000-0005-0000-0000-0000D3010000}"/>
    <cellStyle name="Kop 2 7" xfId="483" xr:uid="{00000000-0005-0000-0000-0000D4010000}"/>
    <cellStyle name="Kop 2 8" xfId="484" xr:uid="{00000000-0005-0000-0000-0000D5010000}"/>
    <cellStyle name="Kop 2 9" xfId="485" xr:uid="{00000000-0005-0000-0000-0000D6010000}"/>
    <cellStyle name="Kop 3 10" xfId="486" xr:uid="{00000000-0005-0000-0000-0000D7010000}"/>
    <cellStyle name="Kop 3 11" xfId="487" xr:uid="{00000000-0005-0000-0000-0000D8010000}"/>
    <cellStyle name="Kop 3 12" xfId="488" xr:uid="{00000000-0005-0000-0000-0000D9010000}"/>
    <cellStyle name="Kop 3 13" xfId="489" xr:uid="{00000000-0005-0000-0000-0000DA010000}"/>
    <cellStyle name="Kop 3 14" xfId="490" xr:uid="{00000000-0005-0000-0000-0000DB010000}"/>
    <cellStyle name="Kop 3 15" xfId="491" xr:uid="{00000000-0005-0000-0000-0000DC010000}"/>
    <cellStyle name="Kop 3 16" xfId="492" xr:uid="{00000000-0005-0000-0000-0000DD010000}"/>
    <cellStyle name="Kop 3 2" xfId="493" xr:uid="{00000000-0005-0000-0000-0000DE010000}"/>
    <cellStyle name="Kop 3 3" xfId="494" xr:uid="{00000000-0005-0000-0000-0000DF010000}"/>
    <cellStyle name="Kop 3 4" xfId="495" xr:uid="{00000000-0005-0000-0000-0000E0010000}"/>
    <cellStyle name="Kop 3 5" xfId="496" xr:uid="{00000000-0005-0000-0000-0000E1010000}"/>
    <cellStyle name="Kop 3 6" xfId="497" xr:uid="{00000000-0005-0000-0000-0000E2010000}"/>
    <cellStyle name="Kop 3 7" xfId="498" xr:uid="{00000000-0005-0000-0000-0000E3010000}"/>
    <cellStyle name="Kop 3 8" xfId="499" xr:uid="{00000000-0005-0000-0000-0000E4010000}"/>
    <cellStyle name="Kop 3 9" xfId="500" xr:uid="{00000000-0005-0000-0000-0000E5010000}"/>
    <cellStyle name="Kop 4 10" xfId="501" xr:uid="{00000000-0005-0000-0000-0000E6010000}"/>
    <cellStyle name="Kop 4 11" xfId="502" xr:uid="{00000000-0005-0000-0000-0000E7010000}"/>
    <cellStyle name="Kop 4 12" xfId="503" xr:uid="{00000000-0005-0000-0000-0000E8010000}"/>
    <cellStyle name="Kop 4 13" xfId="504" xr:uid="{00000000-0005-0000-0000-0000E9010000}"/>
    <cellStyle name="Kop 4 14" xfId="505" xr:uid="{00000000-0005-0000-0000-0000EA010000}"/>
    <cellStyle name="Kop 4 15" xfId="506" xr:uid="{00000000-0005-0000-0000-0000EB010000}"/>
    <cellStyle name="Kop 4 16" xfId="507" xr:uid="{00000000-0005-0000-0000-0000EC010000}"/>
    <cellStyle name="Kop 4 2" xfId="508" xr:uid="{00000000-0005-0000-0000-0000ED010000}"/>
    <cellStyle name="Kop 4 3" xfId="509" xr:uid="{00000000-0005-0000-0000-0000EE010000}"/>
    <cellStyle name="Kop 4 4" xfId="510" xr:uid="{00000000-0005-0000-0000-0000EF010000}"/>
    <cellStyle name="Kop 4 5" xfId="511" xr:uid="{00000000-0005-0000-0000-0000F0010000}"/>
    <cellStyle name="Kop 4 6" xfId="512" xr:uid="{00000000-0005-0000-0000-0000F1010000}"/>
    <cellStyle name="Kop 4 7" xfId="513" xr:uid="{00000000-0005-0000-0000-0000F2010000}"/>
    <cellStyle name="Kop 4 8" xfId="514" xr:uid="{00000000-0005-0000-0000-0000F3010000}"/>
    <cellStyle name="Kop 4 9" xfId="515" xr:uid="{00000000-0005-0000-0000-0000F4010000}"/>
    <cellStyle name="Neutraal 10" xfId="516" xr:uid="{00000000-0005-0000-0000-0000F5010000}"/>
    <cellStyle name="Neutraal 11" xfId="517" xr:uid="{00000000-0005-0000-0000-0000F6010000}"/>
    <cellStyle name="Neutraal 12" xfId="518" xr:uid="{00000000-0005-0000-0000-0000F7010000}"/>
    <cellStyle name="Neutraal 13" xfId="519" xr:uid="{00000000-0005-0000-0000-0000F8010000}"/>
    <cellStyle name="Neutraal 14" xfId="520" xr:uid="{00000000-0005-0000-0000-0000F9010000}"/>
    <cellStyle name="Neutraal 15" xfId="521" xr:uid="{00000000-0005-0000-0000-0000FA010000}"/>
    <cellStyle name="Neutraal 16" xfId="522" xr:uid="{00000000-0005-0000-0000-0000FB010000}"/>
    <cellStyle name="Neutraal 2" xfId="523" xr:uid="{00000000-0005-0000-0000-0000FC010000}"/>
    <cellStyle name="Neutraal 3" xfId="524" xr:uid="{00000000-0005-0000-0000-0000FD010000}"/>
    <cellStyle name="Neutraal 4" xfId="525" xr:uid="{00000000-0005-0000-0000-0000FE010000}"/>
    <cellStyle name="Neutraal 5" xfId="526" xr:uid="{00000000-0005-0000-0000-0000FF010000}"/>
    <cellStyle name="Neutraal 6" xfId="527" xr:uid="{00000000-0005-0000-0000-000000020000}"/>
    <cellStyle name="Neutraal 7" xfId="528" xr:uid="{00000000-0005-0000-0000-000001020000}"/>
    <cellStyle name="Neutraal 8" xfId="529" xr:uid="{00000000-0005-0000-0000-000002020000}"/>
    <cellStyle name="Neutraal 9" xfId="530" xr:uid="{00000000-0005-0000-0000-000003020000}"/>
    <cellStyle name="Notitie 10" xfId="531" xr:uid="{00000000-0005-0000-0000-000004020000}"/>
    <cellStyle name="Notitie 11" xfId="532" xr:uid="{00000000-0005-0000-0000-000005020000}"/>
    <cellStyle name="Notitie 12" xfId="533" xr:uid="{00000000-0005-0000-0000-000006020000}"/>
    <cellStyle name="Notitie 13" xfId="534" xr:uid="{00000000-0005-0000-0000-000007020000}"/>
    <cellStyle name="Notitie 14" xfId="535" xr:uid="{00000000-0005-0000-0000-000008020000}"/>
    <cellStyle name="Notitie 15" xfId="536" xr:uid="{00000000-0005-0000-0000-000009020000}"/>
    <cellStyle name="Notitie 16" xfId="537" xr:uid="{00000000-0005-0000-0000-00000A020000}"/>
    <cellStyle name="Notitie 2" xfId="538" xr:uid="{00000000-0005-0000-0000-00000B020000}"/>
    <cellStyle name="Notitie 2 2" xfId="539" xr:uid="{00000000-0005-0000-0000-00000C020000}"/>
    <cellStyle name="Notitie 3" xfId="540" xr:uid="{00000000-0005-0000-0000-00000D020000}"/>
    <cellStyle name="Notitie 4" xfId="541" xr:uid="{00000000-0005-0000-0000-00000E020000}"/>
    <cellStyle name="Notitie 5" xfId="542" xr:uid="{00000000-0005-0000-0000-00000F020000}"/>
    <cellStyle name="Notitie 6" xfId="543" xr:uid="{00000000-0005-0000-0000-000010020000}"/>
    <cellStyle name="Notitie 7" xfId="544" xr:uid="{00000000-0005-0000-0000-000011020000}"/>
    <cellStyle name="Notitie 8" xfId="545" xr:uid="{00000000-0005-0000-0000-000012020000}"/>
    <cellStyle name="Notitie 9" xfId="546" xr:uid="{00000000-0005-0000-0000-000013020000}"/>
    <cellStyle name="Ongeldig 10" xfId="547" xr:uid="{00000000-0005-0000-0000-000014020000}"/>
    <cellStyle name="Ongeldig 11" xfId="548" xr:uid="{00000000-0005-0000-0000-000015020000}"/>
    <cellStyle name="Ongeldig 12" xfId="549" xr:uid="{00000000-0005-0000-0000-000016020000}"/>
    <cellStyle name="Ongeldig 13" xfId="550" xr:uid="{00000000-0005-0000-0000-000017020000}"/>
    <cellStyle name="Ongeldig 14" xfId="551" xr:uid="{00000000-0005-0000-0000-000018020000}"/>
    <cellStyle name="Ongeldig 15" xfId="552" xr:uid="{00000000-0005-0000-0000-000019020000}"/>
    <cellStyle name="Ongeldig 16" xfId="553" xr:uid="{00000000-0005-0000-0000-00001A020000}"/>
    <cellStyle name="Ongeldig 2" xfId="554" xr:uid="{00000000-0005-0000-0000-00001B020000}"/>
    <cellStyle name="Ongeldig 3" xfId="555" xr:uid="{00000000-0005-0000-0000-00001C020000}"/>
    <cellStyle name="Ongeldig 4" xfId="556" xr:uid="{00000000-0005-0000-0000-00001D020000}"/>
    <cellStyle name="Ongeldig 5" xfId="557" xr:uid="{00000000-0005-0000-0000-00001E020000}"/>
    <cellStyle name="Ongeldig 6" xfId="558" xr:uid="{00000000-0005-0000-0000-00001F020000}"/>
    <cellStyle name="Ongeldig 7" xfId="559" xr:uid="{00000000-0005-0000-0000-000020020000}"/>
    <cellStyle name="Ongeldig 8" xfId="560" xr:uid="{00000000-0005-0000-0000-000021020000}"/>
    <cellStyle name="Ongeldig 9" xfId="561" xr:uid="{00000000-0005-0000-0000-000022020000}"/>
    <cellStyle name="Procent" xfId="660" builtinId="5"/>
    <cellStyle name="Procent 2" xfId="5" xr:uid="{00000000-0005-0000-0000-000024020000}"/>
    <cellStyle name="Standaard" xfId="0" builtinId="0"/>
    <cellStyle name="Standaard 10" xfId="6" xr:uid="{00000000-0005-0000-0000-000026020000}"/>
    <cellStyle name="Standaard 11" xfId="7" xr:uid="{00000000-0005-0000-0000-000027020000}"/>
    <cellStyle name="Standaard 12" xfId="8" xr:uid="{00000000-0005-0000-0000-000028020000}"/>
    <cellStyle name="Standaard 13" xfId="562" xr:uid="{00000000-0005-0000-0000-000029020000}"/>
    <cellStyle name="Standaard 14" xfId="563" xr:uid="{00000000-0005-0000-0000-00002A020000}"/>
    <cellStyle name="Standaard 15" xfId="564" xr:uid="{00000000-0005-0000-0000-00002B020000}"/>
    <cellStyle name="Standaard 16" xfId="565" xr:uid="{00000000-0005-0000-0000-00002C020000}"/>
    <cellStyle name="Standaard 17" xfId="566" xr:uid="{00000000-0005-0000-0000-00002D020000}"/>
    <cellStyle name="Standaard 18" xfId="567" xr:uid="{00000000-0005-0000-0000-00002E020000}"/>
    <cellStyle name="Standaard 19" xfId="9" xr:uid="{00000000-0005-0000-0000-00002F020000}"/>
    <cellStyle name="Standaard 19 2" xfId="568" xr:uid="{00000000-0005-0000-0000-000030020000}"/>
    <cellStyle name="Standaard 19 2 2" xfId="569" xr:uid="{00000000-0005-0000-0000-000031020000}"/>
    <cellStyle name="Standaard 19 2 3" xfId="570" xr:uid="{00000000-0005-0000-0000-000032020000}"/>
    <cellStyle name="Standaard 19 3" xfId="571" xr:uid="{00000000-0005-0000-0000-000033020000}"/>
    <cellStyle name="Standaard 2" xfId="10" xr:uid="{00000000-0005-0000-0000-000034020000}"/>
    <cellStyle name="Standaard 20" xfId="572" xr:uid="{00000000-0005-0000-0000-000035020000}"/>
    <cellStyle name="Standaard 21" xfId="573" xr:uid="{00000000-0005-0000-0000-000036020000}"/>
    <cellStyle name="Standaard 22" xfId="574" xr:uid="{00000000-0005-0000-0000-000037020000}"/>
    <cellStyle name="Standaard 23" xfId="575" xr:uid="{00000000-0005-0000-0000-000038020000}"/>
    <cellStyle name="Standaard 24" xfId="576" xr:uid="{00000000-0005-0000-0000-000039020000}"/>
    <cellStyle name="Standaard 25" xfId="577" xr:uid="{00000000-0005-0000-0000-00003A020000}"/>
    <cellStyle name="Standaard 27" xfId="11" xr:uid="{00000000-0005-0000-0000-00003B020000}"/>
    <cellStyle name="Standaard 3" xfId="12" xr:uid="{00000000-0005-0000-0000-00003C020000}"/>
    <cellStyle name="Standaard 3 2" xfId="13" xr:uid="{00000000-0005-0000-0000-00003D020000}"/>
    <cellStyle name="Standaard 3 3" xfId="578" xr:uid="{00000000-0005-0000-0000-00003E020000}"/>
    <cellStyle name="Standaard 4" xfId="14" xr:uid="{00000000-0005-0000-0000-00003F020000}"/>
    <cellStyle name="Standaard 40" xfId="15" xr:uid="{00000000-0005-0000-0000-000040020000}"/>
    <cellStyle name="Standaard 5" xfId="16" xr:uid="{00000000-0005-0000-0000-000041020000}"/>
    <cellStyle name="Standaard 58" xfId="17" xr:uid="{00000000-0005-0000-0000-000042020000}"/>
    <cellStyle name="Standaard 6" xfId="579" xr:uid="{00000000-0005-0000-0000-000043020000}"/>
    <cellStyle name="Standaard 7" xfId="580" xr:uid="{00000000-0005-0000-0000-000044020000}"/>
    <cellStyle name="Standaard 8" xfId="581" xr:uid="{00000000-0005-0000-0000-000045020000}"/>
    <cellStyle name="Standaard 9" xfId="582" xr:uid="{00000000-0005-0000-0000-000046020000}"/>
    <cellStyle name="Titel 10" xfId="583" xr:uid="{00000000-0005-0000-0000-000047020000}"/>
    <cellStyle name="Titel 11" xfId="584" xr:uid="{00000000-0005-0000-0000-000048020000}"/>
    <cellStyle name="Titel 12" xfId="585" xr:uid="{00000000-0005-0000-0000-000049020000}"/>
    <cellStyle name="Titel 13" xfId="586" xr:uid="{00000000-0005-0000-0000-00004A020000}"/>
    <cellStyle name="Titel 14" xfId="587" xr:uid="{00000000-0005-0000-0000-00004B020000}"/>
    <cellStyle name="Titel 15" xfId="588" xr:uid="{00000000-0005-0000-0000-00004C020000}"/>
    <cellStyle name="Titel 16" xfId="589" xr:uid="{00000000-0005-0000-0000-00004D020000}"/>
    <cellStyle name="Titel 2" xfId="590" xr:uid="{00000000-0005-0000-0000-00004E020000}"/>
    <cellStyle name="Titel 3" xfId="591" xr:uid="{00000000-0005-0000-0000-00004F020000}"/>
    <cellStyle name="Titel 4" xfId="592" xr:uid="{00000000-0005-0000-0000-000050020000}"/>
    <cellStyle name="Titel 5" xfId="593" xr:uid="{00000000-0005-0000-0000-000051020000}"/>
    <cellStyle name="Titel 6" xfId="594" xr:uid="{00000000-0005-0000-0000-000052020000}"/>
    <cellStyle name="Titel 7" xfId="595" xr:uid="{00000000-0005-0000-0000-000053020000}"/>
    <cellStyle name="Titel 8" xfId="596" xr:uid="{00000000-0005-0000-0000-000054020000}"/>
    <cellStyle name="Titel 9" xfId="597" xr:uid="{00000000-0005-0000-0000-000055020000}"/>
    <cellStyle name="Totaal 10" xfId="598" xr:uid="{00000000-0005-0000-0000-000056020000}"/>
    <cellStyle name="Totaal 11" xfId="599" xr:uid="{00000000-0005-0000-0000-000057020000}"/>
    <cellStyle name="Totaal 12" xfId="600" xr:uid="{00000000-0005-0000-0000-000058020000}"/>
    <cellStyle name="Totaal 13" xfId="601" xr:uid="{00000000-0005-0000-0000-000059020000}"/>
    <cellStyle name="Totaal 14" xfId="602" xr:uid="{00000000-0005-0000-0000-00005A020000}"/>
    <cellStyle name="Totaal 15" xfId="603" xr:uid="{00000000-0005-0000-0000-00005B020000}"/>
    <cellStyle name="Totaal 16" xfId="604" xr:uid="{00000000-0005-0000-0000-00005C020000}"/>
    <cellStyle name="Totaal 2" xfId="605" xr:uid="{00000000-0005-0000-0000-00005D020000}"/>
    <cellStyle name="Totaal 3" xfId="606" xr:uid="{00000000-0005-0000-0000-00005E020000}"/>
    <cellStyle name="Totaal 4" xfId="607" xr:uid="{00000000-0005-0000-0000-00005F020000}"/>
    <cellStyle name="Totaal 5" xfId="608" xr:uid="{00000000-0005-0000-0000-000060020000}"/>
    <cellStyle name="Totaal 6" xfId="609" xr:uid="{00000000-0005-0000-0000-000061020000}"/>
    <cellStyle name="Totaal 7" xfId="610" xr:uid="{00000000-0005-0000-0000-000062020000}"/>
    <cellStyle name="Totaal 8" xfId="611" xr:uid="{00000000-0005-0000-0000-000063020000}"/>
    <cellStyle name="Totaal 9" xfId="612" xr:uid="{00000000-0005-0000-0000-000064020000}"/>
    <cellStyle name="Uitvoer 10" xfId="613" xr:uid="{00000000-0005-0000-0000-000065020000}"/>
    <cellStyle name="Uitvoer 11" xfId="614" xr:uid="{00000000-0005-0000-0000-000066020000}"/>
    <cellStyle name="Uitvoer 12" xfId="615" xr:uid="{00000000-0005-0000-0000-000067020000}"/>
    <cellStyle name="Uitvoer 13" xfId="616" xr:uid="{00000000-0005-0000-0000-000068020000}"/>
    <cellStyle name="Uitvoer 14" xfId="617" xr:uid="{00000000-0005-0000-0000-000069020000}"/>
    <cellStyle name="Uitvoer 15" xfId="618" xr:uid="{00000000-0005-0000-0000-00006A020000}"/>
    <cellStyle name="Uitvoer 16" xfId="619" xr:uid="{00000000-0005-0000-0000-00006B020000}"/>
    <cellStyle name="Uitvoer 2" xfId="620" xr:uid="{00000000-0005-0000-0000-00006C020000}"/>
    <cellStyle name="Uitvoer 3" xfId="621" xr:uid="{00000000-0005-0000-0000-00006D020000}"/>
    <cellStyle name="Uitvoer 4" xfId="622" xr:uid="{00000000-0005-0000-0000-00006E020000}"/>
    <cellStyle name="Uitvoer 5" xfId="623" xr:uid="{00000000-0005-0000-0000-00006F020000}"/>
    <cellStyle name="Uitvoer 6" xfId="624" xr:uid="{00000000-0005-0000-0000-000070020000}"/>
    <cellStyle name="Uitvoer 7" xfId="625" xr:uid="{00000000-0005-0000-0000-000071020000}"/>
    <cellStyle name="Uitvoer 8" xfId="626" xr:uid="{00000000-0005-0000-0000-000072020000}"/>
    <cellStyle name="Uitvoer 9" xfId="627" xr:uid="{00000000-0005-0000-0000-000073020000}"/>
    <cellStyle name="Valuta" xfId="663" builtinId="4"/>
    <cellStyle name="Valuta 2" xfId="18" xr:uid="{00000000-0005-0000-0000-000074020000}"/>
    <cellStyle name="Valuta 2 2" xfId="19" xr:uid="{00000000-0005-0000-0000-000075020000}"/>
    <cellStyle name="Valuta 3 2 2" xfId="628" xr:uid="{00000000-0005-0000-0000-000076020000}"/>
    <cellStyle name="Valuta 5" xfId="629" xr:uid="{00000000-0005-0000-0000-000077020000}"/>
    <cellStyle name="Verklarende tekst 10" xfId="630" xr:uid="{00000000-0005-0000-0000-000078020000}"/>
    <cellStyle name="Verklarende tekst 11" xfId="631" xr:uid="{00000000-0005-0000-0000-000079020000}"/>
    <cellStyle name="Verklarende tekst 12" xfId="632" xr:uid="{00000000-0005-0000-0000-00007A020000}"/>
    <cellStyle name="Verklarende tekst 13" xfId="633" xr:uid="{00000000-0005-0000-0000-00007B020000}"/>
    <cellStyle name="Verklarende tekst 14" xfId="634" xr:uid="{00000000-0005-0000-0000-00007C020000}"/>
    <cellStyle name="Verklarende tekst 15" xfId="635" xr:uid="{00000000-0005-0000-0000-00007D020000}"/>
    <cellStyle name="Verklarende tekst 16" xfId="636" xr:uid="{00000000-0005-0000-0000-00007E020000}"/>
    <cellStyle name="Verklarende tekst 2" xfId="637" xr:uid="{00000000-0005-0000-0000-00007F020000}"/>
    <cellStyle name="Verklarende tekst 3" xfId="638" xr:uid="{00000000-0005-0000-0000-000080020000}"/>
    <cellStyle name="Verklarende tekst 4" xfId="639" xr:uid="{00000000-0005-0000-0000-000081020000}"/>
    <cellStyle name="Verklarende tekst 5" xfId="640" xr:uid="{00000000-0005-0000-0000-000082020000}"/>
    <cellStyle name="Verklarende tekst 6" xfId="641" xr:uid="{00000000-0005-0000-0000-000083020000}"/>
    <cellStyle name="Verklarende tekst 7" xfId="642" xr:uid="{00000000-0005-0000-0000-000084020000}"/>
    <cellStyle name="Verklarende tekst 8" xfId="643" xr:uid="{00000000-0005-0000-0000-000085020000}"/>
    <cellStyle name="Verklarende tekst 9" xfId="644" xr:uid="{00000000-0005-0000-0000-000086020000}"/>
    <cellStyle name="Waarschuwingstekst 10" xfId="645" xr:uid="{00000000-0005-0000-0000-000087020000}"/>
    <cellStyle name="Waarschuwingstekst 11" xfId="646" xr:uid="{00000000-0005-0000-0000-000088020000}"/>
    <cellStyle name="Waarschuwingstekst 12" xfId="647" xr:uid="{00000000-0005-0000-0000-000089020000}"/>
    <cellStyle name="Waarschuwingstekst 13" xfId="648" xr:uid="{00000000-0005-0000-0000-00008A020000}"/>
    <cellStyle name="Waarschuwingstekst 14" xfId="649" xr:uid="{00000000-0005-0000-0000-00008B020000}"/>
    <cellStyle name="Waarschuwingstekst 15" xfId="650" xr:uid="{00000000-0005-0000-0000-00008C020000}"/>
    <cellStyle name="Waarschuwingstekst 16" xfId="651" xr:uid="{00000000-0005-0000-0000-00008D020000}"/>
    <cellStyle name="Waarschuwingstekst 2" xfId="652" xr:uid="{00000000-0005-0000-0000-00008E020000}"/>
    <cellStyle name="Waarschuwingstekst 3" xfId="653" xr:uid="{00000000-0005-0000-0000-00008F020000}"/>
    <cellStyle name="Waarschuwingstekst 4" xfId="654" xr:uid="{00000000-0005-0000-0000-000090020000}"/>
    <cellStyle name="Waarschuwingstekst 5" xfId="655" xr:uid="{00000000-0005-0000-0000-000091020000}"/>
    <cellStyle name="Waarschuwingstekst 6" xfId="656" xr:uid="{00000000-0005-0000-0000-000092020000}"/>
    <cellStyle name="Waarschuwingstekst 7" xfId="657" xr:uid="{00000000-0005-0000-0000-000093020000}"/>
    <cellStyle name="Waarschuwingstekst 8" xfId="658" xr:uid="{00000000-0005-0000-0000-000094020000}"/>
    <cellStyle name="Waarschuwingstekst 9" xfId="659" xr:uid="{00000000-0005-0000-0000-000095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6638925</xdr:colOff>
      <xdr:row>0</xdr:row>
      <xdr:rowOff>123825</xdr:rowOff>
    </xdr:from>
    <xdr:to>
      <xdr:col>1</xdr:col>
      <xdr:colOff>7283391</xdr:colOff>
      <xdr:row>0</xdr:row>
      <xdr:rowOff>706530</xdr:rowOff>
    </xdr:to>
    <xdr:pic>
      <xdr:nvPicPr>
        <xdr:cNvPr id="2" name="Afbeelding 1" descr="Afbeelding met tekst, Lettertype, Graphics, schermopname&#10;&#10;Automatisch gegenereerde beschrijving">
          <a:extLst>
            <a:ext uri="{FF2B5EF4-FFF2-40B4-BE49-F238E27FC236}">
              <a16:creationId xmlns:a16="http://schemas.microsoft.com/office/drawing/2014/main" id="{8556B3D2-A271-438A-8C72-5AD4413B43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/>
        <a:stretch/>
      </xdr:blipFill>
      <xdr:spPr>
        <a:xfrm>
          <a:off x="6819900" y="123825"/>
          <a:ext cx="644466" cy="5827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219075</xdr:rowOff>
    </xdr:from>
    <xdr:to>
      <xdr:col>8</xdr:col>
      <xdr:colOff>645667</xdr:colOff>
      <xdr:row>0</xdr:row>
      <xdr:rowOff>801780</xdr:rowOff>
    </xdr:to>
    <xdr:pic>
      <xdr:nvPicPr>
        <xdr:cNvPr id="2" name="Afbeelding 1" descr="Afbeelding met tekst, Lettertype, Graphics, schermopname&#10;&#10;Automatisch gegenereerde beschrijving">
          <a:extLst>
            <a:ext uri="{FF2B5EF4-FFF2-40B4-BE49-F238E27FC236}">
              <a16:creationId xmlns:a16="http://schemas.microsoft.com/office/drawing/2014/main" id="{F4C429FD-BA47-457F-B619-3F44107D15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/>
        <a:stretch/>
      </xdr:blipFill>
      <xdr:spPr>
        <a:xfrm>
          <a:off x="13786757" y="219075"/>
          <a:ext cx="644466" cy="5827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6" tint="-0.249977111117893"/>
    <pageSetUpPr fitToPage="1"/>
  </sheetPr>
  <dimension ref="B1:G18"/>
  <sheetViews>
    <sheetView workbookViewId="0">
      <selection activeCell="B5" sqref="B5"/>
    </sheetView>
  </sheetViews>
  <sheetFormatPr defaultColWidth="9.140625" defaultRowHeight="15"/>
  <cols>
    <col min="1" max="1" width="2.7109375" style="7" customWidth="1"/>
    <col min="2" max="2" width="109.5703125" style="7" customWidth="1"/>
    <col min="3" max="3" width="91.140625" style="7" customWidth="1"/>
    <col min="4" max="4" width="2.7109375" style="7" customWidth="1"/>
    <col min="5" max="6" width="9.140625" style="7"/>
    <col min="7" max="7" width="6.140625" style="7" customWidth="1"/>
    <col min="8" max="8" width="15.85546875" style="7" customWidth="1"/>
    <col min="9" max="9" width="9.5703125" style="7" customWidth="1"/>
    <col min="10" max="10" width="60.140625" style="7" customWidth="1"/>
    <col min="11" max="11" width="8.140625" style="7" customWidth="1"/>
    <col min="12" max="12" width="9.7109375" style="7" customWidth="1"/>
    <col min="13" max="13" width="7.28515625" style="7" customWidth="1"/>
    <col min="14" max="16384" width="9.140625" style="7"/>
  </cols>
  <sheetData>
    <row r="1" spans="2:7" s="1" customFormat="1" ht="59.25" customHeight="1">
      <c r="B1" s="8" t="s">
        <v>0</v>
      </c>
    </row>
    <row r="2" spans="2:7" s="1" customFormat="1" ht="14.1" customHeight="1">
      <c r="B2" s="9"/>
    </row>
    <row r="3" spans="2:7" s="6" customFormat="1" ht="50.1" customHeight="1">
      <c r="B3" s="11" t="s">
        <v>53</v>
      </c>
    </row>
    <row r="4" spans="2:7" s="6" customFormat="1" ht="18.95" customHeight="1">
      <c r="B4" s="15" t="s">
        <v>1</v>
      </c>
    </row>
    <row r="5" spans="2:7" s="6" customFormat="1" ht="211.35" customHeight="1">
      <c r="B5" s="11" t="s">
        <v>80</v>
      </c>
    </row>
    <row r="6" spans="2:7" s="6" customFormat="1" ht="22.35" customHeight="1">
      <c r="B6" s="11"/>
    </row>
    <row r="7" spans="2:7" s="6" customFormat="1" ht="21.95" customHeight="1">
      <c r="B7" s="15" t="s">
        <v>2</v>
      </c>
    </row>
    <row r="8" spans="2:7" s="6" customFormat="1" ht="119.1" customHeight="1">
      <c r="B8" s="11" t="s">
        <v>77</v>
      </c>
      <c r="F8" s="12"/>
      <c r="G8" s="12"/>
    </row>
    <row r="9" spans="2:7" ht="21">
      <c r="B9" s="21" t="s">
        <v>52</v>
      </c>
    </row>
    <row r="10" spans="2:7" s="6" customFormat="1" ht="32.25" customHeight="1">
      <c r="B10" s="11"/>
    </row>
    <row r="11" spans="2:7" s="6" customFormat="1" ht="18.95" customHeight="1">
      <c r="B11" s="14" t="s">
        <v>3</v>
      </c>
    </row>
    <row r="12" spans="2:7" s="6" customFormat="1" ht="156.6" customHeight="1">
      <c r="B12" s="13" t="s">
        <v>59</v>
      </c>
    </row>
    <row r="13" spans="2:7" s="6" customFormat="1" ht="12" customHeight="1">
      <c r="B13" s="11"/>
    </row>
    <row r="14" spans="2:7" s="6" customFormat="1" ht="18.95" customHeight="1">
      <c r="B14" s="24"/>
    </row>
    <row r="15" spans="2:7" s="6" customFormat="1" ht="20.100000000000001" customHeight="1">
      <c r="B15" s="13"/>
    </row>
    <row r="17" spans="2:2" ht="19.5">
      <c r="B17" s="10"/>
    </row>
    <row r="18" spans="2:2" ht="19.5">
      <c r="B18" s="10"/>
    </row>
  </sheetData>
  <sheetProtection algorithmName="SHA-512" hashValue="sMWG/oPhn5RGH0mnMHs5T8U13TpxlKh6piaoDP1w8EjOmCkFeFK3eCbSFiP4YRIwzuTLCrBQEtaGO1m0XmdR/Q==" saltValue="mjKNrZrM482Ls1dwpUSBEw==" spinCount="100000" sheet="1" objects="1" scenarios="1"/>
  <pageMargins left="0.7" right="0.7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E6D18-2484-41DA-BADB-EA467C501634}">
  <sheetPr>
    <pageSetUpPr fitToPage="1"/>
  </sheetPr>
  <dimension ref="A1:ES135"/>
  <sheetViews>
    <sheetView tabSelected="1" zoomScale="115" zoomScaleNormal="115" workbookViewId="0">
      <selection activeCell="B17" sqref="B17"/>
    </sheetView>
  </sheetViews>
  <sheetFormatPr defaultColWidth="2.140625" defaultRowHeight="12.75"/>
  <cols>
    <col min="1" max="1" width="6.5703125" style="29" customWidth="1"/>
    <col min="2" max="2" width="44.42578125" style="134" customWidth="1"/>
    <col min="3" max="3" width="60.140625" style="134" customWidth="1"/>
    <col min="4" max="4" width="30" style="134" customWidth="1"/>
    <col min="5" max="5" width="13.85546875" style="134" customWidth="1"/>
    <col min="6" max="6" width="17.7109375" style="134" customWidth="1"/>
    <col min="7" max="7" width="3.7109375" style="134" customWidth="1"/>
    <col min="8" max="8" width="12.5703125" style="34" customWidth="1"/>
    <col min="9" max="9" width="13.28515625" style="27" customWidth="1"/>
    <col min="10" max="10" width="2.140625" style="27"/>
    <col min="11" max="11" width="10.28515625" style="27" bestFit="1" customWidth="1"/>
    <col min="12" max="12" width="9.5703125" style="27" customWidth="1"/>
    <col min="13" max="13" width="11.28515625" style="27" bestFit="1" customWidth="1"/>
    <col min="14" max="14" width="8.140625" style="27" bestFit="1" customWidth="1"/>
    <col min="15" max="15" width="11.7109375" style="27" bestFit="1" customWidth="1"/>
    <col min="16" max="17" width="5" style="27" bestFit="1" customWidth="1"/>
    <col min="18" max="19" width="2.140625" style="27"/>
    <col min="20" max="20" width="8.140625" style="27" bestFit="1" customWidth="1"/>
    <col min="21" max="29" width="2.140625" style="27"/>
    <col min="30" max="30" width="50.85546875" style="27" customWidth="1"/>
    <col min="31" max="149" width="2.140625" style="27"/>
    <col min="150" max="16384" width="2.140625" style="29"/>
  </cols>
  <sheetData>
    <row r="1" spans="1:18" ht="66.75" customHeight="1">
      <c r="A1" s="27"/>
      <c r="B1" s="28" t="s">
        <v>4</v>
      </c>
      <c r="C1" s="27"/>
      <c r="D1" s="27"/>
      <c r="E1" s="27"/>
      <c r="F1" s="27"/>
      <c r="G1" s="27"/>
      <c r="H1" s="27"/>
    </row>
    <row r="2" spans="1:18" ht="14.25" customHeight="1">
      <c r="A2" s="27"/>
      <c r="B2" s="30" t="s">
        <v>5</v>
      </c>
      <c r="C2" s="27"/>
      <c r="D2" s="27"/>
      <c r="E2" s="27"/>
      <c r="F2" s="27"/>
      <c r="G2" s="27"/>
      <c r="H2" s="27"/>
    </row>
    <row r="3" spans="1:18" ht="12" customHeight="1">
      <c r="A3" s="31"/>
      <c r="B3" s="31"/>
      <c r="C3" s="31"/>
      <c r="D3" s="31"/>
      <c r="E3" s="31"/>
      <c r="F3" s="31"/>
      <c r="G3" s="31"/>
      <c r="H3" s="31"/>
    </row>
    <row r="4" spans="1:18" ht="24" customHeight="1">
      <c r="A4" s="31"/>
      <c r="B4" s="32" t="s">
        <v>6</v>
      </c>
      <c r="C4" s="33"/>
      <c r="D4" s="27"/>
      <c r="E4" s="34"/>
      <c r="F4" s="27"/>
      <c r="G4" s="27"/>
      <c r="H4" s="27"/>
    </row>
    <row r="5" spans="1:18" ht="19.5">
      <c r="A5" s="31"/>
      <c r="B5" s="35" t="s">
        <v>7</v>
      </c>
      <c r="C5" s="17"/>
      <c r="D5" s="36"/>
      <c r="E5" s="34"/>
      <c r="F5" s="27"/>
      <c r="G5" s="27"/>
      <c r="H5" s="27"/>
    </row>
    <row r="6" spans="1:18" ht="19.5">
      <c r="A6" s="31"/>
      <c r="B6" s="37" t="s">
        <v>8</v>
      </c>
      <c r="C6" s="17"/>
      <c r="D6" s="36"/>
      <c r="E6" s="38"/>
      <c r="F6" s="27"/>
      <c r="G6" s="27"/>
      <c r="H6" s="27"/>
    </row>
    <row r="7" spans="1:18" ht="19.5">
      <c r="A7" s="31"/>
      <c r="B7" s="37" t="s">
        <v>9</v>
      </c>
      <c r="C7" s="17"/>
      <c r="D7" s="36"/>
      <c r="E7" s="34"/>
      <c r="F7" s="27"/>
      <c r="G7" s="27"/>
      <c r="H7" s="27"/>
    </row>
    <row r="8" spans="1:18" ht="19.5">
      <c r="A8" s="31"/>
      <c r="B8" s="37" t="s">
        <v>10</v>
      </c>
      <c r="C8" s="17"/>
      <c r="D8" s="36"/>
      <c r="E8" s="34"/>
      <c r="F8" s="27"/>
      <c r="G8" s="27"/>
      <c r="H8" s="27"/>
    </row>
    <row r="9" spans="1:18" ht="19.5">
      <c r="A9" s="31"/>
      <c r="B9" s="37" t="s">
        <v>11</v>
      </c>
      <c r="C9" s="17"/>
      <c r="D9" s="36"/>
      <c r="E9" s="34"/>
      <c r="F9" s="27"/>
      <c r="G9" s="27"/>
      <c r="H9" s="27"/>
    </row>
    <row r="10" spans="1:18" s="27" customFormat="1" ht="21.75" customHeight="1">
      <c r="A10" s="31"/>
      <c r="B10" s="39"/>
      <c r="D10" s="40"/>
      <c r="F10" s="41"/>
      <c r="G10" s="41"/>
      <c r="H10" s="41"/>
    </row>
    <row r="11" spans="1:18" s="27" customFormat="1" ht="29.1" customHeight="1">
      <c r="A11" s="31"/>
      <c r="B11" s="169" t="s">
        <v>12</v>
      </c>
      <c r="C11" s="169"/>
      <c r="D11" s="42"/>
      <c r="E11" s="43"/>
      <c r="F11" s="43"/>
      <c r="G11" s="43"/>
    </row>
    <row r="12" spans="1:18" s="27" customFormat="1" ht="19.5">
      <c r="A12" s="31"/>
      <c r="C12" s="37" t="s">
        <v>13</v>
      </c>
      <c r="D12" s="18"/>
      <c r="E12" s="44"/>
      <c r="F12" s="44"/>
      <c r="G12" s="44"/>
    </row>
    <row r="13" spans="1:18" s="27" customFormat="1" ht="19.5">
      <c r="A13" s="31"/>
      <c r="C13" s="35" t="s">
        <v>14</v>
      </c>
      <c r="D13" s="18"/>
      <c r="E13" s="44"/>
      <c r="F13" s="44"/>
      <c r="G13" s="44"/>
    </row>
    <row r="14" spans="1:18" s="27" customFormat="1" ht="53.25" customHeight="1">
      <c r="A14" s="31"/>
      <c r="C14" s="35" t="s">
        <v>15</v>
      </c>
      <c r="D14" s="4"/>
    </row>
    <row r="15" spans="1:18" s="27" customFormat="1" ht="19.5">
      <c r="A15" s="31"/>
      <c r="B15" s="45"/>
      <c r="C15" s="37" t="s">
        <v>79</v>
      </c>
      <c r="D15" s="16"/>
    </row>
    <row r="16" spans="1:18" s="27" customFormat="1" ht="37.5">
      <c r="A16" s="31"/>
      <c r="B16" s="45"/>
      <c r="C16" s="46" t="s">
        <v>64</v>
      </c>
      <c r="D16" s="25"/>
      <c r="L16" s="159" t="s">
        <v>61</v>
      </c>
      <c r="M16" s="159">
        <v>2026</v>
      </c>
      <c r="N16" s="159">
        <v>2027</v>
      </c>
      <c r="O16" s="159">
        <v>2028</v>
      </c>
      <c r="P16" s="159">
        <v>2029</v>
      </c>
      <c r="Q16" s="159">
        <v>2030</v>
      </c>
      <c r="R16" s="159"/>
    </row>
    <row r="17" spans="1:149" s="27" customFormat="1" ht="37.5">
      <c r="A17" s="31"/>
      <c r="B17" s="45"/>
      <c r="C17" s="46" t="s">
        <v>65</v>
      </c>
      <c r="D17" s="26"/>
      <c r="E17" s="47"/>
      <c r="F17" s="48"/>
      <c r="G17" s="48"/>
    </row>
    <row r="18" spans="1:149" s="27" customFormat="1" ht="19.5">
      <c r="A18" s="31"/>
      <c r="B18" s="49"/>
      <c r="C18" s="39"/>
    </row>
    <row r="19" spans="1:149" s="57" customFormat="1" ht="52.5" customHeight="1">
      <c r="A19" s="50"/>
      <c r="B19" s="51"/>
      <c r="C19" s="52" t="s">
        <v>16</v>
      </c>
      <c r="D19" s="53" t="s">
        <v>17</v>
      </c>
      <c r="E19" s="54" t="s">
        <v>18</v>
      </c>
      <c r="F19" s="54" t="s">
        <v>19</v>
      </c>
      <c r="G19" s="55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</row>
    <row r="20" spans="1:149" s="57" customFormat="1" ht="32.65" customHeight="1">
      <c r="A20" s="58" t="s">
        <v>20</v>
      </c>
      <c r="B20" s="59"/>
      <c r="C20" s="60" t="s">
        <v>68</v>
      </c>
      <c r="D20" s="22"/>
      <c r="E20" s="84">
        <v>300</v>
      </c>
      <c r="F20" s="20">
        <f t="shared" ref="F20:F25" si="0">D20*E20</f>
        <v>0</v>
      </c>
      <c r="G20" s="55"/>
      <c r="H20" s="44" t="s">
        <v>73</v>
      </c>
      <c r="I20" s="56"/>
      <c r="J20" s="56"/>
      <c r="K20" s="61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</row>
    <row r="21" spans="1:149" s="57" customFormat="1" ht="32.65" customHeight="1">
      <c r="A21" s="58" t="s">
        <v>21</v>
      </c>
      <c r="B21" s="59"/>
      <c r="C21" s="60" t="s">
        <v>69</v>
      </c>
      <c r="D21" s="22"/>
      <c r="E21" s="84">
        <v>100</v>
      </c>
      <c r="F21" s="20">
        <f t="shared" si="0"/>
        <v>0</v>
      </c>
      <c r="G21" s="55"/>
      <c r="H21" s="44" t="s">
        <v>73</v>
      </c>
      <c r="I21" s="56"/>
      <c r="J21" s="56"/>
      <c r="K21" s="61"/>
      <c r="L21" s="56"/>
      <c r="M21" s="56"/>
      <c r="N21" s="56"/>
      <c r="O21" s="62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/>
      <c r="EO21" s="56"/>
      <c r="EP21" s="56"/>
      <c r="EQ21" s="56"/>
      <c r="ER21" s="56"/>
      <c r="ES21" s="56"/>
    </row>
    <row r="22" spans="1:149" s="57" customFormat="1" ht="32.65" customHeight="1">
      <c r="A22" s="58" t="s">
        <v>22</v>
      </c>
      <c r="B22" s="59"/>
      <c r="C22" s="60" t="s">
        <v>70</v>
      </c>
      <c r="D22" s="22"/>
      <c r="E22" s="84">
        <v>300</v>
      </c>
      <c r="F22" s="20">
        <f t="shared" si="0"/>
        <v>0</v>
      </c>
      <c r="G22" s="55"/>
      <c r="H22" s="44" t="s">
        <v>73</v>
      </c>
      <c r="I22" s="56"/>
      <c r="J22" s="56"/>
      <c r="K22" s="61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</row>
    <row r="23" spans="1:149" s="57" customFormat="1" ht="32.65" customHeight="1">
      <c r="A23" s="58" t="s">
        <v>23</v>
      </c>
      <c r="B23" s="59"/>
      <c r="C23" s="60" t="s">
        <v>72</v>
      </c>
      <c r="D23" s="22"/>
      <c r="E23" s="84">
        <v>100</v>
      </c>
      <c r="F23" s="20">
        <f t="shared" si="0"/>
        <v>0</v>
      </c>
      <c r="G23" s="55"/>
      <c r="H23" s="44" t="s">
        <v>73</v>
      </c>
      <c r="I23" s="56"/>
      <c r="J23" s="56"/>
      <c r="K23" s="61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</row>
    <row r="24" spans="1:149" s="57" customFormat="1" ht="32.65" customHeight="1">
      <c r="A24" s="58" t="s">
        <v>24</v>
      </c>
      <c r="B24" s="59"/>
      <c r="C24" s="60" t="s">
        <v>71</v>
      </c>
      <c r="D24" s="22"/>
      <c r="E24" s="84">
        <v>1800</v>
      </c>
      <c r="F24" s="20">
        <f t="shared" ref="F24" si="1">D24*E24</f>
        <v>0</v>
      </c>
      <c r="G24" s="63"/>
      <c r="H24" s="155" t="s">
        <v>74</v>
      </c>
      <c r="I24" s="56"/>
      <c r="J24" s="56"/>
      <c r="K24" s="61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64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</row>
    <row r="25" spans="1:149" s="57" customFormat="1" ht="32.65" customHeight="1">
      <c r="A25" s="58" t="s">
        <v>76</v>
      </c>
      <c r="B25" s="59"/>
      <c r="C25" s="60" t="s">
        <v>71</v>
      </c>
      <c r="D25" s="22"/>
      <c r="E25" s="84">
        <v>44400</v>
      </c>
      <c r="F25" s="20">
        <f t="shared" si="0"/>
        <v>0</v>
      </c>
      <c r="G25" s="63"/>
      <c r="H25" s="155" t="s">
        <v>75</v>
      </c>
      <c r="I25" s="56"/>
      <c r="J25" s="56"/>
      <c r="K25" s="61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64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</row>
    <row r="26" spans="1:149" s="57" customFormat="1" ht="32.65" customHeight="1">
      <c r="A26" s="50"/>
      <c r="B26" s="59"/>
      <c r="C26" s="65"/>
      <c r="D26" s="66" t="s">
        <v>25</v>
      </c>
      <c r="E26" s="165">
        <f>SUM(E20:E25)</f>
        <v>47000</v>
      </c>
      <c r="F26" s="19">
        <f>SUM(F20:F25)</f>
        <v>0</v>
      </c>
      <c r="G26" s="55"/>
      <c r="H26" s="44"/>
      <c r="I26" s="56"/>
      <c r="J26" s="56"/>
      <c r="K26" s="61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6"/>
    </row>
    <row r="27" spans="1:149" s="57" customFormat="1" ht="35.65" customHeight="1">
      <c r="A27" s="50"/>
      <c r="B27" s="27"/>
      <c r="C27" s="65"/>
      <c r="D27" s="163"/>
      <c r="E27" s="44"/>
      <c r="F27" s="44"/>
      <c r="G27" s="44"/>
      <c r="H27" s="44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6"/>
    </row>
    <row r="28" spans="1:149" ht="39.4" customHeight="1">
      <c r="A28" s="50"/>
      <c r="B28" s="67" t="s">
        <v>26</v>
      </c>
      <c r="C28" s="68"/>
      <c r="D28" s="161">
        <v>100</v>
      </c>
      <c r="E28" s="68"/>
      <c r="F28" s="69"/>
      <c r="G28" s="70"/>
      <c r="H28" s="173" t="s">
        <v>27</v>
      </c>
      <c r="I28" s="173"/>
      <c r="N28" s="71"/>
    </row>
    <row r="29" spans="1:149" ht="55.35" customHeight="1">
      <c r="A29" s="31"/>
      <c r="B29" s="72" t="s">
        <v>62</v>
      </c>
      <c r="C29" s="73" t="s">
        <v>28</v>
      </c>
      <c r="D29" s="74" t="s">
        <v>29</v>
      </c>
      <c r="E29" s="75" t="s">
        <v>30</v>
      </c>
      <c r="F29" s="74" t="s">
        <v>63</v>
      </c>
      <c r="G29" s="34"/>
      <c r="H29" s="76"/>
      <c r="L29" s="77"/>
      <c r="M29" s="78"/>
      <c r="O29" s="79"/>
    </row>
    <row r="30" spans="1:149" ht="38.25" customHeight="1">
      <c r="A30" s="80"/>
      <c r="B30" s="81" t="s">
        <v>32</v>
      </c>
      <c r="C30" s="82" t="s">
        <v>67</v>
      </c>
      <c r="D30" s="83">
        <f>-(D15*450-340)/1000*D28</f>
        <v>34</v>
      </c>
      <c r="E30" s="84">
        <f>E26</f>
        <v>47000</v>
      </c>
      <c r="F30" s="85">
        <f>D30*E30</f>
        <v>1598000</v>
      </c>
      <c r="G30" s="34"/>
      <c r="H30" s="86">
        <f>4*F30</f>
        <v>6392000</v>
      </c>
      <c r="M30" s="160"/>
    </row>
    <row r="31" spans="1:149" ht="38.25" customHeight="1">
      <c r="A31" s="80"/>
      <c r="B31" s="81" t="s">
        <v>78</v>
      </c>
      <c r="C31" s="87" t="s">
        <v>66</v>
      </c>
      <c r="D31" s="83">
        <f>IF(D16=L16,0,
IF(D16=M16,(-(340-136))*4,
(-(340-136))*(2030-D16+0.5)
))/1000*0.5*D28/4*D17</f>
        <v>0</v>
      </c>
      <c r="E31" s="84">
        <f>E26</f>
        <v>47000</v>
      </c>
      <c r="F31" s="85">
        <f>D31*E31</f>
        <v>0</v>
      </c>
      <c r="G31" s="34"/>
      <c r="H31" s="86">
        <f>4*F31</f>
        <v>0</v>
      </c>
      <c r="J31" s="158"/>
    </row>
    <row r="32" spans="1:149" ht="13.9" customHeight="1">
      <c r="A32" s="31"/>
      <c r="B32" s="88"/>
      <c r="C32" s="27"/>
      <c r="D32" s="27"/>
      <c r="E32" s="89"/>
      <c r="F32" s="90"/>
      <c r="G32" s="90"/>
      <c r="H32" s="91"/>
    </row>
    <row r="33" spans="1:149" ht="60.95" customHeight="1">
      <c r="A33" s="31"/>
      <c r="B33" s="72" t="s">
        <v>33</v>
      </c>
      <c r="C33" s="73" t="s">
        <v>28</v>
      </c>
      <c r="D33" s="74" t="s">
        <v>29</v>
      </c>
      <c r="E33" s="75" t="s">
        <v>30</v>
      </c>
      <c r="F33" s="74" t="s">
        <v>31</v>
      </c>
      <c r="G33" s="76"/>
      <c r="H33" s="91"/>
      <c r="M33" s="92"/>
      <c r="P33" s="92"/>
    </row>
    <row r="34" spans="1:149" ht="34.5" customHeight="1">
      <c r="A34" s="31"/>
      <c r="B34" s="81" t="s">
        <v>34</v>
      </c>
      <c r="C34" s="93" t="s">
        <v>35</v>
      </c>
      <c r="D34" s="83">
        <v>4.84</v>
      </c>
      <c r="E34" s="94">
        <f>E26</f>
        <v>47000</v>
      </c>
      <c r="F34" s="85">
        <f>D34*E34</f>
        <v>227480</v>
      </c>
      <c r="G34" s="76"/>
      <c r="H34" s="90">
        <f>4*F34</f>
        <v>909920</v>
      </c>
    </row>
    <row r="35" spans="1:149" ht="54.4" customHeight="1">
      <c r="A35" s="31"/>
      <c r="B35" s="81"/>
      <c r="C35" s="93"/>
      <c r="D35" s="74" t="s">
        <v>36</v>
      </c>
      <c r="E35" s="75" t="s">
        <v>19</v>
      </c>
      <c r="F35" s="95"/>
      <c r="G35" s="76"/>
      <c r="H35" s="91"/>
    </row>
    <row r="36" spans="1:149" ht="34.5" customHeight="1">
      <c r="A36" s="31"/>
      <c r="B36" s="81" t="s">
        <v>37</v>
      </c>
      <c r="C36" s="96" t="s">
        <v>38</v>
      </c>
      <c r="D36" s="97">
        <v>6.9000000000000006E-2</v>
      </c>
      <c r="E36" s="94">
        <f>F26</f>
        <v>0</v>
      </c>
      <c r="F36" s="85">
        <f>D36*E36</f>
        <v>0</v>
      </c>
      <c r="G36" s="76"/>
      <c r="H36" s="98">
        <f>4*F36</f>
        <v>0</v>
      </c>
      <c r="I36" s="27" t="s">
        <v>39</v>
      </c>
    </row>
    <row r="37" spans="1:149" ht="16.899999999999999" customHeight="1">
      <c r="A37" s="45"/>
      <c r="B37" s="88"/>
      <c r="C37" s="27"/>
      <c r="D37" s="27"/>
      <c r="E37" s="27"/>
      <c r="F37" s="27"/>
      <c r="G37" s="27"/>
      <c r="H37" s="27"/>
    </row>
    <row r="38" spans="1:149" s="104" customFormat="1" ht="18.600000000000001" customHeight="1">
      <c r="A38" s="99"/>
      <c r="B38" s="76"/>
      <c r="C38" s="100"/>
      <c r="D38" s="27"/>
      <c r="E38" s="27"/>
      <c r="F38" s="101" t="s">
        <v>50</v>
      </c>
      <c r="G38" s="102"/>
      <c r="H38" s="102"/>
      <c r="I38" s="103">
        <f>SUM(H30:H36)</f>
        <v>7301920</v>
      </c>
      <c r="J38" s="102"/>
      <c r="K38" s="103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102"/>
      <c r="CW38" s="102"/>
      <c r="CX38" s="102"/>
      <c r="CY38" s="102"/>
      <c r="CZ38" s="102"/>
      <c r="DA38" s="102"/>
      <c r="DB38" s="102"/>
      <c r="DC38" s="102"/>
      <c r="DD38" s="102"/>
      <c r="DE38" s="102"/>
      <c r="DF38" s="102"/>
      <c r="DG38" s="102"/>
      <c r="DH38" s="102"/>
      <c r="DI38" s="102"/>
      <c r="DJ38" s="102"/>
      <c r="DK38" s="102"/>
      <c r="DL38" s="102"/>
      <c r="DM38" s="102"/>
      <c r="DN38" s="102"/>
      <c r="DO38" s="102"/>
      <c r="DP38" s="102"/>
      <c r="DQ38" s="102"/>
      <c r="DR38" s="102"/>
      <c r="DS38" s="102"/>
      <c r="DT38" s="102"/>
      <c r="DU38" s="102"/>
      <c r="DV38" s="102"/>
      <c r="DW38" s="102"/>
      <c r="DX38" s="102"/>
      <c r="DY38" s="102"/>
      <c r="DZ38" s="102"/>
      <c r="EA38" s="102"/>
      <c r="EB38" s="102"/>
      <c r="EC38" s="102"/>
      <c r="ED38" s="102"/>
      <c r="EE38" s="102"/>
      <c r="EF38" s="102"/>
      <c r="EG38" s="102"/>
      <c r="EH38" s="102"/>
      <c r="EI38" s="102"/>
      <c r="EJ38" s="102"/>
      <c r="EK38" s="102"/>
      <c r="EL38" s="102"/>
      <c r="EM38" s="102"/>
      <c r="EN38" s="102"/>
      <c r="EO38" s="102"/>
      <c r="EP38" s="102"/>
      <c r="EQ38" s="102"/>
      <c r="ER38" s="102"/>
      <c r="ES38" s="102"/>
    </row>
    <row r="39" spans="1:149" ht="43.9" customHeight="1">
      <c r="A39" s="31"/>
      <c r="B39" s="55"/>
      <c r="C39" s="34"/>
      <c r="D39" s="34"/>
      <c r="E39" s="34"/>
      <c r="F39" s="34"/>
      <c r="G39" s="34"/>
    </row>
    <row r="40" spans="1:149" ht="31.9" customHeight="1">
      <c r="A40" s="31"/>
      <c r="B40" s="166" t="s">
        <v>40</v>
      </c>
      <c r="C40" s="167"/>
      <c r="D40" s="167"/>
      <c r="E40" s="167"/>
      <c r="F40" s="168"/>
      <c r="G40" s="105"/>
      <c r="H40" s="70"/>
    </row>
    <row r="41" spans="1:149" ht="57.6" customHeight="1">
      <c r="A41" s="27"/>
      <c r="B41" s="106"/>
      <c r="C41" s="107" t="s">
        <v>28</v>
      </c>
      <c r="D41" s="74" t="s">
        <v>29</v>
      </c>
      <c r="E41" s="74" t="s">
        <v>30</v>
      </c>
      <c r="F41" s="74" t="s">
        <v>31</v>
      </c>
      <c r="G41" s="76"/>
      <c r="H41" s="76"/>
    </row>
    <row r="42" spans="1:149" s="111" customFormat="1" ht="39.6" customHeight="1">
      <c r="A42" s="108" t="s">
        <v>41</v>
      </c>
      <c r="B42" s="96" t="s">
        <v>3</v>
      </c>
      <c r="C42" s="109" t="s">
        <v>60</v>
      </c>
      <c r="D42" s="5"/>
      <c r="E42" s="84">
        <f>E26</f>
        <v>47000</v>
      </c>
      <c r="F42" s="85">
        <f>D42*E42</f>
        <v>0</v>
      </c>
      <c r="G42" s="86"/>
      <c r="H42" s="86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0"/>
      <c r="CR42" s="110"/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0"/>
      <c r="DY42" s="110"/>
      <c r="DZ42" s="110"/>
      <c r="EA42" s="110"/>
      <c r="EB42" s="110"/>
      <c r="EC42" s="110"/>
      <c r="ED42" s="110"/>
      <c r="EE42" s="110"/>
      <c r="EF42" s="110"/>
      <c r="EG42" s="110"/>
      <c r="EH42" s="110"/>
      <c r="EI42" s="110"/>
      <c r="EJ42" s="110"/>
      <c r="EK42" s="110"/>
      <c r="EL42" s="110"/>
      <c r="EM42" s="110"/>
      <c r="EN42" s="110"/>
      <c r="EO42" s="110"/>
      <c r="EP42" s="110"/>
      <c r="EQ42" s="110"/>
      <c r="ER42" s="110"/>
      <c r="ES42" s="110"/>
    </row>
    <row r="43" spans="1:149" s="111" customFormat="1" ht="13.9" customHeight="1">
      <c r="A43" s="108"/>
      <c r="B43" s="112"/>
      <c r="C43" s="113"/>
      <c r="D43" s="114"/>
      <c r="E43" s="115"/>
      <c r="F43" s="86"/>
      <c r="G43" s="86"/>
      <c r="H43" s="86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0"/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0"/>
      <c r="DY43" s="110"/>
      <c r="DZ43" s="110"/>
      <c r="EA43" s="110"/>
      <c r="EB43" s="110"/>
      <c r="EC43" s="110"/>
      <c r="ED43" s="110"/>
      <c r="EE43" s="110"/>
      <c r="EF43" s="110"/>
      <c r="EG43" s="110"/>
      <c r="EH43" s="110"/>
      <c r="EI43" s="110"/>
      <c r="EJ43" s="110"/>
      <c r="EK43" s="110"/>
      <c r="EL43" s="110"/>
      <c r="EM43" s="110"/>
      <c r="EN43" s="110"/>
      <c r="EO43" s="110"/>
      <c r="EP43" s="110"/>
      <c r="EQ43" s="110"/>
      <c r="ER43" s="110"/>
      <c r="ES43" s="110"/>
    </row>
    <row r="44" spans="1:149" s="111" customFormat="1" ht="21.4" customHeight="1">
      <c r="A44" s="108"/>
      <c r="B44" s="112"/>
      <c r="C44" s="113"/>
      <c r="D44" s="27"/>
      <c r="E44" s="27"/>
      <c r="F44" s="101" t="s">
        <v>51</v>
      </c>
      <c r="G44" s="102"/>
      <c r="H44" s="102"/>
      <c r="I44" s="103">
        <f>4*F42</f>
        <v>0</v>
      </c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10"/>
      <c r="AY44" s="110"/>
      <c r="AZ44" s="110"/>
      <c r="BA44" s="110"/>
      <c r="BB44" s="110"/>
      <c r="BC44" s="110"/>
      <c r="BD44" s="110"/>
      <c r="BE44" s="110"/>
      <c r="BF44" s="110"/>
      <c r="BG44" s="110"/>
      <c r="BH44" s="110"/>
      <c r="BI44" s="110"/>
      <c r="BJ44" s="110"/>
      <c r="BK44" s="110"/>
      <c r="BL44" s="110"/>
      <c r="BM44" s="110"/>
      <c r="BN44" s="110"/>
      <c r="BO44" s="110"/>
      <c r="BP44" s="110"/>
      <c r="BQ44" s="110"/>
      <c r="BR44" s="110"/>
      <c r="BS44" s="110"/>
      <c r="BT44" s="110"/>
      <c r="BU44" s="110"/>
      <c r="BV44" s="110"/>
      <c r="BW44" s="110"/>
      <c r="BX44" s="110"/>
      <c r="BY44" s="110"/>
      <c r="BZ44" s="110"/>
      <c r="CA44" s="110"/>
      <c r="CB44" s="110"/>
      <c r="CC44" s="110"/>
      <c r="CD44" s="110"/>
      <c r="CE44" s="110"/>
      <c r="CF44" s="110"/>
      <c r="CG44" s="110"/>
      <c r="CH44" s="110"/>
      <c r="CI44" s="110"/>
      <c r="CJ44" s="110"/>
      <c r="CK44" s="110"/>
      <c r="CL44" s="110"/>
      <c r="CM44" s="110"/>
      <c r="CN44" s="110"/>
      <c r="CO44" s="110"/>
      <c r="CP44" s="110"/>
      <c r="CQ44" s="110"/>
      <c r="CR44" s="110"/>
      <c r="CS44" s="110"/>
      <c r="CT44" s="110"/>
      <c r="CU44" s="110"/>
      <c r="CV44" s="110"/>
      <c r="CW44" s="110"/>
      <c r="CX44" s="110"/>
      <c r="CY44" s="110"/>
      <c r="CZ44" s="110"/>
      <c r="DA44" s="110"/>
      <c r="DB44" s="110"/>
      <c r="DC44" s="110"/>
      <c r="DD44" s="110"/>
      <c r="DE44" s="110"/>
      <c r="DF44" s="110"/>
      <c r="DG44" s="110"/>
      <c r="DH44" s="110"/>
      <c r="DI44" s="110"/>
      <c r="DJ44" s="110"/>
      <c r="DK44" s="110"/>
      <c r="DL44" s="110"/>
      <c r="DM44" s="110"/>
      <c r="DN44" s="110"/>
      <c r="DO44" s="110"/>
      <c r="DP44" s="110"/>
      <c r="DQ44" s="110"/>
      <c r="DR44" s="110"/>
      <c r="DS44" s="110"/>
      <c r="DT44" s="110"/>
      <c r="DU44" s="110"/>
      <c r="DV44" s="110"/>
      <c r="DW44" s="110"/>
      <c r="DX44" s="110"/>
      <c r="DY44" s="110"/>
      <c r="DZ44" s="110"/>
      <c r="EA44" s="110"/>
      <c r="EB44" s="110"/>
      <c r="EC44" s="110"/>
      <c r="ED44" s="110"/>
      <c r="EE44" s="110"/>
      <c r="EF44" s="110"/>
      <c r="EG44" s="110"/>
      <c r="EH44" s="110"/>
      <c r="EI44" s="110"/>
      <c r="EJ44" s="110"/>
      <c r="EK44" s="110"/>
      <c r="EL44" s="110"/>
      <c r="EM44" s="110"/>
      <c r="EN44" s="110"/>
      <c r="EO44" s="110"/>
      <c r="EP44" s="110"/>
      <c r="EQ44" s="110"/>
      <c r="ER44" s="110"/>
      <c r="ES44" s="110"/>
    </row>
    <row r="45" spans="1:149" s="111" customFormat="1" ht="25.35" customHeight="1">
      <c r="A45" s="108"/>
      <c r="B45" s="112"/>
      <c r="C45" s="113"/>
      <c r="D45" s="114"/>
      <c r="E45" s="115"/>
      <c r="F45" s="86"/>
      <c r="G45" s="86"/>
      <c r="H45" s="86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110"/>
      <c r="CA45" s="110"/>
      <c r="CB45" s="110"/>
      <c r="CC45" s="110"/>
      <c r="CD45" s="110"/>
      <c r="CE45" s="110"/>
      <c r="CF45" s="110"/>
      <c r="CG45" s="110"/>
      <c r="CH45" s="110"/>
      <c r="CI45" s="110"/>
      <c r="CJ45" s="110"/>
      <c r="CK45" s="110"/>
      <c r="CL45" s="110"/>
      <c r="CM45" s="110"/>
      <c r="CN45" s="110"/>
      <c r="CO45" s="110"/>
      <c r="CP45" s="110"/>
      <c r="CQ45" s="110"/>
      <c r="CR45" s="110"/>
      <c r="CS45" s="110"/>
      <c r="CT45" s="110"/>
      <c r="CU45" s="110"/>
      <c r="CV45" s="110"/>
      <c r="CW45" s="110"/>
      <c r="CX45" s="110"/>
      <c r="CY45" s="110"/>
      <c r="CZ45" s="110"/>
      <c r="DA45" s="110"/>
      <c r="DB45" s="110"/>
      <c r="DC45" s="110"/>
      <c r="DD45" s="110"/>
      <c r="DE45" s="110"/>
      <c r="DF45" s="110"/>
      <c r="DG45" s="110"/>
      <c r="DH45" s="110"/>
      <c r="DI45" s="110"/>
      <c r="DJ45" s="110"/>
      <c r="DK45" s="110"/>
      <c r="DL45" s="110"/>
      <c r="DM45" s="110"/>
      <c r="DN45" s="110"/>
      <c r="DO45" s="110"/>
      <c r="DP45" s="110"/>
      <c r="DQ45" s="110"/>
      <c r="DR45" s="110"/>
      <c r="DS45" s="110"/>
      <c r="DT45" s="110"/>
      <c r="DU45" s="110"/>
      <c r="DV45" s="110"/>
      <c r="DW45" s="110"/>
      <c r="DX45" s="110"/>
      <c r="DY45" s="110"/>
      <c r="DZ45" s="110"/>
      <c r="EA45" s="110"/>
      <c r="EB45" s="110"/>
      <c r="EC45" s="110"/>
      <c r="ED45" s="110"/>
      <c r="EE45" s="110"/>
      <c r="EF45" s="110"/>
      <c r="EG45" s="110"/>
      <c r="EH45" s="110"/>
      <c r="EI45" s="110"/>
      <c r="EJ45" s="110"/>
      <c r="EK45" s="110"/>
      <c r="EL45" s="110"/>
      <c r="EM45" s="110"/>
      <c r="EN45" s="110"/>
      <c r="EO45" s="110"/>
      <c r="EP45" s="110"/>
      <c r="EQ45" s="110"/>
      <c r="ER45" s="110"/>
      <c r="ES45" s="110"/>
    </row>
    <row r="46" spans="1:149" s="111" customFormat="1" ht="39.6" customHeight="1">
      <c r="A46" s="108"/>
      <c r="B46" s="166" t="s">
        <v>42</v>
      </c>
      <c r="C46" s="167"/>
      <c r="D46" s="167"/>
      <c r="E46" s="167"/>
      <c r="F46" s="168"/>
      <c r="G46" s="86"/>
      <c r="H46" s="86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0"/>
      <c r="BN46" s="110"/>
      <c r="BO46" s="110"/>
      <c r="BP46" s="110"/>
      <c r="BQ46" s="110"/>
      <c r="BR46" s="110"/>
      <c r="BS46" s="110"/>
      <c r="BT46" s="110"/>
      <c r="BU46" s="110"/>
      <c r="BV46" s="110"/>
      <c r="BW46" s="110"/>
      <c r="BX46" s="110"/>
      <c r="BY46" s="110"/>
      <c r="BZ46" s="110"/>
      <c r="CA46" s="110"/>
      <c r="CB46" s="110"/>
      <c r="CC46" s="110"/>
      <c r="CD46" s="110"/>
      <c r="CE46" s="110"/>
      <c r="CF46" s="110"/>
      <c r="CG46" s="110"/>
      <c r="CH46" s="110"/>
      <c r="CI46" s="110"/>
      <c r="CJ46" s="110"/>
      <c r="CK46" s="110"/>
      <c r="CL46" s="110"/>
      <c r="CM46" s="110"/>
      <c r="CN46" s="110"/>
      <c r="CO46" s="110"/>
      <c r="CP46" s="110"/>
      <c r="CQ46" s="110"/>
      <c r="CR46" s="110"/>
      <c r="CS46" s="110"/>
      <c r="CT46" s="110"/>
      <c r="CU46" s="110"/>
      <c r="CV46" s="110"/>
      <c r="CW46" s="110"/>
      <c r="CX46" s="110"/>
      <c r="CY46" s="110"/>
      <c r="CZ46" s="110"/>
      <c r="DA46" s="110"/>
      <c r="DB46" s="110"/>
      <c r="DC46" s="110"/>
      <c r="DD46" s="110"/>
      <c r="DE46" s="110"/>
      <c r="DF46" s="110"/>
      <c r="DG46" s="110"/>
      <c r="DH46" s="110"/>
      <c r="DI46" s="110"/>
      <c r="DJ46" s="110"/>
      <c r="DK46" s="110"/>
      <c r="DL46" s="110"/>
      <c r="DM46" s="110"/>
      <c r="DN46" s="110"/>
      <c r="DO46" s="110"/>
      <c r="DP46" s="110"/>
      <c r="DQ46" s="110"/>
      <c r="DR46" s="110"/>
      <c r="DS46" s="110"/>
      <c r="DT46" s="110"/>
      <c r="DU46" s="110"/>
      <c r="DV46" s="110"/>
      <c r="DW46" s="110"/>
      <c r="DX46" s="110"/>
      <c r="DY46" s="110"/>
      <c r="DZ46" s="110"/>
      <c r="EA46" s="110"/>
      <c r="EB46" s="110"/>
      <c r="EC46" s="110"/>
      <c r="ED46" s="110"/>
      <c r="EE46" s="110"/>
      <c r="EF46" s="110"/>
      <c r="EG46" s="110"/>
      <c r="EH46" s="110"/>
      <c r="EI46" s="110"/>
      <c r="EJ46" s="110"/>
      <c r="EK46" s="110"/>
      <c r="EL46" s="110"/>
      <c r="EM46" s="110"/>
      <c r="EN46" s="110"/>
      <c r="EO46" s="110"/>
      <c r="EP46" s="110"/>
      <c r="EQ46" s="110"/>
      <c r="ER46" s="110"/>
      <c r="ES46" s="110"/>
    </row>
    <row r="47" spans="1:149" s="111" customFormat="1" ht="57.95" customHeight="1">
      <c r="A47" s="116"/>
      <c r="B47" s="106"/>
      <c r="C47" s="107" t="s">
        <v>28</v>
      </c>
      <c r="D47" s="74" t="s">
        <v>29</v>
      </c>
      <c r="E47" s="74" t="s">
        <v>30</v>
      </c>
      <c r="F47" s="74" t="s">
        <v>31</v>
      </c>
      <c r="G47" s="117"/>
      <c r="H47" s="118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  <c r="BQ47" s="110"/>
      <c r="BR47" s="110"/>
      <c r="BS47" s="110"/>
      <c r="BT47" s="110"/>
      <c r="BU47" s="110"/>
      <c r="BV47" s="110"/>
      <c r="BW47" s="110"/>
      <c r="BX47" s="110"/>
      <c r="BY47" s="110"/>
      <c r="BZ47" s="110"/>
      <c r="CA47" s="110"/>
      <c r="CB47" s="110"/>
      <c r="CC47" s="110"/>
      <c r="CD47" s="110"/>
      <c r="CE47" s="110"/>
      <c r="CF47" s="110"/>
      <c r="CG47" s="110"/>
      <c r="CH47" s="110"/>
      <c r="CI47" s="110"/>
      <c r="CJ47" s="110"/>
      <c r="CK47" s="110"/>
      <c r="CL47" s="110"/>
      <c r="CM47" s="110"/>
      <c r="CN47" s="110"/>
      <c r="CO47" s="110"/>
      <c r="CP47" s="110"/>
      <c r="CQ47" s="110"/>
      <c r="CR47" s="110"/>
      <c r="CS47" s="110"/>
      <c r="CT47" s="110"/>
      <c r="CU47" s="110"/>
      <c r="CV47" s="110"/>
      <c r="CW47" s="110"/>
      <c r="CX47" s="110"/>
      <c r="CY47" s="110"/>
      <c r="CZ47" s="110"/>
      <c r="DA47" s="110"/>
      <c r="DB47" s="110"/>
      <c r="DC47" s="110"/>
      <c r="DD47" s="110"/>
      <c r="DE47" s="110"/>
      <c r="DF47" s="110"/>
      <c r="DG47" s="110"/>
      <c r="DH47" s="110"/>
      <c r="DI47" s="110"/>
      <c r="DJ47" s="110"/>
      <c r="DK47" s="110"/>
      <c r="DL47" s="110"/>
      <c r="DM47" s="110"/>
      <c r="DN47" s="110"/>
      <c r="DO47" s="110"/>
      <c r="DP47" s="110"/>
      <c r="DQ47" s="110"/>
      <c r="DR47" s="110"/>
      <c r="DS47" s="110"/>
      <c r="DT47" s="110"/>
      <c r="DU47" s="110"/>
      <c r="DV47" s="110"/>
      <c r="DW47" s="110"/>
      <c r="DX47" s="110"/>
      <c r="DY47" s="110"/>
      <c r="DZ47" s="110"/>
      <c r="EA47" s="110"/>
      <c r="EB47" s="110"/>
      <c r="EC47" s="110"/>
      <c r="ED47" s="110"/>
      <c r="EE47" s="110"/>
      <c r="EF47" s="110"/>
      <c r="EG47" s="110"/>
      <c r="EH47" s="110"/>
      <c r="EI47" s="110"/>
      <c r="EJ47" s="110"/>
      <c r="EK47" s="110"/>
      <c r="EL47" s="110"/>
      <c r="EM47" s="110"/>
      <c r="EN47" s="110"/>
      <c r="EO47" s="110"/>
      <c r="EP47" s="110"/>
      <c r="EQ47" s="110"/>
      <c r="ER47" s="110"/>
      <c r="ES47" s="110"/>
    </row>
    <row r="48" spans="1:149" s="111" customFormat="1" ht="23.65" customHeight="1">
      <c r="A48" s="108"/>
      <c r="B48" s="119" t="s">
        <v>43</v>
      </c>
      <c r="C48" s="120" t="s">
        <v>54</v>
      </c>
      <c r="D48" s="83">
        <v>5.34</v>
      </c>
      <c r="E48" s="84">
        <f>44400/2</f>
        <v>22200</v>
      </c>
      <c r="F48" s="85">
        <f t="shared" ref="F48:F57" si="2">D48*E48</f>
        <v>118548</v>
      </c>
      <c r="G48" s="86"/>
      <c r="H48" s="86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X48" s="110"/>
      <c r="AY48" s="110"/>
      <c r="AZ48" s="110"/>
      <c r="BA48" s="110"/>
      <c r="BB48" s="110"/>
      <c r="BC48" s="110"/>
      <c r="BD48" s="110"/>
      <c r="BE48" s="110"/>
      <c r="BF48" s="110"/>
      <c r="BG48" s="110"/>
      <c r="BH48" s="110"/>
      <c r="BI48" s="110"/>
      <c r="BJ48" s="110"/>
      <c r="BK48" s="110"/>
      <c r="BL48" s="110"/>
      <c r="BM48" s="110"/>
      <c r="BN48" s="110"/>
      <c r="BO48" s="110"/>
      <c r="BP48" s="110"/>
      <c r="BQ48" s="110"/>
      <c r="BR48" s="110"/>
      <c r="BS48" s="110"/>
      <c r="BT48" s="110"/>
      <c r="BU48" s="110"/>
      <c r="BV48" s="110"/>
      <c r="BW48" s="110"/>
      <c r="BX48" s="110"/>
      <c r="BY48" s="110"/>
      <c r="BZ48" s="110"/>
      <c r="CA48" s="110"/>
      <c r="CB48" s="110"/>
      <c r="CC48" s="110"/>
      <c r="CD48" s="110"/>
      <c r="CE48" s="110"/>
      <c r="CF48" s="110"/>
      <c r="CG48" s="110"/>
      <c r="CH48" s="110"/>
      <c r="CI48" s="110"/>
      <c r="CJ48" s="110"/>
      <c r="CK48" s="110"/>
      <c r="CL48" s="110"/>
      <c r="CM48" s="110"/>
      <c r="CN48" s="110"/>
      <c r="CO48" s="110"/>
      <c r="CP48" s="110"/>
      <c r="CQ48" s="110"/>
      <c r="CR48" s="110"/>
      <c r="CS48" s="110"/>
      <c r="CT48" s="110"/>
      <c r="CU48" s="110"/>
      <c r="CV48" s="110"/>
      <c r="CW48" s="110"/>
      <c r="CX48" s="110"/>
      <c r="CY48" s="110"/>
      <c r="CZ48" s="110"/>
      <c r="DA48" s="110"/>
      <c r="DB48" s="110"/>
      <c r="DC48" s="110"/>
      <c r="DD48" s="110"/>
      <c r="DE48" s="110"/>
      <c r="DF48" s="110"/>
      <c r="DG48" s="110"/>
      <c r="DH48" s="110"/>
      <c r="DI48" s="110"/>
      <c r="DJ48" s="110"/>
      <c r="DK48" s="110"/>
      <c r="DL48" s="110"/>
      <c r="DM48" s="110"/>
      <c r="DN48" s="110"/>
      <c r="DO48" s="110"/>
      <c r="DP48" s="110"/>
      <c r="DQ48" s="110"/>
      <c r="DR48" s="110"/>
      <c r="DS48" s="110"/>
      <c r="DT48" s="110"/>
      <c r="DU48" s="110"/>
      <c r="DV48" s="110"/>
      <c r="DW48" s="110"/>
      <c r="DX48" s="110"/>
      <c r="DY48" s="110"/>
      <c r="DZ48" s="110"/>
      <c r="EA48" s="110"/>
      <c r="EB48" s="110"/>
      <c r="EC48" s="110"/>
      <c r="ED48" s="110"/>
      <c r="EE48" s="110"/>
      <c r="EF48" s="110"/>
      <c r="EG48" s="110"/>
      <c r="EH48" s="110"/>
      <c r="EI48" s="110"/>
      <c r="EJ48" s="110"/>
      <c r="EK48" s="110"/>
      <c r="EL48" s="110"/>
      <c r="EM48" s="110"/>
      <c r="EN48" s="110"/>
      <c r="EO48" s="110"/>
      <c r="EP48" s="110"/>
      <c r="EQ48" s="110"/>
      <c r="ER48" s="110"/>
      <c r="ES48" s="110"/>
    </row>
    <row r="49" spans="1:149" s="111" customFormat="1" ht="23.65" customHeight="1">
      <c r="A49" s="108"/>
      <c r="B49" s="121"/>
      <c r="C49" s="120" t="s">
        <v>55</v>
      </c>
      <c r="D49" s="83">
        <v>6.55</v>
      </c>
      <c r="E49" s="84">
        <f>2600/2</f>
        <v>1300</v>
      </c>
      <c r="F49" s="85">
        <f t="shared" si="2"/>
        <v>8515</v>
      </c>
      <c r="G49" s="86"/>
      <c r="H49" s="86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  <c r="BQ49" s="110"/>
      <c r="BR49" s="110"/>
      <c r="BS49" s="110"/>
      <c r="BT49" s="110"/>
      <c r="BU49" s="110"/>
      <c r="BV49" s="110"/>
      <c r="BW49" s="110"/>
      <c r="BX49" s="110"/>
      <c r="BY49" s="110"/>
      <c r="BZ49" s="110"/>
      <c r="CA49" s="110"/>
      <c r="CB49" s="110"/>
      <c r="CC49" s="110"/>
      <c r="CD49" s="110"/>
      <c r="CE49" s="110"/>
      <c r="CF49" s="110"/>
      <c r="CG49" s="110"/>
      <c r="CH49" s="110"/>
      <c r="CI49" s="110"/>
      <c r="CJ49" s="110"/>
      <c r="CK49" s="110"/>
      <c r="CL49" s="110"/>
      <c r="CM49" s="110"/>
      <c r="CN49" s="110"/>
      <c r="CO49" s="110"/>
      <c r="CP49" s="110"/>
      <c r="CQ49" s="110"/>
      <c r="CR49" s="110"/>
      <c r="CS49" s="110"/>
      <c r="CT49" s="110"/>
      <c r="CU49" s="110"/>
      <c r="CV49" s="110"/>
      <c r="CW49" s="110"/>
      <c r="CX49" s="110"/>
      <c r="CY49" s="110"/>
      <c r="CZ49" s="110"/>
      <c r="DA49" s="110"/>
      <c r="DB49" s="110"/>
      <c r="DC49" s="110"/>
      <c r="DD49" s="110"/>
      <c r="DE49" s="110"/>
      <c r="DF49" s="110"/>
      <c r="DG49" s="110"/>
      <c r="DH49" s="110"/>
      <c r="DI49" s="110"/>
      <c r="DJ49" s="110"/>
      <c r="DK49" s="110"/>
      <c r="DL49" s="110"/>
      <c r="DM49" s="110"/>
      <c r="DN49" s="110"/>
      <c r="DO49" s="110"/>
      <c r="DP49" s="110"/>
      <c r="DQ49" s="110"/>
      <c r="DR49" s="110"/>
      <c r="DS49" s="110"/>
      <c r="DT49" s="110"/>
      <c r="DU49" s="110"/>
      <c r="DV49" s="110"/>
      <c r="DW49" s="110"/>
      <c r="DX49" s="110"/>
      <c r="DY49" s="110"/>
      <c r="DZ49" s="110"/>
      <c r="EA49" s="110"/>
      <c r="EB49" s="110"/>
      <c r="EC49" s="110"/>
      <c r="ED49" s="110"/>
      <c r="EE49" s="110"/>
      <c r="EF49" s="110"/>
      <c r="EG49" s="110"/>
      <c r="EH49" s="110"/>
      <c r="EI49" s="110"/>
      <c r="EJ49" s="110"/>
      <c r="EK49" s="110"/>
      <c r="EL49" s="110"/>
      <c r="EM49" s="110"/>
      <c r="EN49" s="110"/>
      <c r="EO49" s="110"/>
      <c r="EP49" s="110"/>
      <c r="EQ49" s="110"/>
      <c r="ER49" s="110"/>
      <c r="ES49" s="110"/>
    </row>
    <row r="50" spans="1:149" s="111" customFormat="1" ht="23.65" customHeight="1">
      <c r="A50" s="108"/>
      <c r="B50" s="119" t="s">
        <v>44</v>
      </c>
      <c r="C50" s="120" t="s">
        <v>54</v>
      </c>
      <c r="D50" s="83">
        <v>12.27</v>
      </c>
      <c r="E50" s="84">
        <v>44400</v>
      </c>
      <c r="F50" s="85">
        <f t="shared" si="2"/>
        <v>544788</v>
      </c>
      <c r="G50" s="86"/>
      <c r="H50" s="86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10"/>
      <c r="BH50" s="110"/>
      <c r="BI50" s="110"/>
      <c r="BJ50" s="110"/>
      <c r="BK50" s="110"/>
      <c r="BL50" s="110"/>
      <c r="BM50" s="110"/>
      <c r="BN50" s="110"/>
      <c r="BO50" s="110"/>
      <c r="BP50" s="110"/>
      <c r="BQ50" s="110"/>
      <c r="BR50" s="110"/>
      <c r="BS50" s="110"/>
      <c r="BT50" s="110"/>
      <c r="BU50" s="110"/>
      <c r="BV50" s="110"/>
      <c r="BW50" s="110"/>
      <c r="BX50" s="110"/>
      <c r="BY50" s="110"/>
      <c r="BZ50" s="110"/>
      <c r="CA50" s="110"/>
      <c r="CB50" s="110"/>
      <c r="CC50" s="110"/>
      <c r="CD50" s="110"/>
      <c r="CE50" s="110"/>
      <c r="CF50" s="110"/>
      <c r="CG50" s="110"/>
      <c r="CH50" s="110"/>
      <c r="CI50" s="110"/>
      <c r="CJ50" s="110"/>
      <c r="CK50" s="110"/>
      <c r="CL50" s="110"/>
      <c r="CM50" s="110"/>
      <c r="CN50" s="110"/>
      <c r="CO50" s="110"/>
      <c r="CP50" s="110"/>
      <c r="CQ50" s="110"/>
      <c r="CR50" s="110"/>
      <c r="CS50" s="110"/>
      <c r="CT50" s="110"/>
      <c r="CU50" s="110"/>
      <c r="CV50" s="110"/>
      <c r="CW50" s="110"/>
      <c r="CX50" s="110"/>
      <c r="CY50" s="110"/>
      <c r="CZ50" s="110"/>
      <c r="DA50" s="110"/>
      <c r="DB50" s="110"/>
      <c r="DC50" s="110"/>
      <c r="DD50" s="110"/>
      <c r="DE50" s="110"/>
      <c r="DF50" s="110"/>
      <c r="DG50" s="110"/>
      <c r="DH50" s="110"/>
      <c r="DI50" s="110"/>
      <c r="DJ50" s="110"/>
      <c r="DK50" s="110"/>
      <c r="DL50" s="110"/>
      <c r="DM50" s="110"/>
      <c r="DN50" s="110"/>
      <c r="DO50" s="110"/>
      <c r="DP50" s="110"/>
      <c r="DQ50" s="110"/>
      <c r="DR50" s="110"/>
      <c r="DS50" s="110"/>
      <c r="DT50" s="110"/>
      <c r="DU50" s="110"/>
      <c r="DV50" s="110"/>
      <c r="DW50" s="110"/>
      <c r="DX50" s="110"/>
      <c r="DY50" s="110"/>
      <c r="DZ50" s="110"/>
      <c r="EA50" s="110"/>
      <c r="EB50" s="110"/>
      <c r="EC50" s="110"/>
      <c r="ED50" s="110"/>
      <c r="EE50" s="110"/>
      <c r="EF50" s="110"/>
      <c r="EG50" s="110"/>
      <c r="EH50" s="110"/>
      <c r="EI50" s="110"/>
      <c r="EJ50" s="110"/>
      <c r="EK50" s="110"/>
      <c r="EL50" s="110"/>
      <c r="EM50" s="110"/>
      <c r="EN50" s="110"/>
      <c r="EO50" s="110"/>
      <c r="EP50" s="110"/>
      <c r="EQ50" s="110"/>
      <c r="ER50" s="110"/>
      <c r="ES50" s="110"/>
    </row>
    <row r="51" spans="1:149" s="111" customFormat="1" ht="23.65" customHeight="1">
      <c r="A51" s="108"/>
      <c r="B51" s="121"/>
      <c r="C51" s="120" t="s">
        <v>56</v>
      </c>
      <c r="D51" s="83">
        <v>14.99</v>
      </c>
      <c r="E51" s="84">
        <v>2600</v>
      </c>
      <c r="F51" s="85">
        <f t="shared" si="2"/>
        <v>38974</v>
      </c>
      <c r="G51" s="86"/>
      <c r="H51" s="86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  <c r="AW51" s="110"/>
      <c r="AX51" s="110"/>
      <c r="AY51" s="110"/>
      <c r="AZ51" s="110"/>
      <c r="BA51" s="110"/>
      <c r="BB51" s="110"/>
      <c r="BC51" s="110"/>
      <c r="BD51" s="110"/>
      <c r="BE51" s="110"/>
      <c r="BF51" s="110"/>
      <c r="BG51" s="110"/>
      <c r="BH51" s="110"/>
      <c r="BI51" s="110"/>
      <c r="BJ51" s="110"/>
      <c r="BK51" s="110"/>
      <c r="BL51" s="110"/>
      <c r="BM51" s="110"/>
      <c r="BN51" s="110"/>
      <c r="BO51" s="110"/>
      <c r="BP51" s="110"/>
      <c r="BQ51" s="110"/>
      <c r="BR51" s="110"/>
      <c r="BS51" s="110"/>
      <c r="BT51" s="110"/>
      <c r="BU51" s="110"/>
      <c r="BV51" s="110"/>
      <c r="BW51" s="110"/>
      <c r="BX51" s="110"/>
      <c r="BY51" s="110"/>
      <c r="BZ51" s="110"/>
      <c r="CA51" s="110"/>
      <c r="CB51" s="110"/>
      <c r="CC51" s="110"/>
      <c r="CD51" s="110"/>
      <c r="CE51" s="110"/>
      <c r="CF51" s="110"/>
      <c r="CG51" s="110"/>
      <c r="CH51" s="110"/>
      <c r="CI51" s="110"/>
      <c r="CJ51" s="110"/>
      <c r="CK51" s="110"/>
      <c r="CL51" s="110"/>
      <c r="CM51" s="110"/>
      <c r="CN51" s="110"/>
      <c r="CO51" s="110"/>
      <c r="CP51" s="110"/>
      <c r="CQ51" s="110"/>
      <c r="CR51" s="110"/>
      <c r="CS51" s="110"/>
      <c r="CT51" s="110"/>
      <c r="CU51" s="110"/>
      <c r="CV51" s="110"/>
      <c r="CW51" s="110"/>
      <c r="CX51" s="110"/>
      <c r="CY51" s="110"/>
      <c r="CZ51" s="110"/>
      <c r="DA51" s="110"/>
      <c r="DB51" s="110"/>
      <c r="DC51" s="110"/>
      <c r="DD51" s="110"/>
      <c r="DE51" s="110"/>
      <c r="DF51" s="110"/>
      <c r="DG51" s="110"/>
      <c r="DH51" s="110"/>
      <c r="DI51" s="110"/>
      <c r="DJ51" s="110"/>
      <c r="DK51" s="110"/>
      <c r="DL51" s="110"/>
      <c r="DM51" s="110"/>
      <c r="DN51" s="110"/>
      <c r="DO51" s="110"/>
      <c r="DP51" s="110"/>
      <c r="DQ51" s="110"/>
      <c r="DR51" s="110"/>
      <c r="DS51" s="110"/>
      <c r="DT51" s="110"/>
      <c r="DU51" s="110"/>
      <c r="DV51" s="110"/>
      <c r="DW51" s="110"/>
      <c r="DX51" s="110"/>
      <c r="DY51" s="110"/>
      <c r="DZ51" s="110"/>
      <c r="EA51" s="110"/>
      <c r="EB51" s="110"/>
      <c r="EC51" s="110"/>
      <c r="ED51" s="110"/>
      <c r="EE51" s="110"/>
      <c r="EF51" s="110"/>
      <c r="EG51" s="110"/>
      <c r="EH51" s="110"/>
      <c r="EI51" s="110"/>
      <c r="EJ51" s="110"/>
      <c r="EK51" s="110"/>
      <c r="EL51" s="110"/>
      <c r="EM51" s="110"/>
      <c r="EN51" s="110"/>
      <c r="EO51" s="110"/>
      <c r="EP51" s="110"/>
      <c r="EQ51" s="110"/>
      <c r="ER51" s="110"/>
      <c r="ES51" s="110"/>
    </row>
    <row r="52" spans="1:149" s="111" customFormat="1" ht="20.25" customHeight="1">
      <c r="A52" s="108"/>
      <c r="B52" s="119" t="s">
        <v>45</v>
      </c>
      <c r="C52" s="120" t="s">
        <v>57</v>
      </c>
      <c r="D52" s="83">
        <v>21.24</v>
      </c>
      <c r="E52" s="84">
        <v>44400</v>
      </c>
      <c r="F52" s="85">
        <f t="shared" si="2"/>
        <v>943055.99999999988</v>
      </c>
      <c r="G52" s="86"/>
      <c r="H52" s="86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110"/>
      <c r="CC52" s="110"/>
      <c r="CD52" s="110"/>
      <c r="CE52" s="110"/>
      <c r="CF52" s="110"/>
      <c r="CG52" s="110"/>
      <c r="CH52" s="110"/>
      <c r="CI52" s="110"/>
      <c r="CJ52" s="110"/>
      <c r="CK52" s="110"/>
      <c r="CL52" s="110"/>
      <c r="CM52" s="110"/>
      <c r="CN52" s="110"/>
      <c r="CO52" s="110"/>
      <c r="CP52" s="110"/>
      <c r="CQ52" s="110"/>
      <c r="CR52" s="110"/>
      <c r="CS52" s="110"/>
      <c r="CT52" s="110"/>
      <c r="CU52" s="110"/>
      <c r="CV52" s="110"/>
      <c r="CW52" s="110"/>
      <c r="CX52" s="110"/>
      <c r="CY52" s="110"/>
      <c r="CZ52" s="110"/>
      <c r="DA52" s="110"/>
      <c r="DB52" s="110"/>
      <c r="DC52" s="110"/>
      <c r="DD52" s="110"/>
      <c r="DE52" s="110"/>
      <c r="DF52" s="110"/>
      <c r="DG52" s="110"/>
      <c r="DH52" s="110"/>
      <c r="DI52" s="110"/>
      <c r="DJ52" s="110"/>
      <c r="DK52" s="110"/>
      <c r="DL52" s="110"/>
      <c r="DM52" s="110"/>
      <c r="DN52" s="110"/>
      <c r="DO52" s="110"/>
      <c r="DP52" s="110"/>
      <c r="DQ52" s="110"/>
      <c r="DR52" s="110"/>
      <c r="DS52" s="110"/>
      <c r="DT52" s="110"/>
      <c r="DU52" s="110"/>
      <c r="DV52" s="110"/>
      <c r="DW52" s="110"/>
      <c r="DX52" s="110"/>
      <c r="DY52" s="110"/>
      <c r="DZ52" s="110"/>
      <c r="EA52" s="110"/>
      <c r="EB52" s="110"/>
      <c r="EC52" s="110"/>
      <c r="ED52" s="110"/>
      <c r="EE52" s="110"/>
      <c r="EF52" s="110"/>
      <c r="EG52" s="110"/>
      <c r="EH52" s="110"/>
      <c r="EI52" s="110"/>
      <c r="EJ52" s="110"/>
      <c r="EK52" s="110"/>
      <c r="EL52" s="110"/>
      <c r="EM52" s="110"/>
      <c r="EN52" s="110"/>
      <c r="EO52" s="110"/>
      <c r="EP52" s="110"/>
      <c r="EQ52" s="110"/>
      <c r="ER52" s="110"/>
      <c r="ES52" s="110"/>
    </row>
    <row r="53" spans="1:149" s="111" customFormat="1" ht="24" customHeight="1">
      <c r="A53" s="108"/>
      <c r="B53" s="121"/>
      <c r="C53" s="120" t="s">
        <v>55</v>
      </c>
      <c r="D53" s="83">
        <v>25.92</v>
      </c>
      <c r="E53" s="84">
        <v>2600</v>
      </c>
      <c r="F53" s="85">
        <f t="shared" si="2"/>
        <v>67392</v>
      </c>
      <c r="G53" s="86"/>
      <c r="H53" s="86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110"/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110"/>
      <c r="BV53" s="110"/>
      <c r="BW53" s="110"/>
      <c r="BX53" s="110"/>
      <c r="BY53" s="110"/>
      <c r="BZ53" s="110"/>
      <c r="CA53" s="110"/>
      <c r="CB53" s="110"/>
      <c r="CC53" s="110"/>
      <c r="CD53" s="110"/>
      <c r="CE53" s="110"/>
      <c r="CF53" s="110"/>
      <c r="CG53" s="110"/>
      <c r="CH53" s="110"/>
      <c r="CI53" s="110"/>
      <c r="CJ53" s="110"/>
      <c r="CK53" s="110"/>
      <c r="CL53" s="110"/>
      <c r="CM53" s="110"/>
      <c r="CN53" s="110"/>
      <c r="CO53" s="110"/>
      <c r="CP53" s="110"/>
      <c r="CQ53" s="110"/>
      <c r="CR53" s="110"/>
      <c r="CS53" s="110"/>
      <c r="CT53" s="110"/>
      <c r="CU53" s="110"/>
      <c r="CV53" s="110"/>
      <c r="CW53" s="110"/>
      <c r="CX53" s="110"/>
      <c r="CY53" s="110"/>
      <c r="CZ53" s="110"/>
      <c r="DA53" s="110"/>
      <c r="DB53" s="110"/>
      <c r="DC53" s="110"/>
      <c r="DD53" s="110"/>
      <c r="DE53" s="110"/>
      <c r="DF53" s="110"/>
      <c r="DG53" s="110"/>
      <c r="DH53" s="110"/>
      <c r="DI53" s="110"/>
      <c r="DJ53" s="110"/>
      <c r="DK53" s="110"/>
      <c r="DL53" s="110"/>
      <c r="DM53" s="110"/>
      <c r="DN53" s="110"/>
      <c r="DO53" s="110"/>
      <c r="DP53" s="110"/>
      <c r="DQ53" s="110"/>
      <c r="DR53" s="110"/>
      <c r="DS53" s="110"/>
      <c r="DT53" s="110"/>
      <c r="DU53" s="110"/>
      <c r="DV53" s="110"/>
      <c r="DW53" s="110"/>
      <c r="DX53" s="110"/>
      <c r="DY53" s="110"/>
      <c r="DZ53" s="110"/>
      <c r="EA53" s="110"/>
      <c r="EB53" s="110"/>
      <c r="EC53" s="110"/>
      <c r="ED53" s="110"/>
      <c r="EE53" s="110"/>
      <c r="EF53" s="110"/>
      <c r="EG53" s="110"/>
      <c r="EH53" s="110"/>
      <c r="EI53" s="110"/>
      <c r="EJ53" s="110"/>
      <c r="EK53" s="110"/>
      <c r="EL53" s="110"/>
      <c r="EM53" s="110"/>
      <c r="EN53" s="110"/>
      <c r="EO53" s="110"/>
      <c r="EP53" s="110"/>
      <c r="EQ53" s="110"/>
      <c r="ER53" s="110"/>
      <c r="ES53" s="110"/>
    </row>
    <row r="54" spans="1:149" s="111" customFormat="1" ht="23.65" customHeight="1">
      <c r="A54" s="108"/>
      <c r="B54" s="119" t="s">
        <v>46</v>
      </c>
      <c r="C54" s="81" t="s">
        <v>54</v>
      </c>
      <c r="D54" s="83">
        <v>28.97</v>
      </c>
      <c r="E54" s="84">
        <v>44400</v>
      </c>
      <c r="F54" s="85">
        <f t="shared" ref="F54:F55" si="3">D54*E54</f>
        <v>1286268</v>
      </c>
      <c r="G54" s="86"/>
      <c r="H54" s="86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110"/>
      <c r="BV54" s="110"/>
      <c r="BW54" s="110"/>
      <c r="BX54" s="110"/>
      <c r="BY54" s="110"/>
      <c r="BZ54" s="110"/>
      <c r="CA54" s="110"/>
      <c r="CB54" s="110"/>
      <c r="CC54" s="110"/>
      <c r="CD54" s="110"/>
      <c r="CE54" s="110"/>
      <c r="CF54" s="110"/>
      <c r="CG54" s="110"/>
      <c r="CH54" s="110"/>
      <c r="CI54" s="110"/>
      <c r="CJ54" s="110"/>
      <c r="CK54" s="110"/>
      <c r="CL54" s="110"/>
      <c r="CM54" s="110"/>
      <c r="CN54" s="110"/>
      <c r="CO54" s="110"/>
      <c r="CP54" s="110"/>
      <c r="CQ54" s="110"/>
      <c r="CR54" s="110"/>
      <c r="CS54" s="110"/>
      <c r="CT54" s="110"/>
      <c r="CU54" s="110"/>
      <c r="CV54" s="110"/>
      <c r="CW54" s="110"/>
      <c r="CX54" s="110"/>
      <c r="CY54" s="110"/>
      <c r="CZ54" s="110"/>
      <c r="DA54" s="110"/>
      <c r="DB54" s="110"/>
      <c r="DC54" s="110"/>
      <c r="DD54" s="110"/>
      <c r="DE54" s="110"/>
      <c r="DF54" s="110"/>
      <c r="DG54" s="110"/>
      <c r="DH54" s="110"/>
      <c r="DI54" s="110"/>
      <c r="DJ54" s="110"/>
      <c r="DK54" s="110"/>
      <c r="DL54" s="110"/>
      <c r="DM54" s="110"/>
      <c r="DN54" s="110"/>
      <c r="DO54" s="110"/>
      <c r="DP54" s="110"/>
      <c r="DQ54" s="110"/>
      <c r="DR54" s="110"/>
      <c r="DS54" s="110"/>
      <c r="DT54" s="110"/>
      <c r="DU54" s="110"/>
      <c r="DV54" s="110"/>
      <c r="DW54" s="110"/>
      <c r="DX54" s="110"/>
      <c r="DY54" s="110"/>
      <c r="DZ54" s="110"/>
      <c r="EA54" s="110"/>
      <c r="EB54" s="110"/>
      <c r="EC54" s="110"/>
      <c r="ED54" s="110"/>
      <c r="EE54" s="110"/>
      <c r="EF54" s="110"/>
      <c r="EG54" s="110"/>
      <c r="EH54" s="110"/>
      <c r="EI54" s="110"/>
      <c r="EJ54" s="110"/>
      <c r="EK54" s="110"/>
      <c r="EL54" s="110"/>
      <c r="EM54" s="110"/>
      <c r="EN54" s="110"/>
      <c r="EO54" s="110"/>
      <c r="EP54" s="110"/>
      <c r="EQ54" s="110"/>
      <c r="ER54" s="110"/>
      <c r="ES54" s="110"/>
    </row>
    <row r="55" spans="1:149" s="111" customFormat="1" ht="23.65" customHeight="1">
      <c r="A55" s="108"/>
      <c r="B55" s="121"/>
      <c r="C55" s="81" t="s">
        <v>58</v>
      </c>
      <c r="D55" s="83">
        <v>35.369999999999997</v>
      </c>
      <c r="E55" s="84">
        <v>2600</v>
      </c>
      <c r="F55" s="85">
        <f t="shared" si="3"/>
        <v>91962</v>
      </c>
      <c r="G55" s="86"/>
      <c r="H55" s="86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0"/>
      <c r="AW55" s="110"/>
      <c r="AX55" s="110"/>
      <c r="AY55" s="110"/>
      <c r="AZ55" s="110"/>
      <c r="BA55" s="110"/>
      <c r="BB55" s="110"/>
      <c r="BC55" s="110"/>
      <c r="BD55" s="110"/>
      <c r="BE55" s="110"/>
      <c r="BF55" s="110"/>
      <c r="BG55" s="110"/>
      <c r="BH55" s="110"/>
      <c r="BI55" s="110"/>
      <c r="BJ55" s="110"/>
      <c r="BK55" s="110"/>
      <c r="BL55" s="110"/>
      <c r="BM55" s="110"/>
      <c r="BN55" s="110"/>
      <c r="BO55" s="110"/>
      <c r="BP55" s="110"/>
      <c r="BQ55" s="110"/>
      <c r="BR55" s="110"/>
      <c r="BS55" s="110"/>
      <c r="BT55" s="110"/>
      <c r="BU55" s="110"/>
      <c r="BV55" s="110"/>
      <c r="BW55" s="110"/>
      <c r="BX55" s="110"/>
      <c r="BY55" s="110"/>
      <c r="BZ55" s="110"/>
      <c r="CA55" s="110"/>
      <c r="CB55" s="110"/>
      <c r="CC55" s="110"/>
      <c r="CD55" s="110"/>
      <c r="CE55" s="110"/>
      <c r="CF55" s="110"/>
      <c r="CG55" s="110"/>
      <c r="CH55" s="110"/>
      <c r="CI55" s="110"/>
      <c r="CJ55" s="110"/>
      <c r="CK55" s="110"/>
      <c r="CL55" s="110"/>
      <c r="CM55" s="110"/>
      <c r="CN55" s="110"/>
      <c r="CO55" s="110"/>
      <c r="CP55" s="110"/>
      <c r="CQ55" s="110"/>
      <c r="CR55" s="110"/>
      <c r="CS55" s="110"/>
      <c r="CT55" s="110"/>
      <c r="CU55" s="110"/>
      <c r="CV55" s="110"/>
      <c r="CW55" s="110"/>
      <c r="CX55" s="110"/>
      <c r="CY55" s="110"/>
      <c r="CZ55" s="110"/>
      <c r="DA55" s="110"/>
      <c r="DB55" s="110"/>
      <c r="DC55" s="110"/>
      <c r="DD55" s="110"/>
      <c r="DE55" s="110"/>
      <c r="DF55" s="110"/>
      <c r="DG55" s="110"/>
      <c r="DH55" s="110"/>
      <c r="DI55" s="110"/>
      <c r="DJ55" s="110"/>
      <c r="DK55" s="110"/>
      <c r="DL55" s="110"/>
      <c r="DM55" s="110"/>
      <c r="DN55" s="110"/>
      <c r="DO55" s="110"/>
      <c r="DP55" s="110"/>
      <c r="DQ55" s="110"/>
      <c r="DR55" s="110"/>
      <c r="DS55" s="110"/>
      <c r="DT55" s="110"/>
      <c r="DU55" s="110"/>
      <c r="DV55" s="110"/>
      <c r="DW55" s="110"/>
      <c r="DX55" s="110"/>
      <c r="DY55" s="110"/>
      <c r="DZ55" s="110"/>
      <c r="EA55" s="110"/>
      <c r="EB55" s="110"/>
      <c r="EC55" s="110"/>
      <c r="ED55" s="110"/>
      <c r="EE55" s="110"/>
      <c r="EF55" s="110"/>
      <c r="EG55" s="110"/>
      <c r="EH55" s="110"/>
      <c r="EI55" s="110"/>
      <c r="EJ55" s="110"/>
      <c r="EK55" s="110"/>
      <c r="EL55" s="110"/>
      <c r="EM55" s="110"/>
      <c r="EN55" s="110"/>
      <c r="EO55" s="110"/>
      <c r="EP55" s="110"/>
      <c r="EQ55" s="110"/>
      <c r="ER55" s="110"/>
      <c r="ES55" s="110"/>
    </row>
    <row r="56" spans="1:149" s="111" customFormat="1" ht="23.65" customHeight="1">
      <c r="A56" s="108"/>
      <c r="B56" s="119" t="s">
        <v>47</v>
      </c>
      <c r="C56" s="81" t="s">
        <v>57</v>
      </c>
      <c r="D56" s="83">
        <v>37.11</v>
      </c>
      <c r="E56" s="84">
        <f>44400/2</f>
        <v>22200</v>
      </c>
      <c r="F56" s="85">
        <f t="shared" si="2"/>
        <v>823842</v>
      </c>
      <c r="G56" s="86"/>
      <c r="H56" s="86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  <c r="AW56" s="110"/>
      <c r="AX56" s="110"/>
      <c r="AY56" s="110"/>
      <c r="AZ56" s="110"/>
      <c r="BA56" s="110"/>
      <c r="BB56" s="110"/>
      <c r="BC56" s="110"/>
      <c r="BD56" s="110"/>
      <c r="BE56" s="110"/>
      <c r="BF56" s="110"/>
      <c r="BG56" s="110"/>
      <c r="BH56" s="110"/>
      <c r="BI56" s="110"/>
      <c r="BJ56" s="110"/>
      <c r="BK56" s="110"/>
      <c r="BL56" s="110"/>
      <c r="BM56" s="110"/>
      <c r="BN56" s="110"/>
      <c r="BO56" s="110"/>
      <c r="BP56" s="110"/>
      <c r="BQ56" s="110"/>
      <c r="BR56" s="110"/>
      <c r="BS56" s="110"/>
      <c r="BT56" s="110"/>
      <c r="BU56" s="110"/>
      <c r="BV56" s="110"/>
      <c r="BW56" s="110"/>
      <c r="BX56" s="110"/>
      <c r="BY56" s="110"/>
      <c r="BZ56" s="110"/>
      <c r="CA56" s="110"/>
      <c r="CB56" s="110"/>
      <c r="CC56" s="110"/>
      <c r="CD56" s="110"/>
      <c r="CE56" s="110"/>
      <c r="CF56" s="110"/>
      <c r="CG56" s="110"/>
      <c r="CH56" s="110"/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0"/>
      <c r="CT56" s="110"/>
      <c r="CU56" s="110"/>
      <c r="CV56" s="110"/>
      <c r="CW56" s="110"/>
      <c r="CX56" s="110"/>
      <c r="CY56" s="110"/>
      <c r="CZ56" s="110"/>
      <c r="DA56" s="110"/>
      <c r="DB56" s="110"/>
      <c r="DC56" s="110"/>
      <c r="DD56" s="110"/>
      <c r="DE56" s="110"/>
      <c r="DF56" s="110"/>
      <c r="DG56" s="110"/>
      <c r="DH56" s="110"/>
      <c r="DI56" s="110"/>
      <c r="DJ56" s="110"/>
      <c r="DK56" s="110"/>
      <c r="DL56" s="110"/>
      <c r="DM56" s="110"/>
      <c r="DN56" s="110"/>
      <c r="DO56" s="110"/>
      <c r="DP56" s="110"/>
      <c r="DQ56" s="110"/>
      <c r="DR56" s="110"/>
      <c r="DS56" s="110"/>
      <c r="DT56" s="110"/>
      <c r="DU56" s="110"/>
      <c r="DV56" s="110"/>
      <c r="DW56" s="110"/>
      <c r="DX56" s="110"/>
      <c r="DY56" s="110"/>
      <c r="DZ56" s="110"/>
      <c r="EA56" s="110"/>
      <c r="EB56" s="110"/>
      <c r="EC56" s="110"/>
      <c r="ED56" s="110"/>
      <c r="EE56" s="110"/>
      <c r="EF56" s="110"/>
      <c r="EG56" s="110"/>
      <c r="EH56" s="110"/>
      <c r="EI56" s="110"/>
      <c r="EJ56" s="110"/>
      <c r="EK56" s="110"/>
      <c r="EL56" s="110"/>
      <c r="EM56" s="110"/>
      <c r="EN56" s="110"/>
      <c r="EO56" s="110"/>
      <c r="EP56" s="110"/>
      <c r="EQ56" s="110"/>
      <c r="ER56" s="110"/>
      <c r="ES56" s="110"/>
    </row>
    <row r="57" spans="1:149" s="111" customFormat="1" ht="23.65" customHeight="1">
      <c r="A57" s="108"/>
      <c r="B57" s="121"/>
      <c r="C57" s="81" t="s">
        <v>56</v>
      </c>
      <c r="D57" s="83">
        <v>45.33</v>
      </c>
      <c r="E57" s="84">
        <f>2600/2</f>
        <v>1300</v>
      </c>
      <c r="F57" s="85">
        <f t="shared" si="2"/>
        <v>58929</v>
      </c>
      <c r="G57" s="86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  <c r="BK57" s="110"/>
      <c r="BL57" s="110"/>
      <c r="BM57" s="110"/>
      <c r="BN57" s="110"/>
      <c r="BO57" s="110"/>
      <c r="BP57" s="110"/>
      <c r="BQ57" s="110"/>
      <c r="BR57" s="110"/>
      <c r="BS57" s="110"/>
      <c r="BT57" s="110"/>
      <c r="BU57" s="110"/>
      <c r="BV57" s="110"/>
      <c r="BW57" s="110"/>
      <c r="BX57" s="110"/>
      <c r="BY57" s="110"/>
      <c r="BZ57" s="110"/>
      <c r="CA57" s="110"/>
      <c r="CB57" s="110"/>
      <c r="CC57" s="110"/>
      <c r="CD57" s="110"/>
      <c r="CE57" s="110"/>
      <c r="CF57" s="110"/>
      <c r="CG57" s="110"/>
      <c r="CH57" s="110"/>
      <c r="CI57" s="110"/>
      <c r="CJ57" s="110"/>
      <c r="CK57" s="110"/>
      <c r="CL57" s="110"/>
      <c r="CM57" s="110"/>
      <c r="CN57" s="110"/>
      <c r="CO57" s="110"/>
      <c r="CP57" s="110"/>
      <c r="CQ57" s="110"/>
      <c r="CR57" s="110"/>
      <c r="CS57" s="110"/>
      <c r="CT57" s="110"/>
      <c r="CU57" s="110"/>
      <c r="CV57" s="110"/>
      <c r="CW57" s="110"/>
      <c r="CX57" s="110"/>
      <c r="CY57" s="110"/>
      <c r="CZ57" s="110"/>
      <c r="DA57" s="110"/>
      <c r="DB57" s="110"/>
      <c r="DC57" s="110"/>
      <c r="DD57" s="110"/>
      <c r="DE57" s="110"/>
      <c r="DF57" s="110"/>
      <c r="DG57" s="110"/>
      <c r="DH57" s="110"/>
      <c r="DI57" s="110"/>
      <c r="DJ57" s="110"/>
      <c r="DK57" s="110"/>
      <c r="DL57" s="110"/>
      <c r="DM57" s="110"/>
      <c r="DN57" s="110"/>
      <c r="DO57" s="110"/>
      <c r="DP57" s="110"/>
      <c r="DQ57" s="110"/>
      <c r="DR57" s="110"/>
      <c r="DS57" s="110"/>
      <c r="DT57" s="110"/>
      <c r="DU57" s="110"/>
      <c r="DV57" s="110"/>
      <c r="DW57" s="110"/>
      <c r="DX57" s="110"/>
      <c r="DY57" s="110"/>
      <c r="DZ57" s="110"/>
      <c r="EA57" s="110"/>
      <c r="EB57" s="110"/>
      <c r="EC57" s="110"/>
      <c r="ED57" s="110"/>
      <c r="EE57" s="110"/>
      <c r="EF57" s="110"/>
      <c r="EG57" s="110"/>
      <c r="EH57" s="110"/>
      <c r="EI57" s="110"/>
      <c r="EJ57" s="110"/>
      <c r="EK57" s="110"/>
      <c r="EL57" s="110"/>
      <c r="EM57" s="110"/>
      <c r="EN57" s="110"/>
      <c r="EO57" s="110"/>
      <c r="EP57" s="110"/>
      <c r="EQ57" s="110"/>
      <c r="ER57" s="110"/>
      <c r="ES57" s="110"/>
    </row>
    <row r="58" spans="1:149" s="111" customFormat="1" ht="23.65" customHeight="1">
      <c r="A58" s="108"/>
      <c r="B58" s="112"/>
      <c r="C58" s="122"/>
      <c r="D58" s="114"/>
      <c r="E58" s="115"/>
      <c r="F58" s="86"/>
      <c r="G58" s="86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  <c r="BK58" s="110"/>
      <c r="BL58" s="110"/>
      <c r="BM58" s="110"/>
      <c r="BN58" s="110"/>
      <c r="BO58" s="110"/>
      <c r="BP58" s="110"/>
      <c r="BQ58" s="110"/>
      <c r="BR58" s="110"/>
      <c r="BS58" s="110"/>
      <c r="BT58" s="110"/>
      <c r="BU58" s="110"/>
      <c r="BV58" s="110"/>
      <c r="BW58" s="110"/>
      <c r="BX58" s="110"/>
      <c r="BY58" s="110"/>
      <c r="BZ58" s="110"/>
      <c r="CA58" s="110"/>
      <c r="CB58" s="110"/>
      <c r="CC58" s="110"/>
      <c r="CD58" s="110"/>
      <c r="CE58" s="110"/>
      <c r="CF58" s="110"/>
      <c r="CG58" s="110"/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0"/>
      <c r="CS58" s="110"/>
      <c r="CT58" s="110"/>
      <c r="CU58" s="110"/>
      <c r="CV58" s="110"/>
      <c r="CW58" s="110"/>
      <c r="CX58" s="110"/>
      <c r="CY58" s="110"/>
      <c r="CZ58" s="110"/>
      <c r="DA58" s="110"/>
      <c r="DB58" s="110"/>
      <c r="DC58" s="110"/>
      <c r="DD58" s="110"/>
      <c r="DE58" s="110"/>
      <c r="DF58" s="110"/>
      <c r="DG58" s="110"/>
      <c r="DH58" s="110"/>
      <c r="DI58" s="110"/>
      <c r="DJ58" s="110"/>
      <c r="DK58" s="110"/>
      <c r="DL58" s="110"/>
      <c r="DM58" s="110"/>
      <c r="DN58" s="110"/>
      <c r="DO58" s="110"/>
      <c r="DP58" s="110"/>
      <c r="DQ58" s="110"/>
      <c r="DR58" s="110"/>
      <c r="DS58" s="110"/>
      <c r="DT58" s="110"/>
      <c r="DU58" s="110"/>
      <c r="DV58" s="110"/>
      <c r="DW58" s="110"/>
      <c r="DX58" s="110"/>
      <c r="DY58" s="110"/>
      <c r="DZ58" s="110"/>
      <c r="EA58" s="110"/>
      <c r="EB58" s="110"/>
      <c r="EC58" s="110"/>
      <c r="ED58" s="110"/>
      <c r="EE58" s="110"/>
      <c r="EF58" s="110"/>
      <c r="EG58" s="110"/>
      <c r="EH58" s="110"/>
      <c r="EI58" s="110"/>
      <c r="EJ58" s="110"/>
      <c r="EK58" s="110"/>
      <c r="EL58" s="110"/>
      <c r="EM58" s="110"/>
      <c r="EN58" s="110"/>
      <c r="EO58" s="110"/>
      <c r="EP58" s="110"/>
      <c r="EQ58" s="110"/>
      <c r="ER58" s="110"/>
      <c r="ES58" s="110"/>
    </row>
    <row r="59" spans="1:149" s="111" customFormat="1" ht="23.65" customHeight="1">
      <c r="A59" s="108"/>
      <c r="B59" s="112"/>
      <c r="C59" s="122"/>
      <c r="D59" s="114"/>
      <c r="E59" s="66"/>
      <c r="F59" s="123" t="s">
        <v>48</v>
      </c>
      <c r="G59" s="86"/>
      <c r="H59" s="110"/>
      <c r="I59" s="124">
        <f>SUM(F48:F57)</f>
        <v>3982274</v>
      </c>
      <c r="J59" s="110"/>
      <c r="K59" s="110"/>
      <c r="L59" s="110"/>
      <c r="M59" s="125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0"/>
      <c r="BP59" s="110"/>
      <c r="BQ59" s="110"/>
      <c r="BR59" s="110"/>
      <c r="BS59" s="110"/>
      <c r="BT59" s="110"/>
      <c r="BU59" s="110"/>
      <c r="BV59" s="110"/>
      <c r="BW59" s="110"/>
      <c r="BX59" s="110"/>
      <c r="BY59" s="110"/>
      <c r="BZ59" s="110"/>
      <c r="CA59" s="110"/>
      <c r="CB59" s="110"/>
      <c r="CC59" s="110"/>
      <c r="CD59" s="110"/>
      <c r="CE59" s="110"/>
      <c r="CF59" s="110"/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110"/>
      <c r="CW59" s="110"/>
      <c r="CX59" s="110"/>
      <c r="CY59" s="110"/>
      <c r="CZ59" s="110"/>
      <c r="DA59" s="110"/>
      <c r="DB59" s="110"/>
      <c r="DC59" s="110"/>
      <c r="DD59" s="110"/>
      <c r="DE59" s="110"/>
      <c r="DF59" s="110"/>
      <c r="DG59" s="110"/>
      <c r="DH59" s="110"/>
      <c r="DI59" s="110"/>
      <c r="DJ59" s="110"/>
      <c r="DK59" s="110"/>
      <c r="DL59" s="110"/>
      <c r="DM59" s="110"/>
      <c r="DN59" s="110"/>
      <c r="DO59" s="110"/>
      <c r="DP59" s="110"/>
      <c r="DQ59" s="110"/>
      <c r="DR59" s="110"/>
      <c r="DS59" s="110"/>
      <c r="DT59" s="110"/>
      <c r="DU59" s="110"/>
      <c r="DV59" s="110"/>
      <c r="DW59" s="110"/>
      <c r="DX59" s="110"/>
      <c r="DY59" s="110"/>
      <c r="DZ59" s="110"/>
      <c r="EA59" s="110"/>
      <c r="EB59" s="110"/>
      <c r="EC59" s="110"/>
      <c r="ED59" s="110"/>
      <c r="EE59" s="110"/>
      <c r="EF59" s="110"/>
      <c r="EG59" s="110"/>
      <c r="EH59" s="110"/>
      <c r="EI59" s="110"/>
      <c r="EJ59" s="110"/>
      <c r="EK59" s="110"/>
      <c r="EL59" s="110"/>
      <c r="EM59" s="110"/>
      <c r="EN59" s="110"/>
      <c r="EO59" s="110"/>
      <c r="EP59" s="110"/>
      <c r="EQ59" s="110"/>
      <c r="ER59" s="110"/>
      <c r="ES59" s="110"/>
    </row>
    <row r="60" spans="1:149" s="111" customFormat="1" ht="5.65" customHeight="1">
      <c r="A60" s="116"/>
      <c r="B60" s="112"/>
      <c r="C60" s="110"/>
      <c r="D60" s="110"/>
      <c r="E60" s="126"/>
      <c r="F60" s="110"/>
      <c r="G60" s="117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0"/>
      <c r="BQ60" s="110"/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110"/>
      <c r="CW60" s="110"/>
      <c r="CX60" s="110"/>
      <c r="CY60" s="110"/>
      <c r="CZ60" s="110"/>
      <c r="DA60" s="110"/>
      <c r="DB60" s="110"/>
      <c r="DC60" s="110"/>
      <c r="DD60" s="110"/>
      <c r="DE60" s="110"/>
      <c r="DF60" s="110"/>
      <c r="DG60" s="110"/>
      <c r="DH60" s="110"/>
      <c r="DI60" s="110"/>
      <c r="DJ60" s="110"/>
      <c r="DK60" s="110"/>
      <c r="DL60" s="110"/>
      <c r="DM60" s="110"/>
      <c r="DN60" s="110"/>
      <c r="DO60" s="110"/>
      <c r="DP60" s="110"/>
      <c r="DQ60" s="110"/>
      <c r="DR60" s="110"/>
      <c r="DS60" s="110"/>
      <c r="DT60" s="110"/>
      <c r="DU60" s="110"/>
      <c r="DV60" s="110"/>
      <c r="DW60" s="110"/>
      <c r="DX60" s="110"/>
      <c r="DY60" s="110"/>
      <c r="DZ60" s="110"/>
      <c r="EA60" s="110"/>
      <c r="EB60" s="110"/>
      <c r="EC60" s="110"/>
      <c r="ED60" s="110"/>
      <c r="EE60" s="110"/>
      <c r="EF60" s="110"/>
      <c r="EG60" s="110"/>
      <c r="EH60" s="110"/>
      <c r="EI60" s="110"/>
      <c r="EJ60" s="110"/>
      <c r="EK60" s="110"/>
      <c r="EL60" s="110"/>
      <c r="EM60" s="110"/>
      <c r="EN60" s="110"/>
      <c r="EO60" s="110"/>
      <c r="EP60" s="110"/>
      <c r="EQ60" s="110"/>
      <c r="ER60" s="110"/>
      <c r="ES60" s="110"/>
    </row>
    <row r="61" spans="1:149" s="111" customFormat="1" ht="23.65" customHeight="1">
      <c r="A61" s="116"/>
      <c r="B61" s="112"/>
      <c r="C61" s="110"/>
      <c r="D61" s="127"/>
      <c r="E61" s="110"/>
      <c r="F61" s="110"/>
      <c r="G61" s="110"/>
      <c r="H61" s="110"/>
      <c r="I61" s="103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0"/>
      <c r="BP61" s="110"/>
      <c r="BQ61" s="110"/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110"/>
      <c r="CW61" s="110"/>
      <c r="CX61" s="110"/>
      <c r="CY61" s="110"/>
      <c r="CZ61" s="110"/>
      <c r="DA61" s="110"/>
      <c r="DB61" s="110"/>
      <c r="DC61" s="110"/>
      <c r="DD61" s="110"/>
      <c r="DE61" s="110"/>
      <c r="DF61" s="110"/>
      <c r="DG61" s="110"/>
      <c r="DH61" s="110"/>
      <c r="DI61" s="110"/>
      <c r="DJ61" s="110"/>
      <c r="DK61" s="110"/>
      <c r="DL61" s="110"/>
      <c r="DM61" s="110"/>
      <c r="DN61" s="110"/>
      <c r="DO61" s="110"/>
      <c r="DP61" s="110"/>
      <c r="DQ61" s="110"/>
      <c r="DR61" s="110"/>
      <c r="DS61" s="110"/>
      <c r="DT61" s="110"/>
      <c r="DU61" s="110"/>
      <c r="DV61" s="110"/>
      <c r="DW61" s="110"/>
      <c r="DX61" s="110"/>
      <c r="DY61" s="110"/>
      <c r="DZ61" s="110"/>
      <c r="EA61" s="110"/>
      <c r="EB61" s="110"/>
      <c r="EC61" s="110"/>
      <c r="ED61" s="110"/>
      <c r="EE61" s="110"/>
      <c r="EF61" s="110"/>
      <c r="EG61" s="110"/>
      <c r="EH61" s="110"/>
      <c r="EI61" s="110"/>
      <c r="EJ61" s="110"/>
      <c r="EK61" s="110"/>
      <c r="EL61" s="110"/>
      <c r="EM61" s="110"/>
      <c r="EN61" s="110"/>
      <c r="EO61" s="110"/>
      <c r="EP61" s="110"/>
      <c r="EQ61" s="110"/>
      <c r="ER61" s="110"/>
      <c r="ES61" s="110"/>
    </row>
    <row r="62" spans="1:149" ht="19.5">
      <c r="A62" s="31"/>
      <c r="B62" s="34"/>
      <c r="C62" s="34"/>
      <c r="D62" s="110"/>
      <c r="E62" s="128"/>
      <c r="F62" s="34"/>
      <c r="G62" s="34"/>
    </row>
    <row r="63" spans="1:149" s="134" customFormat="1" ht="28.7" customHeight="1">
      <c r="A63" s="129"/>
      <c r="B63" s="162" t="s">
        <v>49</v>
      </c>
      <c r="C63" s="130"/>
      <c r="D63" s="131"/>
      <c r="E63" s="130"/>
      <c r="F63" s="130"/>
      <c r="G63" s="130"/>
      <c r="H63" s="131"/>
      <c r="I63" s="132">
        <f>I38+I44+I59</f>
        <v>11284194</v>
      </c>
      <c r="J63" s="34"/>
      <c r="K63" s="133"/>
      <c r="L63" s="34"/>
      <c r="M63" s="133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</row>
    <row r="64" spans="1:149" ht="19.5">
      <c r="A64" s="31"/>
      <c r="B64" s="112"/>
      <c r="C64" s="135"/>
      <c r="D64" s="136"/>
      <c r="E64" s="126"/>
      <c r="F64" s="34"/>
      <c r="G64" s="34"/>
    </row>
    <row r="65" spans="1:8" ht="19.5">
      <c r="A65" s="31"/>
      <c r="B65" s="112"/>
      <c r="C65" s="135"/>
      <c r="D65" s="135"/>
      <c r="E65" s="135"/>
      <c r="F65" s="137"/>
      <c r="G65" s="137"/>
      <c r="H65" s="137"/>
    </row>
    <row r="66" spans="1:8" ht="19.5">
      <c r="A66" s="31"/>
      <c r="B66" s="138"/>
      <c r="C66" s="44"/>
      <c r="D66" s="3"/>
      <c r="E66" s="2"/>
      <c r="F66" s="139"/>
      <c r="G66" s="139"/>
      <c r="H66" s="139"/>
    </row>
    <row r="67" spans="1:8" ht="19.5">
      <c r="A67" s="31"/>
      <c r="B67" s="44"/>
      <c r="C67" s="140"/>
      <c r="D67" s="141"/>
      <c r="E67" s="3"/>
      <c r="F67" s="139"/>
      <c r="G67" s="139"/>
      <c r="H67" s="139"/>
    </row>
    <row r="68" spans="1:8" ht="19.5">
      <c r="A68" s="31"/>
      <c r="B68" s="142"/>
      <c r="C68" s="142"/>
      <c r="D68" s="142"/>
      <c r="E68" s="142"/>
      <c r="F68" s="142"/>
      <c r="G68" s="142"/>
      <c r="H68" s="142"/>
    </row>
    <row r="69" spans="1:8" ht="19.5">
      <c r="A69" s="31"/>
      <c r="B69" s="143"/>
      <c r="C69" s="144"/>
      <c r="D69" s="145"/>
      <c r="E69" s="145"/>
      <c r="F69" s="145"/>
      <c r="G69" s="145"/>
      <c r="H69" s="145"/>
    </row>
    <row r="70" spans="1:8" ht="19.5">
      <c r="A70" s="31"/>
      <c r="B70" s="141"/>
      <c r="C70" s="146"/>
      <c r="D70" s="23"/>
      <c r="E70" s="23"/>
      <c r="F70" s="23"/>
      <c r="G70" s="23"/>
      <c r="H70" s="23"/>
    </row>
    <row r="71" spans="1:8" ht="19.5">
      <c r="A71" s="31"/>
      <c r="B71" s="141"/>
      <c r="C71" s="146"/>
      <c r="D71" s="23"/>
      <c r="E71" s="23"/>
      <c r="F71" s="23"/>
      <c r="G71" s="23"/>
      <c r="H71" s="23"/>
    </row>
    <row r="72" spans="1:8" ht="39" customHeight="1">
      <c r="A72" s="31"/>
      <c r="B72" s="172"/>
      <c r="C72" s="172"/>
      <c r="D72" s="172"/>
      <c r="E72" s="172"/>
      <c r="F72" s="172"/>
      <c r="G72" s="164"/>
      <c r="H72" s="164"/>
    </row>
    <row r="73" spans="1:8" ht="19.5">
      <c r="A73" s="31"/>
      <c r="B73" s="138"/>
      <c r="C73" s="122"/>
      <c r="D73" s="122"/>
      <c r="E73" s="44"/>
      <c r="F73" s="55"/>
      <c r="G73" s="55"/>
      <c r="H73" s="55"/>
    </row>
    <row r="74" spans="1:8" ht="19.5">
      <c r="A74" s="31"/>
      <c r="B74" s="138"/>
      <c r="C74" s="122"/>
      <c r="D74" s="122"/>
      <c r="E74" s="138"/>
      <c r="F74" s="147"/>
      <c r="G74" s="147"/>
      <c r="H74" s="147"/>
    </row>
    <row r="75" spans="1:8" ht="19.5">
      <c r="A75" s="31"/>
      <c r="B75" s="148"/>
      <c r="C75" s="39"/>
      <c r="D75" s="149"/>
      <c r="E75" s="149"/>
      <c r="F75" s="150"/>
      <c r="G75" s="150"/>
      <c r="H75" s="150"/>
    </row>
    <row r="76" spans="1:8" ht="19.5">
      <c r="A76" s="31"/>
      <c r="B76" s="172"/>
      <c r="C76" s="172"/>
      <c r="D76" s="172"/>
      <c r="E76" s="172"/>
      <c r="F76" s="172"/>
      <c r="G76" s="164"/>
      <c r="H76" s="164"/>
    </row>
    <row r="77" spans="1:8" ht="19.5">
      <c r="A77" s="31"/>
      <c r="B77" s="138"/>
      <c r="C77" s="122"/>
      <c r="D77" s="122"/>
      <c r="E77" s="44"/>
      <c r="F77" s="55"/>
      <c r="G77" s="55"/>
      <c r="H77" s="55"/>
    </row>
    <row r="78" spans="1:8" ht="19.5">
      <c r="A78" s="31"/>
      <c r="B78" s="138"/>
      <c r="C78" s="122"/>
      <c r="D78" s="122"/>
      <c r="E78" s="151"/>
      <c r="F78" s="147"/>
      <c r="G78" s="147"/>
      <c r="H78" s="147"/>
    </row>
    <row r="79" spans="1:8" ht="19.5">
      <c r="A79" s="152"/>
      <c r="B79" s="148"/>
      <c r="C79" s="39"/>
      <c r="D79" s="149"/>
      <c r="E79" s="149"/>
      <c r="F79" s="150"/>
      <c r="G79" s="150"/>
      <c r="H79" s="150"/>
    </row>
    <row r="80" spans="1:8" ht="26.25" customHeight="1">
      <c r="A80" s="31"/>
      <c r="B80" s="148"/>
      <c r="C80" s="39"/>
      <c r="D80" s="149"/>
      <c r="E80" s="149"/>
      <c r="F80" s="150"/>
      <c r="G80" s="150"/>
      <c r="H80" s="150"/>
    </row>
    <row r="81" spans="1:8" ht="20.25" customHeight="1">
      <c r="A81" s="31"/>
      <c r="B81" s="172"/>
      <c r="C81" s="172"/>
      <c r="D81" s="172"/>
      <c r="E81" s="172"/>
      <c r="F81" s="70"/>
      <c r="G81" s="70"/>
      <c r="H81" s="70"/>
    </row>
    <row r="82" spans="1:8" ht="22.5" customHeight="1">
      <c r="A82" s="31"/>
      <c r="B82" s="153"/>
      <c r="C82" s="76"/>
      <c r="D82" s="76"/>
      <c r="E82" s="76"/>
      <c r="F82" s="154"/>
      <c r="G82" s="154"/>
      <c r="H82" s="154"/>
    </row>
    <row r="83" spans="1:8" ht="19.5">
      <c r="A83" s="31"/>
      <c r="B83" s="155"/>
      <c r="C83" s="115"/>
      <c r="D83" s="147"/>
      <c r="E83" s="156"/>
      <c r="F83" s="2"/>
      <c r="G83" s="2"/>
      <c r="H83" s="2"/>
    </row>
    <row r="84" spans="1:8" ht="19.5">
      <c r="A84" s="31"/>
      <c r="B84" s="155"/>
      <c r="C84" s="115"/>
      <c r="D84" s="147"/>
      <c r="E84" s="156"/>
      <c r="F84" s="2"/>
      <c r="G84" s="2"/>
      <c r="H84" s="2"/>
    </row>
    <row r="85" spans="1:8" ht="19.5">
      <c r="A85" s="31"/>
      <c r="B85" s="155"/>
      <c r="C85" s="170"/>
      <c r="D85" s="170"/>
      <c r="E85" s="150"/>
      <c r="F85" s="2"/>
      <c r="G85" s="2"/>
      <c r="H85" s="2"/>
    </row>
    <row r="86" spans="1:8" ht="19.5">
      <c r="A86" s="31"/>
      <c r="B86" s="34"/>
      <c r="C86" s="34"/>
      <c r="D86" s="34"/>
      <c r="E86" s="34"/>
      <c r="F86" s="34"/>
      <c r="G86" s="34"/>
    </row>
    <row r="87" spans="1:8" s="27" customFormat="1" ht="18.75">
      <c r="B87" s="170"/>
      <c r="C87" s="170"/>
      <c r="D87" s="157"/>
      <c r="E87" s="157"/>
      <c r="F87" s="157"/>
      <c r="G87" s="157"/>
      <c r="H87" s="157"/>
    </row>
    <row r="88" spans="1:8" s="27" customFormat="1" ht="16.5" customHeight="1">
      <c r="B88" s="170"/>
      <c r="C88" s="170"/>
      <c r="D88" s="171"/>
      <c r="E88" s="171"/>
      <c r="F88" s="171"/>
      <c r="G88" s="171"/>
      <c r="H88" s="171"/>
    </row>
    <row r="89" spans="1:8" s="27" customFormat="1">
      <c r="B89" s="34"/>
      <c r="C89" s="34"/>
      <c r="D89" s="34"/>
      <c r="E89" s="34"/>
      <c r="F89" s="34"/>
      <c r="G89" s="34"/>
      <c r="H89" s="34"/>
    </row>
    <row r="90" spans="1:8" s="27" customFormat="1">
      <c r="B90" s="34"/>
      <c r="C90" s="34"/>
      <c r="D90" s="34"/>
      <c r="E90" s="34"/>
      <c r="F90" s="34"/>
      <c r="G90" s="34"/>
      <c r="H90" s="34"/>
    </row>
    <row r="91" spans="1:8" s="27" customFormat="1">
      <c r="B91" s="34"/>
      <c r="C91" s="34"/>
      <c r="D91" s="34"/>
      <c r="E91" s="34"/>
      <c r="F91" s="34"/>
      <c r="G91" s="34"/>
      <c r="H91" s="34"/>
    </row>
    <row r="92" spans="1:8" s="27" customFormat="1">
      <c r="B92" s="34"/>
      <c r="C92" s="34"/>
      <c r="D92" s="34"/>
      <c r="E92" s="34"/>
      <c r="F92" s="34"/>
      <c r="G92" s="34"/>
      <c r="H92" s="34"/>
    </row>
    <row r="93" spans="1:8" s="27" customFormat="1">
      <c r="B93" s="34"/>
      <c r="C93" s="34"/>
      <c r="D93" s="34"/>
      <c r="E93" s="34"/>
      <c r="F93" s="34"/>
      <c r="G93" s="34"/>
      <c r="H93" s="34"/>
    </row>
    <row r="94" spans="1:8" s="27" customFormat="1">
      <c r="B94" s="34"/>
      <c r="C94" s="34"/>
      <c r="D94" s="34"/>
      <c r="E94" s="34"/>
      <c r="F94" s="34"/>
      <c r="G94" s="34"/>
      <c r="H94" s="34"/>
    </row>
    <row r="95" spans="1:8" s="27" customFormat="1">
      <c r="B95" s="34"/>
      <c r="C95" s="34"/>
      <c r="D95" s="34"/>
      <c r="E95" s="34"/>
      <c r="F95" s="34"/>
      <c r="G95" s="34"/>
      <c r="H95" s="34"/>
    </row>
    <row r="96" spans="1:8" s="27" customFormat="1">
      <c r="B96" s="34"/>
      <c r="C96" s="34"/>
      <c r="D96" s="34"/>
      <c r="E96" s="34"/>
      <c r="F96" s="34"/>
      <c r="G96" s="34"/>
      <c r="H96" s="34"/>
    </row>
    <row r="97" spans="2:8" s="27" customFormat="1">
      <c r="B97" s="34"/>
      <c r="C97" s="34"/>
      <c r="D97" s="34"/>
      <c r="E97" s="34"/>
      <c r="F97" s="34"/>
      <c r="G97" s="34"/>
      <c r="H97" s="34"/>
    </row>
    <row r="98" spans="2:8" s="27" customFormat="1">
      <c r="B98" s="34"/>
      <c r="C98" s="34"/>
      <c r="D98" s="34"/>
      <c r="E98" s="34"/>
      <c r="F98" s="34"/>
      <c r="G98" s="34"/>
      <c r="H98" s="34"/>
    </row>
    <row r="99" spans="2:8" s="27" customFormat="1">
      <c r="B99" s="34"/>
      <c r="C99" s="34"/>
      <c r="D99" s="34"/>
      <c r="E99" s="34"/>
      <c r="F99" s="34"/>
      <c r="G99" s="34"/>
      <c r="H99" s="34"/>
    </row>
    <row r="100" spans="2:8" s="27" customFormat="1">
      <c r="B100" s="34"/>
      <c r="C100" s="34"/>
      <c r="D100" s="34"/>
      <c r="E100" s="34"/>
      <c r="F100" s="34"/>
      <c r="G100" s="34"/>
      <c r="H100" s="34"/>
    </row>
    <row r="101" spans="2:8" s="27" customFormat="1">
      <c r="B101" s="34"/>
      <c r="C101" s="34"/>
      <c r="D101" s="34"/>
      <c r="E101" s="34"/>
      <c r="F101" s="34"/>
      <c r="G101" s="34"/>
      <c r="H101" s="34"/>
    </row>
    <row r="102" spans="2:8" s="27" customFormat="1">
      <c r="B102" s="34"/>
      <c r="C102" s="34"/>
      <c r="D102" s="34"/>
      <c r="E102" s="34"/>
      <c r="F102" s="34"/>
      <c r="G102" s="34"/>
      <c r="H102" s="34"/>
    </row>
    <row r="103" spans="2:8" s="27" customFormat="1">
      <c r="B103" s="34"/>
      <c r="C103" s="34"/>
      <c r="D103" s="34"/>
      <c r="E103" s="34"/>
      <c r="F103" s="34"/>
      <c r="G103" s="34"/>
      <c r="H103" s="34"/>
    </row>
    <row r="104" spans="2:8" s="27" customFormat="1">
      <c r="B104" s="34"/>
      <c r="C104" s="34"/>
      <c r="D104" s="34"/>
      <c r="E104" s="34"/>
      <c r="F104" s="34"/>
      <c r="G104" s="34"/>
      <c r="H104" s="34"/>
    </row>
    <row r="105" spans="2:8" s="27" customFormat="1">
      <c r="B105" s="34"/>
      <c r="C105" s="34"/>
      <c r="D105" s="34"/>
      <c r="E105" s="34"/>
      <c r="F105" s="34"/>
      <c r="G105" s="34"/>
      <c r="H105" s="34"/>
    </row>
    <row r="106" spans="2:8" s="27" customFormat="1">
      <c r="B106" s="34"/>
      <c r="C106" s="34"/>
      <c r="D106" s="34"/>
      <c r="E106" s="34"/>
      <c r="F106" s="34"/>
      <c r="G106" s="34"/>
      <c r="H106" s="34"/>
    </row>
    <row r="107" spans="2:8" s="27" customFormat="1">
      <c r="B107" s="34"/>
      <c r="C107" s="34"/>
      <c r="D107" s="34"/>
      <c r="E107" s="34"/>
      <c r="F107" s="34"/>
      <c r="G107" s="34"/>
      <c r="H107" s="34"/>
    </row>
    <row r="108" spans="2:8" s="27" customFormat="1">
      <c r="B108" s="34"/>
      <c r="C108" s="34"/>
      <c r="D108" s="34"/>
      <c r="E108" s="34"/>
      <c r="F108" s="34"/>
      <c r="G108" s="34"/>
      <c r="H108" s="34"/>
    </row>
    <row r="109" spans="2:8" s="27" customFormat="1">
      <c r="B109" s="34"/>
      <c r="C109" s="34"/>
      <c r="D109" s="34"/>
      <c r="E109" s="34"/>
      <c r="F109" s="34"/>
      <c r="G109" s="34"/>
      <c r="H109" s="34"/>
    </row>
    <row r="110" spans="2:8" s="27" customFormat="1">
      <c r="B110" s="34"/>
      <c r="C110" s="34"/>
      <c r="D110" s="34"/>
      <c r="E110" s="34"/>
      <c r="F110" s="34"/>
      <c r="G110" s="34"/>
      <c r="H110" s="34"/>
    </row>
    <row r="111" spans="2:8" s="27" customFormat="1">
      <c r="B111" s="34"/>
      <c r="C111" s="34"/>
      <c r="D111" s="34"/>
      <c r="E111" s="34"/>
      <c r="F111" s="34"/>
      <c r="G111" s="34"/>
      <c r="H111" s="34"/>
    </row>
    <row r="112" spans="2:8" s="27" customFormat="1">
      <c r="B112" s="34"/>
      <c r="C112" s="34"/>
      <c r="D112" s="34"/>
      <c r="E112" s="34"/>
      <c r="F112" s="34"/>
      <c r="G112" s="34"/>
      <c r="H112" s="34"/>
    </row>
    <row r="113" spans="2:8" s="27" customFormat="1">
      <c r="B113" s="34"/>
      <c r="C113" s="34"/>
      <c r="D113" s="34"/>
      <c r="E113" s="34"/>
      <c r="F113" s="34"/>
      <c r="G113" s="34"/>
      <c r="H113" s="34"/>
    </row>
    <row r="114" spans="2:8" s="27" customFormat="1">
      <c r="B114" s="34"/>
      <c r="C114" s="34"/>
      <c r="D114" s="34"/>
      <c r="E114" s="34"/>
      <c r="F114" s="34"/>
      <c r="G114" s="34"/>
      <c r="H114" s="34"/>
    </row>
    <row r="115" spans="2:8" s="27" customFormat="1">
      <c r="B115" s="34"/>
      <c r="C115" s="34"/>
      <c r="D115" s="34"/>
      <c r="E115" s="34"/>
      <c r="F115" s="34"/>
      <c r="G115" s="34"/>
      <c r="H115" s="34"/>
    </row>
    <row r="116" spans="2:8" s="27" customFormat="1">
      <c r="B116" s="34"/>
      <c r="C116" s="34"/>
      <c r="D116" s="34"/>
      <c r="E116" s="34"/>
      <c r="F116" s="34"/>
      <c r="G116" s="34"/>
      <c r="H116" s="34"/>
    </row>
    <row r="117" spans="2:8" s="27" customFormat="1">
      <c r="B117" s="34"/>
      <c r="C117" s="34"/>
      <c r="D117" s="34"/>
      <c r="E117" s="34"/>
      <c r="F117" s="34"/>
      <c r="G117" s="34"/>
      <c r="H117" s="34"/>
    </row>
    <row r="118" spans="2:8" s="27" customFormat="1">
      <c r="B118" s="34"/>
      <c r="C118" s="34"/>
      <c r="D118" s="34"/>
      <c r="E118" s="34"/>
      <c r="F118" s="34"/>
      <c r="G118" s="34"/>
      <c r="H118" s="34"/>
    </row>
    <row r="119" spans="2:8" s="27" customFormat="1">
      <c r="B119" s="34"/>
      <c r="C119" s="34"/>
      <c r="D119" s="34"/>
      <c r="E119" s="34"/>
      <c r="F119" s="34"/>
      <c r="G119" s="34"/>
      <c r="H119" s="34"/>
    </row>
    <row r="120" spans="2:8" s="27" customFormat="1">
      <c r="B120" s="34"/>
      <c r="C120" s="34"/>
      <c r="D120" s="34"/>
      <c r="E120" s="34"/>
      <c r="F120" s="34"/>
      <c r="G120" s="34"/>
      <c r="H120" s="34"/>
    </row>
    <row r="121" spans="2:8" s="27" customFormat="1">
      <c r="B121" s="34"/>
      <c r="C121" s="34"/>
      <c r="D121" s="34"/>
      <c r="E121" s="34"/>
      <c r="F121" s="34"/>
      <c r="G121" s="34"/>
      <c r="H121" s="34"/>
    </row>
    <row r="122" spans="2:8" s="27" customFormat="1">
      <c r="B122" s="34"/>
      <c r="C122" s="34"/>
      <c r="D122" s="34"/>
      <c r="E122" s="34"/>
      <c r="F122" s="34"/>
      <c r="G122" s="34"/>
      <c r="H122" s="34"/>
    </row>
    <row r="123" spans="2:8" s="27" customFormat="1">
      <c r="B123" s="34"/>
      <c r="C123" s="34"/>
      <c r="D123" s="34"/>
      <c r="E123" s="34"/>
      <c r="F123" s="34"/>
      <c r="G123" s="34"/>
      <c r="H123" s="34"/>
    </row>
    <row r="124" spans="2:8" s="27" customFormat="1">
      <c r="B124" s="34"/>
      <c r="C124" s="34"/>
      <c r="D124" s="34"/>
      <c r="E124" s="34"/>
      <c r="F124" s="34"/>
      <c r="G124" s="34"/>
      <c r="H124" s="34"/>
    </row>
    <row r="125" spans="2:8" s="27" customFormat="1">
      <c r="B125" s="34"/>
      <c r="C125" s="34"/>
      <c r="D125" s="34"/>
      <c r="E125" s="34"/>
      <c r="F125" s="34"/>
      <c r="G125" s="34"/>
      <c r="H125" s="34"/>
    </row>
    <row r="126" spans="2:8" s="27" customFormat="1">
      <c r="B126" s="34"/>
      <c r="C126" s="34"/>
      <c r="D126" s="34"/>
      <c r="E126" s="34"/>
      <c r="F126" s="34"/>
      <c r="G126" s="34"/>
      <c r="H126" s="34"/>
    </row>
    <row r="127" spans="2:8" s="27" customFormat="1">
      <c r="B127" s="34"/>
      <c r="C127" s="34"/>
      <c r="D127" s="34"/>
      <c r="E127" s="34"/>
      <c r="F127" s="34"/>
      <c r="G127" s="34"/>
      <c r="H127" s="34"/>
    </row>
    <row r="128" spans="2:8" s="27" customFormat="1">
      <c r="B128" s="34"/>
      <c r="C128" s="34"/>
      <c r="D128" s="34"/>
      <c r="E128" s="34"/>
      <c r="F128" s="34"/>
      <c r="G128" s="34"/>
      <c r="H128" s="34"/>
    </row>
    <row r="129" spans="2:8" s="27" customFormat="1">
      <c r="B129" s="34"/>
      <c r="C129" s="34"/>
      <c r="D129" s="34"/>
      <c r="E129" s="34"/>
      <c r="F129" s="34"/>
      <c r="G129" s="34"/>
      <c r="H129" s="34"/>
    </row>
    <row r="130" spans="2:8" s="27" customFormat="1">
      <c r="B130" s="34"/>
      <c r="C130" s="34"/>
      <c r="D130" s="34"/>
      <c r="E130" s="34"/>
      <c r="F130" s="34"/>
      <c r="G130" s="34"/>
      <c r="H130" s="34"/>
    </row>
    <row r="131" spans="2:8" s="27" customFormat="1">
      <c r="B131" s="34"/>
      <c r="C131" s="34"/>
      <c r="D131" s="34"/>
      <c r="E131" s="34"/>
      <c r="F131" s="34"/>
      <c r="G131" s="34"/>
      <c r="H131" s="34"/>
    </row>
    <row r="132" spans="2:8" s="27" customFormat="1">
      <c r="B132" s="34"/>
      <c r="C132" s="34"/>
      <c r="D132" s="34"/>
      <c r="E132" s="34"/>
      <c r="F132" s="34"/>
      <c r="G132" s="34"/>
      <c r="H132" s="34"/>
    </row>
    <row r="133" spans="2:8" s="27" customFormat="1">
      <c r="B133" s="34"/>
      <c r="C133" s="34"/>
      <c r="D133" s="34"/>
      <c r="E133" s="34"/>
      <c r="F133" s="34"/>
      <c r="G133" s="34"/>
      <c r="H133" s="34"/>
    </row>
    <row r="134" spans="2:8" s="27" customFormat="1">
      <c r="B134" s="34"/>
      <c r="C134" s="34"/>
      <c r="D134" s="34"/>
      <c r="E134" s="34"/>
      <c r="F134" s="34"/>
      <c r="G134" s="34"/>
      <c r="H134" s="34"/>
    </row>
    <row r="135" spans="2:8" s="27" customFormat="1">
      <c r="B135" s="34"/>
      <c r="C135" s="34"/>
      <c r="D135" s="34"/>
      <c r="E135" s="34"/>
      <c r="F135" s="34"/>
      <c r="G135" s="34"/>
      <c r="H135" s="34"/>
    </row>
  </sheetData>
  <sheetProtection algorithmName="SHA-512" hashValue="s9+LuWZ7dh8iv1OmX2LGDHJ/a2tdZbk245T2BImzYuyyM6au5XDDbxM+jghj3hY4DkPLm0GNJZ7scuihAc5Pbg==" saltValue="oRzhVqoVJDJvCcaCobc/UQ==" spinCount="100000" sheet="1" objects="1" scenarios="1"/>
  <mergeCells count="11">
    <mergeCell ref="B40:F40"/>
    <mergeCell ref="B11:C11"/>
    <mergeCell ref="B87:C87"/>
    <mergeCell ref="B88:C88"/>
    <mergeCell ref="D88:H88"/>
    <mergeCell ref="C85:D85"/>
    <mergeCell ref="B72:F72"/>
    <mergeCell ref="B76:F76"/>
    <mergeCell ref="B81:E81"/>
    <mergeCell ref="H28:I28"/>
    <mergeCell ref="B46:F46"/>
  </mergeCells>
  <phoneticPr fontId="56" type="noConversion"/>
  <dataValidations count="6">
    <dataValidation type="custom" operator="equal" allowBlank="1" showInputMessage="1" showErrorMessage="1" errorTitle="Foutmelding" error="Uw invoer dient:_x000a_* niet meer dan 1 decimalen te bevatten;_x000a_* een positief getal te zijn" sqref="F74:H74 F78:H78 D27 E20:E26" xr:uid="{3C629380-A8E9-49C5-8579-2A01994814B3}">
      <formula1>AND(D20&gt;0,(INT(D20*10)/10)=D20)</formula1>
    </dataValidation>
    <dataValidation type="custom" operator="equal" allowBlank="1" showInputMessage="1" showErrorMessage="1" errorTitle="Foutmelding" error="Uw invoer dient:_x000a_* niet meer dan 2 decimalen te bevatten;_x000a_* een positief getal te zijn" sqref="H47 D48:D59 D42:D43 D45 D15" xr:uid="{7AD8944D-2877-4FDF-9248-C36874EC7A49}">
      <formula1>AND(D15&gt;0,(INT(D15*100)/100)=D15)</formula1>
    </dataValidation>
    <dataValidation type="custom" operator="equal" allowBlank="1" showInputMessage="1" showErrorMessage="1" errorTitle="Foutmelding" error="Uw invoer dient:_x000a_* niet meer dan 1 decimaal te bevatten;_x000a_* een positief getal te zijn" sqref="D20:D25" xr:uid="{7466E307-533D-46D9-9ED8-51FF4F6F9A87}">
      <formula1>AND(D20&gt;0,(INT(D20*10)/10)=D20)</formula1>
    </dataValidation>
    <dataValidation type="list" operator="equal" allowBlank="1" showInputMessage="1" showErrorMessage="1" errorTitle="Foutmelding" error="Uw invoer dient:_x000a_* niet meer dan 2 decimalen te bevatten;_x000a_* een positief getal te zijn" sqref="D16" xr:uid="{FE80EC0A-26EC-43E7-9429-FE0F778FC8DD}">
      <formula1>$L$16:$Q$16</formula1>
    </dataValidation>
    <dataValidation type="custom" operator="equal" allowBlank="1" showInputMessage="1" showErrorMessage="1" errorTitle="Foutmelding" error="Uw invoer dient:_x000a_* een geheel getal te zijn;_x000a_* nul of een positief getal te zijn" sqref="E17" xr:uid="{D91F28E3-99F1-4B23-BEE8-433BE70D7C60}">
      <formula1>AND(E17&gt;=0,(INT(E17*1)/1)=E17)</formula1>
    </dataValidation>
    <dataValidation type="custom" operator="greaterThanOrEqual" allowBlank="1" showInputMessage="1" showErrorMessage="1" errorTitle="Foutmelding" error="Uw invoer dient:_x000a_* nul of een positief getal te zijn;_x000a_* géén decimalen te bevatten;_x000a_* niet groter dan 100% te zijn." sqref="D17" xr:uid="{1584C5A7-524E-4FF5-BFCE-12CE779280DE}">
      <formula1>AND((INT(D17*100)/100=D17),D17&gt;=0,D17&lt;=1)</formula1>
    </dataValidation>
  </dataValidations>
  <pageMargins left="0.25" right="0.25" top="0.75" bottom="0.75" header="0.3" footer="0.3"/>
  <pageSetup paperSize="9" scale="40" orientation="portrait" r:id="rId1"/>
  <headerFooter>
    <oddFooter>&amp;C&amp;"Arial,Standaard"&amp;8 1013139-019a</oddFooter>
  </headerFooter>
  <ignoredErrors>
    <ignoredError sqref="E26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11D4-BFE3-42E6-9BEB-CF1E9FF8FE13}">
  <dimension ref="A1"/>
  <sheetViews>
    <sheetView topLeftCell="A4" workbookViewId="0">
      <selection activeCell="F39" sqref="F39"/>
    </sheetView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D1896466D8B4598EF168719612A94" ma:contentTypeVersion="20" ma:contentTypeDescription="Een nieuw document maken." ma:contentTypeScope="" ma:versionID="a6b605e9687cec5d1f23d334e3b133e8">
  <xsd:schema xmlns:xsd="http://www.w3.org/2001/XMLSchema" xmlns:xs="http://www.w3.org/2001/XMLSchema" xmlns:p="http://schemas.microsoft.com/office/2006/metadata/properties" xmlns:ns2="9657fb50-5925-4f9a-a8f2-3b70cd2f045f" targetNamespace="http://schemas.microsoft.com/office/2006/metadata/properties" ma:root="true" ma:fieldsID="247e1a5bc3e8034e417392369ace2b18" ns2:_="">
    <xsd:import namespace="9657fb50-5925-4f9a-a8f2-3b70cd2f045f"/>
    <xsd:element name="properties">
      <xsd:complexType>
        <xsd:sequence>
          <xsd:element name="documentManagement">
            <xsd:complexType>
              <xsd:all>
                <xsd:element ref="ns2:Relatie_Naam" minOccurs="0"/>
                <xsd:element ref="ns2:Relatie_ID" minOccurs="0"/>
                <xsd:element ref="ns2:Branche" minOccurs="0"/>
                <xsd:element ref="ns2:Relatie_Beheerder" minOccurs="0"/>
                <xsd:element ref="ns2:Bezoek_Land" minOccurs="0"/>
                <xsd:element ref="ns2:Bezoek_Plaats" minOccurs="0"/>
                <xsd:element ref="ns2:Relatie_Soort" minOccurs="0"/>
                <xsd:element ref="ns2:Relatie_Nummer" minOccurs="0"/>
                <xsd:element ref="ns2:Project_ID" minOccurs="0"/>
                <xsd:element ref="ns2:Project_Naam" minOccurs="0"/>
                <xsd:element ref="ns2:Project_Nummer" minOccurs="0"/>
                <xsd:element ref="ns2:Project_Leider" minOccurs="0"/>
                <xsd:element ref="ns2:Project_Status" minOccurs="0"/>
                <xsd:element ref="ns2:Project_Contactpersoon" minOccurs="0"/>
                <xsd:element ref="ns2:Irrus_EntityId" minOccurs="0"/>
                <xsd:element ref="ns2:Irrus_EntityTyp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7fb50-5925-4f9a-a8f2-3b70cd2f045f" elementFormDefault="qualified">
    <xsd:import namespace="http://schemas.microsoft.com/office/2006/documentManagement/types"/>
    <xsd:import namespace="http://schemas.microsoft.com/office/infopath/2007/PartnerControls"/>
    <xsd:element name="Relatie_Naam" ma:index="8" nillable="true" ma:displayName="Relatie_Naam" ma:internalName="Relatie_Naam">
      <xsd:simpleType>
        <xsd:restriction base="dms:Text"/>
      </xsd:simpleType>
    </xsd:element>
    <xsd:element name="Relatie_ID" ma:index="9" nillable="true" ma:displayName="Relatie_ID" ma:internalName="Relatie_ID">
      <xsd:simpleType>
        <xsd:restriction base="dms:Text"/>
      </xsd:simpleType>
    </xsd:element>
    <xsd:element name="Branche" ma:index="10" nillable="true" ma:displayName="Branche" ma:internalName="Branche">
      <xsd:simpleType>
        <xsd:restriction base="dms:Text"/>
      </xsd:simpleType>
    </xsd:element>
    <xsd:element name="Relatie_Beheerder" ma:index="11" nillable="true" ma:displayName="Relatie_Beheerder" ma:internalName="Relatie_Beheerder">
      <xsd:simpleType>
        <xsd:restriction base="dms:Text"/>
      </xsd:simpleType>
    </xsd:element>
    <xsd:element name="Bezoek_Land" ma:index="12" nillable="true" ma:displayName="Bezoek_Land" ma:internalName="Bezoek_Land">
      <xsd:simpleType>
        <xsd:restriction base="dms:Text"/>
      </xsd:simpleType>
    </xsd:element>
    <xsd:element name="Bezoek_Plaats" ma:index="13" nillable="true" ma:displayName="Bezoek_Plaats" ma:internalName="Bezoek_Plaats">
      <xsd:simpleType>
        <xsd:restriction base="dms:Text"/>
      </xsd:simpleType>
    </xsd:element>
    <xsd:element name="Relatie_Soort" ma:index="14" nillable="true" ma:displayName="Relatie_Soort" ma:internalName="Relatie_Soort">
      <xsd:simpleType>
        <xsd:restriction base="dms:Text"/>
      </xsd:simpleType>
    </xsd:element>
    <xsd:element name="Relatie_Nummer" ma:index="15" nillable="true" ma:displayName="Relatie_Nummer" ma:internalName="Relatie_Nummer">
      <xsd:simpleType>
        <xsd:restriction base="dms:Text"/>
      </xsd:simpleType>
    </xsd:element>
    <xsd:element name="Project_ID" ma:index="16" nillable="true" ma:displayName="Project_ID" ma:internalName="Project_ID">
      <xsd:simpleType>
        <xsd:restriction base="dms:Text"/>
      </xsd:simpleType>
    </xsd:element>
    <xsd:element name="Project_Naam" ma:index="17" nillable="true" ma:displayName="Project_Naam" ma:internalName="Project_Naam">
      <xsd:simpleType>
        <xsd:restriction base="dms:Text"/>
      </xsd:simpleType>
    </xsd:element>
    <xsd:element name="Project_Nummer" ma:index="18" nillable="true" ma:displayName="Project_Nummer" ma:internalName="Project_Nummer">
      <xsd:simpleType>
        <xsd:restriction base="dms:Text"/>
      </xsd:simpleType>
    </xsd:element>
    <xsd:element name="Project_Leider" ma:index="19" nillable="true" ma:displayName="Project_Leider" ma:internalName="Project_Leider">
      <xsd:simpleType>
        <xsd:restriction base="dms:Text"/>
      </xsd:simpleType>
    </xsd:element>
    <xsd:element name="Project_Status" ma:index="20" nillable="true" ma:displayName="Project_Status" ma:internalName="Project_Status">
      <xsd:simpleType>
        <xsd:restriction base="dms:Text"/>
      </xsd:simpleType>
    </xsd:element>
    <xsd:element name="Project_Contactpersoon" ma:index="21" nillable="true" ma:displayName="Project_Contactpersoon" ma:internalName="Project_Contactpersoon">
      <xsd:simpleType>
        <xsd:restriction base="dms:Text"/>
      </xsd:simpleType>
    </xsd:element>
    <xsd:element name="Irrus_EntityId" ma:index="22" nillable="true" ma:displayName="Irrus_EntityId" ma:internalName="Irrus_EntityId">
      <xsd:simpleType>
        <xsd:restriction base="dms:Text"/>
      </xsd:simpleType>
    </xsd:element>
    <xsd:element name="Irrus_EntityType" ma:index="23" nillable="true" ma:displayName="Irrus_EntityType" ma:internalName="Irrus_EntityType">
      <xsd:simpleType>
        <xsd:restriction base="dms:Text"/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ie_ID xmlns="9657fb50-5925-4f9a-a8f2-3b70cd2f045f">organization:4dad906adcbb565ea85e9749a526e552</Relatie_ID>
    <Bezoek_Land xmlns="9657fb50-5925-4f9a-a8f2-3b70cd2f045f">The Netherlands</Bezoek_Land>
    <Relatie_Soort xmlns="9657fb50-5925-4f9a-a8f2-3b70cd2f045f">Lead</Relatie_Soort>
    <Irrus_EntityId xmlns="9657fb50-5925-4f9a-a8f2-3b70cd2f045f">project:5072cf3a8ec9f623765f2b20e8ab9795</Irrus_EntityId>
    <Project_Status xmlns="9657fb50-5925-4f9a-a8f2-3b70cd2f045f">Active</Project_Status>
    <Relatie_Beheerder xmlns="9657fb50-5925-4f9a-a8f2-3b70cd2f045f">Bo Merkus</Relatie_Beheerder>
    <Relatie_Naam xmlns="9657fb50-5925-4f9a-a8f2-3b70cd2f045f">ROVA</Relatie_Naam>
    <Project_Contactpersoon xmlns="9657fb50-5925-4f9a-a8f2-3b70cd2f045f">Louis Huisman</Project_Contactpersoon>
    <Irrus_EntityType xmlns="9657fb50-5925-4f9a-a8f2-3b70cd2f045f">project</Irrus_EntityType>
    <Project_ID xmlns="9657fb50-5925-4f9a-a8f2-3b70cd2f045f">project:5072cf3a8ec9f623765f2b20e8ab9795</Project_ID>
    <Project_Nummer xmlns="9657fb50-5925-4f9a-a8f2-3b70cd2f045f">24427</Project_Nummer>
    <Relatie_Nummer xmlns="9657fb50-5925-4f9a-a8f2-3b70cd2f045f" xsi:nil="true"/>
    <Project_Leider xmlns="9657fb50-5925-4f9a-a8f2-3b70cd2f045f">Niels Ahsmann</Project_Leider>
    <Bezoek_Plaats xmlns="9657fb50-5925-4f9a-a8f2-3b70cd2f045f" xsi:nil="true"/>
    <Branche xmlns="9657fb50-5925-4f9a-a8f2-3b70cd2f045f" xsi:nil="true"/>
    <Project_Naam xmlns="9657fb50-5925-4f9a-a8f2-3b70cd2f045f">Ondersteuning aanbesteding verwerking restafval</Project_Naam>
  </documentManagement>
</p:properties>
</file>

<file path=customXml/itemProps1.xml><?xml version="1.0" encoding="utf-8"?>
<ds:datastoreItem xmlns:ds="http://schemas.openxmlformats.org/officeDocument/2006/customXml" ds:itemID="{8D9D07D8-21EC-4A2E-AC36-04E8C0ED1C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57fb50-5925-4f9a-a8f2-3b70cd2f04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CC9802-1A9E-41FC-A857-3481C0C2F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5E985D-BA93-4D74-A13A-39DA7D80867E}">
  <ds:schemaRefs>
    <ds:schemaRef ds:uri="http://schemas.microsoft.com/office/2006/documentManagement/types"/>
    <ds:schemaRef ds:uri="http://schemas.microsoft.com/office/2006/metadata/properties"/>
    <ds:schemaRef ds:uri="9657fb50-5925-4f9a-a8f2-3b70cd2f045f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Instructies</vt:lpstr>
      <vt:lpstr>Inschrijfformulier</vt:lpstr>
      <vt:lpstr>Routenet printscreen(s)</vt:lpstr>
      <vt:lpstr>Inschrijfformulier!Afdrukbereik</vt:lpstr>
      <vt:lpstr>Instructies!Afdrukbereik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2024-05-02T15:06:51Z</dcterms:created>
  <dcterms:modified xsi:type="dcterms:W3CDTF">2025-04-24T07:49:23Z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0x0101008F0D1896466D8B4598EF168719612A94</vt:lpwstr>
  </property>
</Properties>
</file>