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Schoonmaakdienstverlening/Shared Documents/EA Schoonmaakdienstverlening/04 Nota van Inlichtingen/"/>
    </mc:Choice>
  </mc:AlternateContent>
  <xr:revisionPtr revIDLastSave="1929" documentId="8_{1E5CB898-E351-42C5-8BED-CF8CCC92D975}" xr6:coauthVersionLast="47" xr6:coauthVersionMax="47" xr10:uidLastSave="{2587E22E-582C-476C-ABE2-DCA27A9AA61C}"/>
  <bookViews>
    <workbookView xWindow="-120" yWindow="-120" windowWidth="29040" windowHeight="15720" tabRatio="733" activeTab="3" xr2:uid="{00000000-000D-0000-FFFF-FFFF00000000}"/>
  </bookViews>
  <sheets>
    <sheet name="Toelichting" sheetId="1" r:id="rId1"/>
    <sheet name="Inschrijfprijs" sheetId="6" r:id="rId2"/>
    <sheet name="Schoonmaakdienstverlening (A)" sheetId="2" r:id="rId3"/>
    <sheet name="Schoonmaakdienstverlening (B)" sheetId="11" r:id="rId4"/>
    <sheet name="Overige locaties" sheetId="8" r:id="rId5"/>
    <sheet name="Regiewerkzaamheden schoonmaak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8" i="11" l="1"/>
  <c r="E127" i="11"/>
  <c r="E126" i="11"/>
  <c r="E121" i="11"/>
  <c r="E122" i="11"/>
  <c r="E120" i="11"/>
  <c r="E115" i="11"/>
  <c r="E116" i="11"/>
  <c r="E114" i="11"/>
  <c r="E109" i="11"/>
  <c r="E110" i="11"/>
  <c r="E108" i="11"/>
  <c r="E101" i="11"/>
  <c r="E102" i="11"/>
  <c r="E103" i="11"/>
  <c r="E104" i="11"/>
  <c r="E100" i="11"/>
  <c r="E95" i="11"/>
  <c r="E96" i="11"/>
  <c r="E94" i="11"/>
  <c r="E89" i="11"/>
  <c r="E90" i="11"/>
  <c r="E88" i="11"/>
  <c r="E83" i="11"/>
  <c r="E84" i="11"/>
  <c r="E82" i="11"/>
  <c r="E77" i="11"/>
  <c r="E78" i="11"/>
  <c r="E76" i="11"/>
  <c r="E71" i="11"/>
  <c r="E72" i="11"/>
  <c r="E70" i="11"/>
  <c r="E65" i="11"/>
  <c r="E66" i="11"/>
  <c r="E64" i="11"/>
  <c r="E59" i="11"/>
  <c r="E60" i="11"/>
  <c r="E58" i="11"/>
  <c r="E53" i="11"/>
  <c r="E54" i="11"/>
  <c r="E52" i="11"/>
  <c r="E42" i="11"/>
  <c r="E43" i="11"/>
  <c r="E44" i="11"/>
  <c r="E45" i="11"/>
  <c r="E46" i="11"/>
  <c r="E47" i="11"/>
  <c r="E48" i="11"/>
  <c r="E41" i="11"/>
  <c r="E29" i="11"/>
  <c r="E30" i="11"/>
  <c r="E31" i="11"/>
  <c r="E32" i="11"/>
  <c r="E33" i="11"/>
  <c r="E34" i="11"/>
  <c r="E35" i="11"/>
  <c r="E36" i="11"/>
  <c r="E37" i="11"/>
  <c r="E28" i="11"/>
  <c r="E23" i="11"/>
  <c r="E24" i="11"/>
  <c r="E22" i="11"/>
  <c r="E17" i="11"/>
  <c r="E18" i="11"/>
  <c r="E16" i="11"/>
  <c r="E129" i="11" l="1"/>
  <c r="E123" i="11"/>
  <c r="E38" i="11"/>
  <c r="E131" i="11" l="1"/>
  <c r="D41" i="8"/>
  <c r="D33" i="8"/>
  <c r="D26" i="8"/>
  <c r="D19" i="8"/>
  <c r="D123" i="11"/>
  <c r="D105" i="11"/>
  <c r="D25" i="11"/>
  <c r="D38" i="11"/>
  <c r="D49" i="11"/>
  <c r="D85" i="11"/>
  <c r="E80" i="2" l="1"/>
  <c r="E81" i="2"/>
  <c r="E82" i="2"/>
  <c r="E83" i="2"/>
  <c r="E55" i="2"/>
  <c r="E22" i="8"/>
  <c r="E23" i="8"/>
  <c r="E24" i="8"/>
  <c r="E25" i="8"/>
  <c r="E15" i="8"/>
  <c r="E16" i="8"/>
  <c r="E17" i="8"/>
  <c r="E18" i="8"/>
  <c r="E30" i="8"/>
  <c r="E31" i="8"/>
  <c r="E32" i="8"/>
  <c r="E29" i="8"/>
  <c r="D117" i="11"/>
  <c r="E117" i="11"/>
  <c r="D111" i="11"/>
  <c r="E111" i="11"/>
  <c r="D97" i="11"/>
  <c r="E97" i="11"/>
  <c r="D91" i="11"/>
  <c r="E91" i="11"/>
  <c r="E85" i="11"/>
  <c r="D79" i="11"/>
  <c r="D73" i="11"/>
  <c r="E73" i="11"/>
  <c r="D67" i="11"/>
  <c r="D61" i="11"/>
  <c r="E61" i="11"/>
  <c r="D55" i="11"/>
  <c r="E55" i="11"/>
  <c r="E25" i="11"/>
  <c r="D19" i="11"/>
  <c r="E19" i="11"/>
  <c r="D84" i="2"/>
  <c r="D56" i="2"/>
  <c r="D102" i="2"/>
  <c r="E101" i="2"/>
  <c r="E100" i="2"/>
  <c r="E99" i="2"/>
  <c r="D96" i="2"/>
  <c r="E95" i="2"/>
  <c r="E94" i="2"/>
  <c r="E96" i="2" s="1"/>
  <c r="E93" i="2"/>
  <c r="D90" i="2"/>
  <c r="E89" i="2"/>
  <c r="E88" i="2"/>
  <c r="E87" i="2"/>
  <c r="E90" i="2" s="1"/>
  <c r="E79" i="2"/>
  <c r="E84" i="2" s="1"/>
  <c r="E78" i="2"/>
  <c r="E77" i="2"/>
  <c r="D74" i="2"/>
  <c r="E73" i="2"/>
  <c r="E72" i="2"/>
  <c r="E71" i="2"/>
  <c r="E74" i="2" s="1"/>
  <c r="D68" i="2"/>
  <c r="E67" i="2"/>
  <c r="E66" i="2"/>
  <c r="E65" i="2"/>
  <c r="E68" i="2" s="1"/>
  <c r="D62" i="2"/>
  <c r="E61" i="2"/>
  <c r="E62" i="2" s="1"/>
  <c r="E60" i="2"/>
  <c r="E59" i="2"/>
  <c r="E54" i="2"/>
  <c r="E53" i="2"/>
  <c r="E52" i="2"/>
  <c r="D49" i="2"/>
  <c r="E48" i="2"/>
  <c r="E47" i="2"/>
  <c r="E46" i="2"/>
  <c r="D43" i="2"/>
  <c r="E42" i="2"/>
  <c r="E41" i="2"/>
  <c r="E40" i="2"/>
  <c r="D37" i="2"/>
  <c r="E36" i="2"/>
  <c r="E35" i="2"/>
  <c r="E34" i="2"/>
  <c r="E16" i="2"/>
  <c r="E40" i="8"/>
  <c r="E39" i="8"/>
  <c r="E38" i="8"/>
  <c r="E37" i="8"/>
  <c r="E36" i="8"/>
  <c r="D31" i="2"/>
  <c r="D25" i="2"/>
  <c r="D19" i="2"/>
  <c r="E30" i="2"/>
  <c r="E29" i="2"/>
  <c r="E28" i="2"/>
  <c r="E24" i="2"/>
  <c r="E23" i="2"/>
  <c r="E22" i="2"/>
  <c r="E79" i="11"/>
  <c r="E102" i="2"/>
  <c r="E18" i="2"/>
  <c r="E17" i="2"/>
  <c r="E33" i="8" l="1"/>
  <c r="E49" i="2"/>
  <c r="E37" i="2"/>
  <c r="E43" i="2"/>
  <c r="E31" i="2"/>
  <c r="E25" i="2"/>
  <c r="E19" i="2"/>
  <c r="E41" i="8"/>
  <c r="E26" i="8"/>
  <c r="E49" i="11"/>
  <c r="E105" i="11"/>
  <c r="E56" i="2"/>
  <c r="E67" i="11"/>
  <c r="E19" i="8"/>
  <c r="E104" i="2" l="1"/>
  <c r="B16" i="6" s="1"/>
  <c r="B17" i="6"/>
  <c r="E43" i="8"/>
  <c r="B18" i="6" s="1"/>
  <c r="B19" i="6" l="1"/>
</calcChain>
</file>

<file path=xl/sharedStrings.xml><?xml version="1.0" encoding="utf-8"?>
<sst xmlns="http://schemas.openxmlformats.org/spreadsheetml/2006/main" count="458" uniqueCount="119">
  <si>
    <t>Prijzenblad Perceel 1: Reguliere schoonmaak tbv Sportbedrijf Rotterdam</t>
  </si>
  <si>
    <r>
      <t>Leeswijzer</t>
    </r>
    <r>
      <rPr>
        <sz val="10"/>
        <color rgb="FF243A77"/>
        <rFont val="Calibri"/>
        <family val="2"/>
        <scheme val="minor"/>
      </rPr>
      <t xml:space="preserve"> Bijlage 6A Prijzenblad </t>
    </r>
  </si>
  <si>
    <t>Sportbedrijf Rotterdam - Perceel 1 Reguliere schoonmaak: Inschrijfprijs totaal</t>
  </si>
  <si>
    <t>Openbare Europese aanbesteding</t>
  </si>
  <si>
    <t>Bijlage 6A - Prijzenblad</t>
  </si>
  <si>
    <t>Ondertekening</t>
  </si>
  <si>
    <t>Organisatie</t>
  </si>
  <si>
    <t>Naam</t>
  </si>
  <si>
    <t>Functie</t>
  </si>
  <si>
    <t>Datum</t>
  </si>
  <si>
    <t>Handtekening</t>
  </si>
  <si>
    <t>Schoonmaakdienstverlening A-locaties</t>
  </si>
  <si>
    <t>Schoonmaakdienstverlening B-locaties</t>
  </si>
  <si>
    <t>Schoonmaakdienstverlening overige locaties</t>
  </si>
  <si>
    <t>Inschrijfprijs</t>
  </si>
  <si>
    <t>Sportbedrijf Rotterdam - Perceel 1: Schoonmaakdienstverlening</t>
  </si>
  <si>
    <t>Leverancier</t>
  </si>
  <si>
    <t xml:space="preserve">Plaats </t>
  </si>
  <si>
    <t>Opdrachtgever</t>
  </si>
  <si>
    <t>Sportbedrijf Rotterdam</t>
  </si>
  <si>
    <t>Plaats</t>
  </si>
  <si>
    <t>Rotterdam</t>
  </si>
  <si>
    <t>SCHOONMAAKDIENSTVERLENING - A-locaties</t>
  </si>
  <si>
    <t>Locatie</t>
  </si>
  <si>
    <t>Ruimtegroep</t>
  </si>
  <si>
    <t>Schoonmaakdienstverlening</t>
  </si>
  <si>
    <t>Nozemanstraat 77</t>
  </si>
  <si>
    <t>Prijs per m² per jaar</t>
  </si>
  <si>
    <t>Aantal m²</t>
  </si>
  <si>
    <t>Totaalprijs</t>
  </si>
  <si>
    <t xml:space="preserve">Verkeersruimten </t>
  </si>
  <si>
    <t xml:space="preserve">Sanitaire ruimten </t>
  </si>
  <si>
    <t>Gymzaal</t>
  </si>
  <si>
    <t>Totaal</t>
  </si>
  <si>
    <t>GZ Bulgaarsestraat / Engelsestraat 40</t>
  </si>
  <si>
    <t>GZ Spaanseweg 32</t>
  </si>
  <si>
    <t>GZ Marnixstraat 72</t>
  </si>
  <si>
    <t>GZ Hendrik de Keyserstraat 7</t>
  </si>
  <si>
    <t>GZ Goudseweg 39</t>
  </si>
  <si>
    <t>GZ Marcel Duchampplein 801-802</t>
  </si>
  <si>
    <t>EHBO</t>
  </si>
  <si>
    <t>GZ Heer Daniëlstraat 29</t>
  </si>
  <si>
    <t>GZ Heidestraat 9</t>
  </si>
  <si>
    <t>GZ West Varkenoordseweg 375</t>
  </si>
  <si>
    <t>GZ Spoorweghaven 172 bg</t>
  </si>
  <si>
    <t>GZ Stichtsteplein 2a</t>
  </si>
  <si>
    <t>GZ Herkingenstraat 84</t>
  </si>
  <si>
    <t>GZ Sommelsdijkstraat 17</t>
  </si>
  <si>
    <t>Subtotaal schoonmaakdienstverlening A-locaties</t>
  </si>
  <si>
    <t>SCHOONMAAKDIENSTVERLENING - B-locaties</t>
  </si>
  <si>
    <t>Schiedamse Vest 188</t>
  </si>
  <si>
    <t>Josephstraat 10</t>
  </si>
  <si>
    <t>Alkemadehof 51 en 52</t>
  </si>
  <si>
    <t>begane grond</t>
  </si>
  <si>
    <t>1ste verdieping</t>
  </si>
  <si>
    <t>2de verdieping</t>
  </si>
  <si>
    <t>3de verdieping</t>
  </si>
  <si>
    <t>GZ Meidoornstraat 57</t>
  </si>
  <si>
    <t>1e verdieping</t>
  </si>
  <si>
    <t>2e verdieping</t>
  </si>
  <si>
    <t>GZ Korne 180</t>
  </si>
  <si>
    <t>GZ Ben Websterstraat 9</t>
  </si>
  <si>
    <t>GZ Walhallalaan 114</t>
  </si>
  <si>
    <t>GZ Guido Gezelleweg 22</t>
  </si>
  <si>
    <t>GZ Palmentuin 16</t>
  </si>
  <si>
    <t>GZ Herenoord 6</t>
  </si>
  <si>
    <t>GZ Oldenoord 77</t>
  </si>
  <si>
    <t>GZ Rekerdijk 6</t>
  </si>
  <si>
    <t>GZ Spinozaweg 81</t>
  </si>
  <si>
    <t>GZ Zwartewaalstraat 40</t>
  </si>
  <si>
    <t>GZ Krabbendijkestraat 238</t>
  </si>
  <si>
    <t>GZ Bramenpad 1</t>
  </si>
  <si>
    <t>Subtotaal schoonmaakdienstverlening B-locaties</t>
  </si>
  <si>
    <t>SCHOONMAAKDIENSTVERLENING - overige locaties</t>
  </si>
  <si>
    <t>Sportcampus (Olympia)</t>
  </si>
  <si>
    <t>Kleed ruimten</t>
  </si>
  <si>
    <t>Kantine ruimten</t>
  </si>
  <si>
    <t>Buitenpost Schulpweg</t>
  </si>
  <si>
    <t>Kantoor ruimten</t>
  </si>
  <si>
    <t>Buitenpost Lucy Vuylstekeweg</t>
  </si>
  <si>
    <t>Roeibaan Willem-Alexander Baan</t>
  </si>
  <si>
    <t>Horeca ruimten</t>
  </si>
  <si>
    <t>Subtotaal schoonmaakdienstverlening overige locaties</t>
  </si>
  <si>
    <t>Sportbedrijf Rotterdam - Perceel 1: Regiewerkzaamheden en verrekenprijzen schoonmaak</t>
  </si>
  <si>
    <t>REGIEWERKZAAMHEDEN EN VERREKENPRIJZEN</t>
  </si>
  <si>
    <t>Handeling</t>
  </si>
  <si>
    <t>Dieptereiniging incl desinfecteren van de gehele toilet- en doucheruimte</t>
  </si>
  <si>
    <r>
      <t>1 - 100 m</t>
    </r>
    <r>
      <rPr>
        <vertAlign val="superscript"/>
        <sz val="10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</si>
  <si>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0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</si>
  <si>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0"/>
        <color rgb="FF243A77"/>
        <rFont val="Calibri"/>
        <family val="2"/>
        <scheme val="minor"/>
      </rPr>
      <t>2</t>
    </r>
    <r>
      <rPr>
        <sz val="10"/>
        <color rgb="FF243A77"/>
        <rFont val="Calibri"/>
        <family val="2"/>
        <scheme val="minor"/>
      </rPr>
      <t xml:space="preserve"> en meer</t>
    </r>
  </si>
  <si>
    <t>Reinigen tapijt/schoonloopmat (sproei-/extractie)</t>
  </si>
  <si>
    <t>Reinigen tapijt/schoonloopmat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</si>
  <si>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</si>
  <si>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</si>
  <si>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</si>
  <si>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</si>
  <si>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</si>
  <si>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</si>
  <si>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</si>
  <si>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</si>
  <si>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</si>
  <si>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Prijs per uur</t>
  </si>
  <si>
    <t>Uurtarieven</t>
  </si>
  <si>
    <t>Prijs per m² per keer</t>
  </si>
  <si>
    <t>2. Prijzen die niet opgegegeven zijn kunnen niet in rekening worden gebracht.</t>
  </si>
  <si>
    <t xml:space="preserve">3. Alle bladen worden door Inschrijver rechtsgeldig ondertekend en bij de inschrijving toegevoegd. Inschrijver levert naast een pdf document ook het ingevulgede Excel bestand in. </t>
  </si>
  <si>
    <t>4. Deze bijlage en onderliggende tabbladen maken integraal onderdeel uit van het Beschrijvend document.</t>
  </si>
  <si>
    <r>
      <t xml:space="preserve">5. Een inkrimping en/of uitbreiding van de organisatie </t>
    </r>
    <r>
      <rPr>
        <b/>
        <sz val="10"/>
        <color theme="3"/>
        <rFont val="Calibri"/>
        <family val="2"/>
        <scheme val="minor"/>
      </rPr>
      <t>Sportbedrijf Rotterdam</t>
    </r>
    <r>
      <rPr>
        <sz val="10"/>
        <color theme="3"/>
        <rFont val="Calibri"/>
        <family val="2"/>
        <scheme val="minor"/>
      </rPr>
      <t xml:space="preserve">, met als gevolg een afname en/of toename van het aantal vierkante meters mag geen gevolg hebben voor de door u aangegeven prijzen. </t>
    </r>
  </si>
  <si>
    <t>6. Alle prijzen zijn all-in en excl. btw. Zie ook eis 28 (Algemeen)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</si>
  <si>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- 46 weken
- 1x per dag
- Bijlage 9 Reinheidsprijzen incl. laag frequente werkzaamheden in bijvoorbeeld overige schoolvakanties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</si>
  <si>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>- 46 weken
- 2x per dag (let op: wordt automatisch berekend in kolom D). Inschrijver vult in kolom C de m2 per jaar in gebaseerd op 1x per dag. 
- Bijlage 9 Reinheidsprijzen incl. laag frequente werkzaamheden in bijvoorbeeld overige schoolvakanties
- Bij meer- en minderwerk gelden de hier opgegeven M2 prijzen tevens als verrekenprijzen.
- Verdere uitleg is te vinden in het Beschrijvend document</t>
    </r>
  </si>
  <si>
    <t>1. Inschrijver vult alle gele velden in. De oranje velden worden automatisch berekend.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</si>
  <si>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Prijs per schoonmaakbeurt
- Bijlage 9 Reinheidsprijzen 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</si>
  <si>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t>Gemiddeld uurtarief - plafondbedrag €40,- excl. btw</t>
  </si>
  <si>
    <t>Prijs per m²/ stuk per beurt excl. btw</t>
  </si>
  <si>
    <t>Dit tabblad weegt niet mee in de totale inschrijfprijs.</t>
  </si>
  <si>
    <t>SH Hoekstee Sporthaldeel</t>
  </si>
  <si>
    <t>Verkeersruimten </t>
  </si>
  <si>
    <t>Sanitaire ruimten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</si>
</sst>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8"/>
      <color rgb="FF203864"/>
      <name val="Martel"/>
    </font>
    <font>
      <sz val="1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1"/>
      <color rgb="FF243A77"/>
      <name val="Calibri"/>
      <family val="2"/>
    </font>
    <font>
      <b/>
      <sz val="11"/>
      <color theme="3"/>
      <name val="Calibri"/>
      <family val="2"/>
    </font>
    <font>
      <sz val="10"/>
      <color rgb="FF000000"/>
      <name val="Calibri"/>
      <family val="2"/>
    </font>
    <font>
      <sz val="10"/>
      <color rgb="FF243A77"/>
      <name val="Calibri"/>
      <family val="2"/>
    </font>
    <font>
      <b/>
      <sz val="10"/>
      <color rgb="FF243A77"/>
      <name val="Calibri"/>
      <family val="2"/>
    </font>
    <font>
      <b/>
      <sz val="10"/>
      <color theme="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theme="3"/>
      <name val="Calibri"/>
      <family val="2"/>
    </font>
    <font>
      <b/>
      <sz val="10"/>
      <color theme="3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theme="3"/>
      <name val="Calibri"/>
      <family val="2"/>
    </font>
    <font>
      <b/>
      <sz val="10"/>
      <color rgb="FFFF0000"/>
      <name val="Calibri"/>
      <family val="2"/>
    </font>
    <font>
      <sz val="10"/>
      <color rgb="FF5A5A5A"/>
      <name val="Calibri"/>
      <family val="2"/>
    </font>
    <font>
      <sz val="10"/>
      <color rgb="FFE52325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vertAlign val="superscript"/>
      <sz val="10"/>
      <color rgb="FF243A77"/>
      <name val="Calibri"/>
      <family val="2"/>
      <scheme val="minor"/>
    </font>
    <font>
      <sz val="10"/>
      <color rgb="FF243A77"/>
      <name val="Calibri"/>
      <family val="2"/>
      <scheme val="minor"/>
    </font>
    <font>
      <b/>
      <sz val="11"/>
      <color rgb="FF203864"/>
      <name val="Calibri"/>
      <family val="2"/>
    </font>
    <font>
      <sz val="1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b/>
      <sz val="11"/>
      <color theme="3"/>
      <name val="Calibri"/>
      <family val="2"/>
    </font>
    <font>
      <b/>
      <sz val="10"/>
      <color theme="3"/>
      <name val="Calibri"/>
      <family val="2"/>
    </font>
    <font>
      <i/>
      <sz val="10"/>
      <color theme="3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rgb="FF243A77"/>
      <name val="Calibri"/>
      <family val="2"/>
    </font>
    <font>
      <b/>
      <sz val="10"/>
      <color theme="1"/>
      <name val="Calibri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sz val="11"/>
      <color rgb="FF203864"/>
      <name val="Calibri"/>
      <family val="2"/>
    </font>
    <font>
      <sz val="10"/>
      <color rgb="FF002060"/>
      <name val="Calibri"/>
      <family val="2"/>
    </font>
    <font>
      <sz val="1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32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8" applyFont="1" applyFill="1" applyAlignment="1">
      <alignment vertical="center" wrapText="1"/>
    </xf>
    <xf numFmtId="0" fontId="8" fillId="2" borderId="0" xfId="8" applyFont="1" applyFill="1" applyAlignment="1">
      <alignment vertical="center" wrapText="1"/>
    </xf>
    <xf numFmtId="0" fontId="7" fillId="2" borderId="0" xfId="8" applyFont="1" applyFill="1" applyAlignment="1">
      <alignment horizontal="center" vertical="top" wrapText="1"/>
    </xf>
    <xf numFmtId="0" fontId="6" fillId="2" borderId="0" xfId="8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9" fillId="2" borderId="0" xfId="0" applyFont="1" applyFill="1"/>
    <xf numFmtId="0" fontId="1" fillId="0" borderId="0" xfId="0" applyFont="1"/>
    <xf numFmtId="0" fontId="1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justify"/>
    </xf>
    <xf numFmtId="0" fontId="6" fillId="0" borderId="0" xfId="0" applyFont="1"/>
    <xf numFmtId="0" fontId="16" fillId="0" borderId="0" xfId="0" applyFont="1" applyAlignment="1">
      <alignment horizontal="left" vertical="center" readingOrder="1"/>
    </xf>
    <xf numFmtId="0" fontId="14" fillId="6" borderId="11" xfId="0" applyFont="1" applyFill="1" applyBorder="1" applyAlignment="1">
      <alignment vertical="center"/>
    </xf>
    <xf numFmtId="0" fontId="7" fillId="0" borderId="2" xfId="1" applyFont="1" applyBorder="1"/>
    <xf numFmtId="0" fontId="6" fillId="0" borderId="0" xfId="1" applyFont="1"/>
    <xf numFmtId="0" fontId="10" fillId="0" borderId="3" xfId="1" applyFont="1" applyBorder="1"/>
    <xf numFmtId="0" fontId="6" fillId="0" borderId="4" xfId="1" applyFont="1" applyBorder="1"/>
    <xf numFmtId="0" fontId="10" fillId="0" borderId="0" xfId="0" applyFont="1" applyAlignment="1">
      <alignment horizontal="center" vertical="center"/>
    </xf>
    <xf numFmtId="0" fontId="18" fillId="0" borderId="0" xfId="1" applyFont="1"/>
    <xf numFmtId="0" fontId="19" fillId="2" borderId="0" xfId="0" applyFont="1" applyFill="1"/>
    <xf numFmtId="0" fontId="19" fillId="0" borderId="0" xfId="1" applyFont="1"/>
    <xf numFmtId="0" fontId="21" fillId="0" borderId="1" xfId="1" applyFont="1" applyBorder="1"/>
    <xf numFmtId="0" fontId="25" fillId="6" borderId="11" xfId="0" applyFont="1" applyFill="1" applyBorder="1" applyAlignment="1" applyProtection="1">
      <alignment vertical="center"/>
      <protection locked="0"/>
    </xf>
    <xf numFmtId="0" fontId="21" fillId="2" borderId="0" xfId="0" applyFont="1" applyFill="1"/>
    <xf numFmtId="0" fontId="26" fillId="2" borderId="0" xfId="0" applyFont="1" applyFill="1"/>
    <xf numFmtId="0" fontId="27" fillId="3" borderId="0" xfId="3" applyFont="1" applyFill="1" applyAlignment="1">
      <alignment horizontal="center"/>
    </xf>
    <xf numFmtId="0" fontId="17" fillId="2" borderId="0" xfId="4" applyFont="1" applyFill="1" applyAlignment="1">
      <alignment horizontal="left" indent="1"/>
    </xf>
    <xf numFmtId="0" fontId="17" fillId="2" borderId="0" xfId="4" applyFont="1" applyFill="1" applyAlignment="1">
      <alignment horizontal="left" indent="2"/>
    </xf>
    <xf numFmtId="0" fontId="28" fillId="0" borderId="0" xfId="5" applyFont="1" applyAlignment="1">
      <alignment horizontal="left" vertical="center"/>
    </xf>
    <xf numFmtId="0" fontId="29" fillId="2" borderId="0" xfId="0" applyFont="1" applyFill="1"/>
    <xf numFmtId="0" fontId="30" fillId="2" borderId="0" xfId="0" applyFont="1" applyFill="1"/>
    <xf numFmtId="0" fontId="31" fillId="3" borderId="0" xfId="3" applyFont="1" applyFill="1" applyAlignment="1">
      <alignment horizontal="center"/>
    </xf>
    <xf numFmtId="0" fontId="18" fillId="2" borderId="0" xfId="4" applyFont="1" applyFill="1" applyAlignment="1">
      <alignment horizontal="left" indent="1"/>
    </xf>
    <xf numFmtId="0" fontId="18" fillId="2" borderId="0" xfId="4" applyFont="1" applyFill="1" applyAlignment="1">
      <alignment horizontal="left" indent="2"/>
    </xf>
    <xf numFmtId="0" fontId="32" fillId="0" borderId="0" xfId="5" applyFont="1" applyAlignment="1">
      <alignment horizontal="left" vertical="center"/>
    </xf>
    <xf numFmtId="0" fontId="30" fillId="0" borderId="0" xfId="0" applyFont="1"/>
    <xf numFmtId="0" fontId="18" fillId="2" borderId="0" xfId="5" applyFont="1" applyFill="1" applyAlignment="1">
      <alignment horizontal="left" vertical="center" indent="1"/>
    </xf>
    <xf numFmtId="44" fontId="34" fillId="4" borderId="11" xfId="7" applyFont="1" applyFill="1" applyBorder="1" applyProtection="1"/>
    <xf numFmtId="44" fontId="34" fillId="2" borderId="0" xfId="7" applyFont="1" applyFill="1" applyBorder="1" applyProtection="1">
      <protection locked="0"/>
    </xf>
    <xf numFmtId="2" fontId="30" fillId="2" borderId="0" xfId="0" applyNumberFormat="1" applyFont="1" applyFill="1"/>
    <xf numFmtId="44" fontId="34" fillId="2" borderId="0" xfId="7" applyFont="1" applyFill="1" applyBorder="1" applyProtection="1"/>
    <xf numFmtId="0" fontId="24" fillId="0" borderId="0" xfId="0" applyFont="1" applyAlignment="1">
      <alignment vertical="center"/>
    </xf>
    <xf numFmtId="44" fontId="34" fillId="0" borderId="0" xfId="7" applyFont="1" applyFill="1" applyBorder="1" applyProtection="1"/>
    <xf numFmtId="0" fontId="24" fillId="0" borderId="11" xfId="0" applyFont="1" applyBorder="1" applyAlignment="1">
      <alignment vertical="center"/>
    </xf>
    <xf numFmtId="44" fontId="34" fillId="0" borderId="11" xfId="7" applyFont="1" applyFill="1" applyBorder="1" applyProtection="1"/>
    <xf numFmtId="0" fontId="36" fillId="2" borderId="0" xfId="0" applyFont="1" applyFill="1"/>
    <xf numFmtId="0" fontId="19" fillId="0" borderId="0" xfId="0" applyFont="1"/>
    <xf numFmtId="0" fontId="37" fillId="2" borderId="0" xfId="0" applyFont="1" applyFill="1"/>
    <xf numFmtId="0" fontId="33" fillId="2" borderId="0" xfId="0" applyFont="1" applyFill="1"/>
    <xf numFmtId="0" fontId="24" fillId="0" borderId="0" xfId="0" applyFont="1" applyAlignment="1">
      <alignment horizontal="center" vertical="center"/>
    </xf>
    <xf numFmtId="0" fontId="18" fillId="2" borderId="0" xfId="0" applyFont="1" applyFill="1"/>
    <xf numFmtId="0" fontId="18" fillId="0" borderId="0" xfId="0" applyFont="1"/>
    <xf numFmtId="0" fontId="31" fillId="0" borderId="25" xfId="0" applyFont="1" applyBorder="1" applyAlignment="1">
      <alignment vertical="center"/>
    </xf>
    <xf numFmtId="44" fontId="18" fillId="0" borderId="25" xfId="7" applyFont="1" applyFill="1" applyBorder="1" applyProtection="1"/>
    <xf numFmtId="0" fontId="30" fillId="2" borderId="20" xfId="0" applyFont="1" applyFill="1" applyBorder="1"/>
    <xf numFmtId="0" fontId="18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readingOrder="1"/>
    </xf>
    <xf numFmtId="0" fontId="24" fillId="0" borderId="0" xfId="1" applyFont="1"/>
    <xf numFmtId="0" fontId="18" fillId="5" borderId="8" xfId="5" applyFont="1" applyFill="1" applyBorder="1" applyAlignment="1" applyProtection="1">
      <alignment horizontal="left" vertical="center" indent="1"/>
      <protection locked="0"/>
    </xf>
    <xf numFmtId="0" fontId="18" fillId="5" borderId="13" xfId="5" applyFont="1" applyFill="1" applyBorder="1" applyAlignment="1" applyProtection="1">
      <alignment horizontal="left" vertical="center" indent="1"/>
      <protection locked="0"/>
    </xf>
    <xf numFmtId="0" fontId="18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Protection="1">
      <protection locked="0"/>
    </xf>
    <xf numFmtId="0" fontId="17" fillId="5" borderId="8" xfId="5" applyFont="1" applyFill="1" applyBorder="1" applyAlignment="1" applyProtection="1">
      <alignment horizontal="left" vertical="center" indent="1"/>
      <protection locked="0"/>
    </xf>
    <xf numFmtId="0" fontId="17" fillId="5" borderId="13" xfId="5" applyFont="1" applyFill="1" applyBorder="1" applyAlignment="1" applyProtection="1">
      <alignment horizontal="left" vertical="center" indent="1"/>
      <protection locked="0"/>
    </xf>
    <xf numFmtId="0" fontId="17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Alignment="1" applyProtection="1">
      <alignment horizontal="left" vertical="top" wrapText="1"/>
      <protection locked="0"/>
    </xf>
    <xf numFmtId="0" fontId="31" fillId="3" borderId="0" xfId="3" applyFont="1" applyFill="1"/>
    <xf numFmtId="0" fontId="30" fillId="0" borderId="20" xfId="0" applyFont="1" applyBorder="1"/>
    <xf numFmtId="0" fontId="35" fillId="0" borderId="20" xfId="0" applyFont="1" applyBorder="1" applyAlignment="1">
      <alignment wrapText="1"/>
    </xf>
    <xf numFmtId="0" fontId="42" fillId="0" borderId="0" xfId="1" applyFont="1" applyAlignment="1">
      <alignment wrapText="1"/>
    </xf>
    <xf numFmtId="0" fontId="42" fillId="0" borderId="0" xfId="1" applyFont="1"/>
    <xf numFmtId="0" fontId="45" fillId="0" borderId="0" xfId="1" applyFont="1"/>
    <xf numFmtId="44" fontId="11" fillId="4" borderId="26" xfId="0" applyNumberFormat="1" applyFont="1" applyFill="1" applyBorder="1" applyAlignment="1">
      <alignment horizontal="center"/>
    </xf>
    <xf numFmtId="0" fontId="33" fillId="0" borderId="20" xfId="0" applyFont="1" applyBorder="1" applyAlignment="1">
      <alignment horizontal="left" vertical="center"/>
    </xf>
    <xf numFmtId="44" fontId="12" fillId="4" borderId="11" xfId="0" applyNumberFormat="1" applyFont="1" applyFill="1" applyBorder="1" applyAlignment="1">
      <alignment horizontal="center"/>
    </xf>
    <xf numFmtId="0" fontId="46" fillId="2" borderId="0" xfId="0" applyFont="1" applyFill="1" applyAlignment="1">
      <alignment wrapText="1"/>
    </xf>
    <xf numFmtId="0" fontId="42" fillId="0" borderId="0" xfId="1" applyFont="1" applyAlignment="1">
      <alignment vertical="top" wrapText="1"/>
    </xf>
    <xf numFmtId="0" fontId="47" fillId="2" borderId="0" xfId="0" applyFont="1" applyFill="1"/>
    <xf numFmtId="0" fontId="48" fillId="2" borderId="0" xfId="0" applyFont="1" applyFill="1"/>
    <xf numFmtId="0" fontId="49" fillId="3" borderId="0" xfId="3" applyFont="1" applyFill="1" applyAlignment="1">
      <alignment horizontal="center"/>
    </xf>
    <xf numFmtId="0" fontId="42" fillId="2" borderId="0" xfId="4" applyFont="1" applyFill="1" applyAlignment="1">
      <alignment horizontal="left" indent="1"/>
    </xf>
    <xf numFmtId="0" fontId="49" fillId="0" borderId="0" xfId="4" applyFont="1" applyAlignment="1">
      <alignment vertical="center"/>
    </xf>
    <xf numFmtId="0" fontId="49" fillId="2" borderId="0" xfId="4" applyFont="1" applyFill="1" applyAlignment="1">
      <alignment horizontal="left" vertical="center" indent="1"/>
    </xf>
    <xf numFmtId="0" fontId="42" fillId="2" borderId="0" xfId="0" applyFont="1" applyFill="1"/>
    <xf numFmtId="0" fontId="50" fillId="2" borderId="0" xfId="0" applyFont="1" applyFill="1"/>
    <xf numFmtId="0" fontId="45" fillId="2" borderId="0" xfId="0" applyFont="1" applyFill="1"/>
    <xf numFmtId="0" fontId="45" fillId="0" borderId="0" xfId="0" applyFont="1"/>
    <xf numFmtId="0" fontId="20" fillId="0" borderId="0" xfId="4" applyFont="1" applyAlignment="1">
      <alignment vertical="center"/>
    </xf>
    <xf numFmtId="0" fontId="51" fillId="0" borderId="5" xfId="0" applyFont="1" applyBorder="1"/>
    <xf numFmtId="0" fontId="52" fillId="0" borderId="0" xfId="0" applyFont="1"/>
    <xf numFmtId="0" fontId="51" fillId="3" borderId="0" xfId="3" applyFont="1" applyFill="1" applyAlignment="1">
      <alignment horizontal="center"/>
    </xf>
    <xf numFmtId="0" fontId="54" fillId="2" borderId="0" xfId="0" applyFont="1" applyFill="1"/>
    <xf numFmtId="0" fontId="53" fillId="0" borderId="0" xfId="4" applyFont="1" applyAlignment="1">
      <alignment horizontal="left" vertical="center" indent="1"/>
    </xf>
    <xf numFmtId="0" fontId="32" fillId="0" borderId="0" xfId="5" applyFont="1" applyAlignment="1">
      <alignment horizontal="center" vertical="center"/>
    </xf>
    <xf numFmtId="0" fontId="49" fillId="0" borderId="27" xfId="4" applyFont="1" applyBorder="1" applyAlignment="1">
      <alignment vertical="center"/>
    </xf>
    <xf numFmtId="0" fontId="32" fillId="0" borderId="27" xfId="5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44" fontId="56" fillId="5" borderId="11" xfId="7" applyFont="1" applyFill="1" applyBorder="1" applyProtection="1">
      <protection locked="0"/>
    </xf>
    <xf numFmtId="44" fontId="56" fillId="4" borderId="11" xfId="7" applyFont="1" applyFill="1" applyBorder="1" applyProtection="1"/>
    <xf numFmtId="2" fontId="56" fillId="2" borderId="0" xfId="0" applyNumberFormat="1" applyFont="1" applyFill="1" applyAlignment="1">
      <alignment vertical="center"/>
    </xf>
    <xf numFmtId="44" fontId="56" fillId="2" borderId="0" xfId="7" applyFont="1" applyFill="1" applyBorder="1" applyProtection="1"/>
    <xf numFmtId="0" fontId="56" fillId="0" borderId="0" xfId="0" applyFont="1"/>
    <xf numFmtId="0" fontId="57" fillId="0" borderId="0" xfId="0" applyFont="1" applyAlignment="1">
      <alignment horizontal="left" vertical="center" readingOrder="1"/>
    </xf>
    <xf numFmtId="0" fontId="49" fillId="0" borderId="7" xfId="4" applyFont="1" applyBorder="1" applyAlignment="1">
      <alignment vertical="center"/>
    </xf>
    <xf numFmtId="0" fontId="49" fillId="0" borderId="9" xfId="4" applyFont="1" applyBorder="1" applyAlignment="1">
      <alignment vertical="center"/>
    </xf>
    <xf numFmtId="0" fontId="32" fillId="0" borderId="9" xfId="5" applyFont="1" applyBorder="1" applyAlignment="1">
      <alignment horizontal="left" vertical="center"/>
    </xf>
    <xf numFmtId="0" fontId="49" fillId="0" borderId="11" xfId="0" applyFont="1" applyBorder="1"/>
    <xf numFmtId="0" fontId="18" fillId="0" borderId="11" xfId="0" applyFont="1" applyBorder="1"/>
    <xf numFmtId="0" fontId="42" fillId="0" borderId="11" xfId="0" applyFont="1" applyBorder="1"/>
    <xf numFmtId="0" fontId="33" fillId="0" borderId="11" xfId="0" applyFont="1" applyBorder="1" applyAlignment="1">
      <alignment vertical="center"/>
    </xf>
    <xf numFmtId="2" fontId="18" fillId="0" borderId="11" xfId="0" applyNumberFormat="1" applyFont="1" applyBorder="1"/>
    <xf numFmtId="2" fontId="24" fillId="0" borderId="11" xfId="0" applyNumberFormat="1" applyFont="1" applyBorder="1" applyAlignment="1">
      <alignment vertical="center"/>
    </xf>
    <xf numFmtId="0" fontId="42" fillId="0" borderId="0" xfId="0" applyFont="1"/>
    <xf numFmtId="0" fontId="49" fillId="0" borderId="0" xfId="0" applyFont="1"/>
    <xf numFmtId="2" fontId="24" fillId="0" borderId="0" xfId="0" applyNumberFormat="1" applyFont="1" applyAlignment="1">
      <alignment vertical="center"/>
    </xf>
    <xf numFmtId="0" fontId="49" fillId="0" borderId="11" xfId="0" applyFont="1" applyBorder="1" applyAlignment="1">
      <alignment vertical="center"/>
    </xf>
    <xf numFmtId="0" fontId="23" fillId="0" borderId="11" xfId="0" applyFont="1" applyBorder="1"/>
    <xf numFmtId="0" fontId="24" fillId="0" borderId="3" xfId="0" applyFont="1" applyBorder="1"/>
    <xf numFmtId="0" fontId="21" fillId="0" borderId="0" xfId="0" applyFont="1"/>
    <xf numFmtId="0" fontId="27" fillId="0" borderId="0" xfId="3" applyFont="1" applyAlignment="1">
      <alignment horizontal="center"/>
    </xf>
    <xf numFmtId="0" fontId="20" fillId="0" borderId="7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17" fillId="0" borderId="0" xfId="4" applyFont="1" applyAlignment="1">
      <alignment horizontal="left" indent="1"/>
    </xf>
    <xf numFmtId="0" fontId="24" fillId="0" borderId="0" xfId="4" applyFont="1" applyAlignment="1">
      <alignment vertical="center"/>
    </xf>
    <xf numFmtId="0" fontId="41" fillId="0" borderId="11" xfId="0" applyFont="1" applyBorder="1"/>
    <xf numFmtId="0" fontId="28" fillId="0" borderId="9" xfId="5" applyFont="1" applyBorder="1" applyAlignment="1">
      <alignment horizontal="left" vertical="center"/>
    </xf>
    <xf numFmtId="0" fontId="23" fillId="0" borderId="20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vertical="center" wrapText="1"/>
    </xf>
    <xf numFmtId="2" fontId="56" fillId="0" borderId="11" xfId="0" applyNumberFormat="1" applyFont="1" applyBorder="1" applyAlignment="1">
      <alignment vertical="center"/>
    </xf>
    <xf numFmtId="0" fontId="53" fillId="0" borderId="12" xfId="4" applyFont="1" applyBorder="1" applyAlignment="1">
      <alignment vertical="center"/>
    </xf>
    <xf numFmtId="0" fontId="41" fillId="2" borderId="0" xfId="4" applyFont="1" applyFill="1"/>
    <xf numFmtId="0" fontId="55" fillId="0" borderId="11" xfId="0" applyFont="1" applyBorder="1" applyAlignment="1">
      <alignment vertical="center"/>
    </xf>
    <xf numFmtId="0" fontId="46" fillId="0" borderId="11" xfId="0" applyFont="1" applyBorder="1"/>
    <xf numFmtId="0" fontId="24" fillId="0" borderId="31" xfId="4" applyFont="1" applyBorder="1" applyAlignment="1">
      <alignment vertical="top"/>
    </xf>
    <xf numFmtId="0" fontId="24" fillId="0" borderId="33" xfId="4" applyFont="1" applyBorder="1" applyAlignment="1">
      <alignment vertical="top"/>
    </xf>
    <xf numFmtId="0" fontId="24" fillId="0" borderId="29" xfId="4" applyFont="1" applyBorder="1" applyAlignment="1">
      <alignment vertical="top"/>
    </xf>
    <xf numFmtId="0" fontId="18" fillId="2" borderId="0" xfId="4" applyFont="1" applyFill="1" applyAlignment="1">
      <alignment vertical="top"/>
    </xf>
    <xf numFmtId="0" fontId="49" fillId="0" borderId="32" xfId="4" applyFont="1" applyBorder="1" applyAlignment="1">
      <alignment vertical="center"/>
    </xf>
    <xf numFmtId="0" fontId="32" fillId="0" borderId="8" xfId="5" applyFont="1" applyBorder="1" applyAlignment="1">
      <alignment horizontal="left" vertical="center"/>
    </xf>
    <xf numFmtId="0" fontId="49" fillId="0" borderId="37" xfId="4" applyFont="1" applyBorder="1" applyAlignment="1">
      <alignment vertical="center"/>
    </xf>
    <xf numFmtId="0" fontId="32" fillId="0" borderId="36" xfId="5" applyFont="1" applyBorder="1" applyAlignment="1">
      <alignment horizontal="left" vertical="center"/>
    </xf>
    <xf numFmtId="0" fontId="20" fillId="0" borderId="32" xfId="4" applyFont="1" applyBorder="1" applyAlignment="1">
      <alignment vertical="center"/>
    </xf>
    <xf numFmtId="0" fontId="20" fillId="0" borderId="37" xfId="4" applyFont="1" applyBorder="1" applyAlignment="1">
      <alignment vertical="center"/>
    </xf>
    <xf numFmtId="0" fontId="28" fillId="0" borderId="36" xfId="5" applyFont="1" applyBorder="1" applyAlignment="1">
      <alignment horizontal="left" vertical="center"/>
    </xf>
    <xf numFmtId="0" fontId="53" fillId="0" borderId="36" xfId="4" applyFont="1" applyBorder="1" applyAlignment="1">
      <alignment vertical="center"/>
    </xf>
    <xf numFmtId="0" fontId="53" fillId="0" borderId="28" xfId="4" applyFont="1" applyBorder="1" applyAlignment="1">
      <alignment vertical="center"/>
    </xf>
    <xf numFmtId="0" fontId="32" fillId="0" borderId="6" xfId="5" applyFont="1" applyBorder="1" applyAlignment="1">
      <alignment horizontal="left" vertical="center"/>
    </xf>
    <xf numFmtId="0" fontId="53" fillId="0" borderId="31" xfId="4" applyFont="1" applyBorder="1" applyAlignment="1">
      <alignment vertical="center"/>
    </xf>
    <xf numFmtId="0" fontId="24" fillId="0" borderId="36" xfId="4" applyFont="1" applyBorder="1" applyAlignment="1">
      <alignment vertical="top"/>
    </xf>
    <xf numFmtId="0" fontId="24" fillId="0" borderId="38" xfId="4" applyFont="1" applyBorder="1" applyAlignment="1">
      <alignment vertical="top"/>
    </xf>
    <xf numFmtId="0" fontId="32" fillId="0" borderId="28" xfId="5" applyFont="1" applyBorder="1" applyAlignment="1">
      <alignment horizontal="left" vertical="center"/>
    </xf>
    <xf numFmtId="0" fontId="58" fillId="0" borderId="17" xfId="0" applyFont="1" applyBorder="1" applyAlignment="1">
      <alignment vertical="center" wrapText="1"/>
    </xf>
    <xf numFmtId="0" fontId="28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25" fillId="6" borderId="11" xfId="0" applyFont="1" applyFill="1" applyBorder="1" applyAlignment="1" applyProtection="1">
      <alignment horizontal="left" vertical="center"/>
      <protection locked="0"/>
    </xf>
    <xf numFmtId="0" fontId="31" fillId="3" borderId="0" xfId="3" applyFont="1" applyFill="1" applyAlignment="1">
      <alignment horizontal="left"/>
    </xf>
    <xf numFmtId="0" fontId="18" fillId="5" borderId="35" xfId="5" applyFont="1" applyFill="1" applyBorder="1" applyAlignment="1" applyProtection="1">
      <alignment horizontal="left" vertical="center"/>
      <protection locked="0"/>
    </xf>
    <xf numFmtId="0" fontId="18" fillId="5" borderId="34" xfId="5" applyFont="1" applyFill="1" applyBorder="1" applyAlignment="1" applyProtection="1">
      <alignment horizontal="left" vertical="center"/>
      <protection locked="0"/>
    </xf>
    <xf numFmtId="0" fontId="18" fillId="5" borderId="30" xfId="5" applyFont="1" applyFill="1" applyBorder="1" applyAlignment="1" applyProtection="1">
      <alignment horizontal="left" vertical="center"/>
      <protection locked="0"/>
    </xf>
    <xf numFmtId="0" fontId="18" fillId="2" borderId="0" xfId="4" applyFont="1" applyFill="1" applyAlignment="1">
      <alignment horizontal="left"/>
    </xf>
    <xf numFmtId="164" fontId="18" fillId="0" borderId="10" xfId="0" applyNumberFormat="1" applyFont="1" applyBorder="1" applyAlignment="1">
      <alignment horizontal="left" vertical="center" wrapText="1"/>
    </xf>
    <xf numFmtId="44" fontId="34" fillId="5" borderId="11" xfId="0" applyNumberFormat="1" applyFont="1" applyFill="1" applyBorder="1" applyAlignment="1" applyProtection="1">
      <alignment horizontal="left" vertical="center"/>
      <protection locked="0"/>
    </xf>
    <xf numFmtId="44" fontId="34" fillId="5" borderId="22" xfId="0" applyNumberFormat="1" applyFont="1" applyFill="1" applyBorder="1" applyAlignment="1" applyProtection="1">
      <alignment horizontal="left" vertical="center"/>
      <protection locked="0"/>
    </xf>
    <xf numFmtId="164" fontId="18" fillId="0" borderId="16" xfId="0" applyNumberFormat="1" applyFont="1" applyBorder="1" applyAlignment="1">
      <alignment horizontal="left" vertical="center" wrapText="1"/>
    </xf>
    <xf numFmtId="44" fontId="34" fillId="5" borderId="18" xfId="0" applyNumberFormat="1" applyFont="1" applyFill="1" applyBorder="1" applyAlignment="1" applyProtection="1">
      <alignment horizontal="left" vertical="center"/>
      <protection locked="0"/>
    </xf>
    <xf numFmtId="44" fontId="34" fillId="5" borderId="24" xfId="0" applyNumberFormat="1" applyFont="1" applyFill="1" applyBorder="1" applyAlignment="1" applyProtection="1">
      <alignment horizontal="left" vertical="center"/>
      <protection locked="0"/>
    </xf>
    <xf numFmtId="44" fontId="34" fillId="5" borderId="11" xfId="7" applyFont="1" applyFill="1" applyBorder="1" applyAlignment="1" applyProtection="1">
      <alignment horizontal="left" vertical="center" wrapText="1"/>
      <protection locked="0"/>
    </xf>
    <xf numFmtId="44" fontId="34" fillId="5" borderId="16" xfId="0" applyNumberFormat="1" applyFont="1" applyFill="1" applyBorder="1" applyAlignment="1" applyProtection="1">
      <alignment horizontal="left" vertical="center"/>
      <protection locked="0"/>
    </xf>
    <xf numFmtId="44" fontId="34" fillId="5" borderId="21" xfId="0" applyNumberFormat="1" applyFont="1" applyFill="1" applyBorder="1" applyAlignment="1" applyProtection="1">
      <alignment horizontal="left" vertical="center"/>
      <protection locked="0"/>
    </xf>
    <xf numFmtId="44" fontId="34" fillId="5" borderId="23" xfId="0" applyNumberFormat="1" applyFont="1" applyFill="1" applyBorder="1" applyAlignment="1" applyProtection="1">
      <alignment horizontal="left" vertical="center"/>
      <protection locked="0"/>
    </xf>
    <xf numFmtId="164" fontId="18" fillId="0" borderId="18" xfId="0" applyNumberFormat="1" applyFont="1" applyBorder="1" applyAlignment="1">
      <alignment horizontal="left" vertical="center" wrapText="1"/>
    </xf>
    <xf numFmtId="44" fontId="34" fillId="5" borderId="15" xfId="0" applyNumberFormat="1" applyFont="1" applyFill="1" applyBorder="1" applyAlignment="1" applyProtection="1">
      <alignment horizontal="left" vertical="center"/>
      <protection locked="0"/>
    </xf>
    <xf numFmtId="164" fontId="6" fillId="2" borderId="0" xfId="8" applyNumberFormat="1" applyFont="1" applyFill="1" applyAlignment="1">
      <alignment horizontal="left" vertical="center" wrapText="1"/>
    </xf>
    <xf numFmtId="0" fontId="7" fillId="2" borderId="0" xfId="8" applyFont="1" applyFill="1" applyAlignment="1">
      <alignment horizontal="left" vertical="top" wrapText="1"/>
    </xf>
    <xf numFmtId="164" fontId="6" fillId="2" borderId="0" xfId="6" applyFont="1" applyFill="1" applyBorder="1" applyAlignment="1" applyProtection="1">
      <alignment horizontal="left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5" fillId="6" borderId="11" xfId="0" applyFont="1" applyFill="1" applyBorder="1" applyAlignment="1">
      <alignment vertical="center"/>
    </xf>
    <xf numFmtId="14" fontId="49" fillId="0" borderId="11" xfId="0" applyNumberFormat="1" applyFont="1" applyBorder="1" applyAlignment="1">
      <alignment vertical="center"/>
    </xf>
    <xf numFmtId="0" fontId="33" fillId="0" borderId="11" xfId="0" applyFont="1" applyBorder="1"/>
    <xf numFmtId="0" fontId="19" fillId="0" borderId="11" xfId="0" applyFont="1" applyBorder="1"/>
    <xf numFmtId="0" fontId="31" fillId="0" borderId="11" xfId="0" applyFont="1" applyBorder="1"/>
    <xf numFmtId="0" fontId="35" fillId="0" borderId="0" xfId="0" applyFont="1"/>
    <xf numFmtId="0" fontId="35" fillId="0" borderId="11" xfId="0" applyFont="1" applyBorder="1"/>
    <xf numFmtId="0" fontId="31" fillId="0" borderId="0" xfId="0" applyFont="1"/>
    <xf numFmtId="0" fontId="22" fillId="0" borderId="11" xfId="0" applyFont="1" applyBorder="1"/>
    <xf numFmtId="0" fontId="29" fillId="0" borderId="11" xfId="0" applyFont="1" applyBorder="1"/>
    <xf numFmtId="0" fontId="32" fillId="0" borderId="11" xfId="0" applyFont="1" applyBorder="1"/>
    <xf numFmtId="0" fontId="32" fillId="2" borderId="0" xfId="0" applyFont="1" applyFill="1"/>
    <xf numFmtId="0" fontId="32" fillId="0" borderId="0" xfId="0" applyFont="1"/>
    <xf numFmtId="0" fontId="56" fillId="0" borderId="11" xfId="0" applyFont="1" applyBorder="1"/>
    <xf numFmtId="0" fontId="56" fillId="0" borderId="11" xfId="0" applyFont="1" applyBorder="1" applyAlignment="1">
      <alignment horizontal="left"/>
    </xf>
    <xf numFmtId="0" fontId="30" fillId="0" borderId="0" xfId="0" applyFont="1" applyAlignment="1">
      <alignment horizontal="center"/>
    </xf>
    <xf numFmtId="0" fontId="25" fillId="6" borderId="11" xfId="0" applyFont="1" applyFill="1" applyBorder="1" applyAlignment="1">
      <alignment horizontal="center" vertical="center"/>
    </xf>
    <xf numFmtId="44" fontId="56" fillId="2" borderId="0" xfId="7" applyFont="1" applyFill="1" applyBorder="1" applyAlignment="1" applyProtection="1">
      <alignment horizontal="center"/>
    </xf>
    <xf numFmtId="2" fontId="56" fillId="0" borderId="11" xfId="0" applyNumberFormat="1" applyFont="1" applyBorder="1" applyAlignment="1">
      <alignment horizontal="center" vertical="center"/>
    </xf>
    <xf numFmtId="2" fontId="55" fillId="0" borderId="11" xfId="0" applyNumberFormat="1" applyFont="1" applyBorder="1" applyAlignment="1">
      <alignment horizontal="center" vertical="center"/>
    </xf>
    <xf numFmtId="2" fontId="31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8" fillId="0" borderId="11" xfId="0" applyFont="1" applyBorder="1" applyAlignment="1">
      <alignment horizontal="center" vertical="center"/>
    </xf>
    <xf numFmtId="44" fontId="58" fillId="2" borderId="0" xfId="7" applyFont="1" applyFill="1" applyBorder="1" applyAlignment="1" applyProtection="1">
      <alignment horizontal="center"/>
    </xf>
    <xf numFmtId="0" fontId="59" fillId="6" borderId="11" xfId="0" applyFont="1" applyFill="1" applyBorder="1" applyAlignment="1">
      <alignment horizontal="center" vertical="center"/>
    </xf>
    <xf numFmtId="2" fontId="18" fillId="0" borderId="11" xfId="0" applyNumberFormat="1" applyFont="1" applyBorder="1" applyAlignment="1">
      <alignment horizontal="right"/>
    </xf>
    <xf numFmtId="14" fontId="15" fillId="5" borderId="5" xfId="0" applyNumberFormat="1" applyFont="1" applyFill="1" applyBorder="1" applyAlignment="1" applyProtection="1">
      <alignment horizontal="center" vertical="top"/>
      <protection locked="0"/>
    </xf>
    <xf numFmtId="14" fontId="15" fillId="5" borderId="10" xfId="0" applyNumberFormat="1" applyFont="1" applyFill="1" applyBorder="1" applyAlignment="1" applyProtection="1">
      <alignment horizontal="center" vertical="top"/>
      <protection locked="0"/>
    </xf>
    <xf numFmtId="0" fontId="13" fillId="2" borderId="0" xfId="0" applyFont="1" applyFill="1" applyAlignment="1">
      <alignment horizontal="left" vertical="top"/>
    </xf>
    <xf numFmtId="0" fontId="43" fillId="0" borderId="14" xfId="4" applyFont="1" applyBorder="1" applyAlignment="1">
      <alignment vertical="top" wrapText="1"/>
    </xf>
    <xf numFmtId="0" fontId="43" fillId="0" borderId="14" xfId="4" applyFont="1" applyBorder="1" applyAlignment="1">
      <alignment vertical="top"/>
    </xf>
    <xf numFmtId="0" fontId="43" fillId="0" borderId="14" xfId="4" applyFont="1" applyBorder="1" applyAlignment="1">
      <alignment horizontal="left" vertical="top" wrapText="1"/>
    </xf>
    <xf numFmtId="0" fontId="43" fillId="0" borderId="14" xfId="4" applyFont="1" applyBorder="1" applyAlignment="1">
      <alignment horizontal="left" vertical="top"/>
    </xf>
    <xf numFmtId="0" fontId="43" fillId="0" borderId="14" xfId="4" applyFont="1" applyBorder="1" applyAlignment="1">
      <alignment horizontal="left" vertical="center" wrapText="1"/>
    </xf>
    <xf numFmtId="0" fontId="43" fillId="0" borderId="14" xfId="4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1" fillId="2" borderId="0" xfId="0" applyFont="1" applyFill="1"/>
    <xf numFmtId="0" fontId="28" fillId="2" borderId="0" xfId="0" applyFont="1" applyFill="1"/>
    <xf numFmtId="0" fontId="24" fillId="0" borderId="1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top" wrapText="1"/>
    </xf>
    <xf numFmtId="0" fontId="6" fillId="2" borderId="0" xfId="0" applyFont="1" applyFill="1" applyAlignment="1">
      <alignment horizontal="left" wrapText="1"/>
    </xf>
    <xf numFmtId="0" fontId="7" fillId="2" borderId="0" xfId="8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9">
    <cellStyle name="Euro" xfId="6" xr:uid="{00000000-0005-0000-0000-000000000000}"/>
    <cellStyle name="Standaard" xfId="0" builtinId="0"/>
    <cellStyle name="Standaard 2" xfId="1" xr:uid="{00000000-0005-0000-0000-000002000000}"/>
    <cellStyle name="Standaard_Bijlage A1_1" xfId="5" xr:uid="{00000000-0005-0000-0000-000003000000}"/>
    <cellStyle name="Standaard_Bijlage II - prijzenbladen nassau college -ep06" xfId="4" xr:uid="{00000000-0005-0000-0000-000004000000}"/>
    <cellStyle name="Standaard_Bijlage Prijzensheet 2" xfId="8" xr:uid="{00000000-0005-0000-0000-000005000000}"/>
    <cellStyle name="Standaard_Overnamekosten" xfId="3" xr:uid="{00000000-0005-0000-0000-000007000000}"/>
    <cellStyle name="Valuta" xfId="7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FF9900"/>
      <color rgb="FF5A5A5A"/>
      <color rgb="FFE52325"/>
      <color rgb="FF243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198438</xdr:colOff>
      <xdr:row>0</xdr:row>
      <xdr:rowOff>19844</xdr:rowOff>
    </xdr:from>
    <xdr:ext cx="1218141" cy="1109745"/>
    <xdr:pic>
      <xdr:nvPicPr>
        <xdr:cNvPr id="2" name="Afbeelding 4">
          <a:extLst>
            <a:ext uri="{FF2B5EF4-FFF2-40B4-BE49-F238E27FC236}">
              <a16:creationId xmlns:a16="http://schemas.microsoft.com/office/drawing/2014/main" id="{953F5505-1DAD-4DBE-AA43-CC4C371AC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0886" y="19844"/>
          <a:ext cx="1218141" cy="11097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531285</xdr:colOff>
      <xdr:row>0</xdr:row>
      <xdr:rowOff>34926</xdr:rowOff>
    </xdr:from>
    <xdr:ext cx="1218141" cy="1109745"/>
    <xdr:pic>
      <xdr:nvPicPr>
        <xdr:cNvPr id="3" name="Afbeelding 4">
          <a:extLst>
            <a:ext uri="{FF2B5EF4-FFF2-40B4-BE49-F238E27FC236}">
              <a16:creationId xmlns:a16="http://schemas.microsoft.com/office/drawing/2014/main" id="{1D969E1D-7B82-42EF-9066-3C0C982A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910" y="34926"/>
          <a:ext cx="1218141" cy="11097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0"/>
  <sheetViews>
    <sheetView zoomScaleNormal="100" workbookViewId="0">
      <selection activeCell="A7" sqref="A7"/>
    </sheetView>
  </sheetViews>
  <sheetFormatPr defaultColWidth="9.140625" defaultRowHeight="15"/>
  <cols>
    <col min="1" max="1" width="92.5703125" style="10" customWidth="1"/>
    <col min="2" max="2" width="39.7109375" style="10" customWidth="1"/>
    <col min="3" max="3" width="9.140625" style="10" customWidth="1"/>
    <col min="4" max="6" width="9.140625" style="10"/>
    <col min="7" max="7" width="9.140625" style="10" customWidth="1"/>
    <col min="8" max="9" width="9.140625" style="10"/>
    <col min="10" max="10" width="11" style="10" customWidth="1"/>
    <col min="11" max="37" width="9.140625" style="9"/>
    <col min="38" max="16384" width="9.140625" style="10"/>
  </cols>
  <sheetData>
    <row r="1" spans="1:37">
      <c r="A1" s="25" t="s">
        <v>0</v>
      </c>
      <c r="B1" s="17"/>
      <c r="C1" s="18"/>
      <c r="D1" s="18"/>
      <c r="E1" s="18"/>
      <c r="F1" s="18"/>
      <c r="G1" s="18"/>
      <c r="H1" s="18"/>
      <c r="I1" s="18"/>
      <c r="J1" s="18"/>
    </row>
    <row r="2" spans="1:37" ht="15.75" thickBot="1">
      <c r="A2" s="19"/>
      <c r="B2" s="20"/>
      <c r="C2" s="18"/>
      <c r="D2" s="18"/>
      <c r="E2" s="18"/>
      <c r="F2" s="18"/>
      <c r="G2" s="18"/>
      <c r="H2" s="18"/>
      <c r="I2" s="18"/>
      <c r="J2" s="18"/>
    </row>
    <row r="3" spans="1:37">
      <c r="A3" s="61" t="s">
        <v>1</v>
      </c>
      <c r="B3" s="24"/>
      <c r="C3" s="18"/>
      <c r="D3" s="18"/>
      <c r="E3" s="18"/>
      <c r="F3" s="18"/>
      <c r="G3" s="18"/>
      <c r="H3" s="18"/>
      <c r="I3" s="18"/>
      <c r="J3" s="18"/>
    </row>
    <row r="4" spans="1:37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37">
      <c r="A5" s="73" t="s">
        <v>111</v>
      </c>
      <c r="B5" s="22"/>
      <c r="C5" s="18"/>
      <c r="D5" s="18"/>
      <c r="E5" s="18"/>
      <c r="F5" s="18"/>
      <c r="G5" s="18"/>
      <c r="H5" s="18"/>
      <c r="I5" s="18"/>
      <c r="J5" s="18"/>
    </row>
    <row r="6" spans="1:37">
      <c r="A6" s="74" t="s">
        <v>104</v>
      </c>
      <c r="B6" s="22"/>
      <c r="C6" s="18"/>
      <c r="D6" s="18"/>
      <c r="E6" s="18"/>
      <c r="F6" s="18"/>
      <c r="G6" s="18"/>
      <c r="H6" s="18"/>
      <c r="I6" s="18"/>
      <c r="J6" s="18"/>
    </row>
    <row r="7" spans="1:37" ht="25.5">
      <c r="A7" s="80" t="s">
        <v>105</v>
      </c>
      <c r="B7" s="22"/>
      <c r="C7" s="18"/>
      <c r="D7" s="18"/>
      <c r="E7" s="18"/>
      <c r="F7" s="18"/>
      <c r="G7" s="18"/>
      <c r="H7" s="18"/>
      <c r="I7" s="18"/>
      <c r="J7" s="18"/>
    </row>
    <row r="8" spans="1:37">
      <c r="A8" s="74" t="s">
        <v>106</v>
      </c>
      <c r="B8" s="22"/>
      <c r="C8" s="18"/>
      <c r="D8" s="18"/>
      <c r="E8" s="18"/>
      <c r="F8" s="18"/>
      <c r="G8" s="18"/>
      <c r="H8" s="18"/>
      <c r="I8" s="18"/>
      <c r="J8" s="18"/>
    </row>
    <row r="9" spans="1:37" ht="26.25">
      <c r="A9" s="73" t="s">
        <v>107</v>
      </c>
      <c r="B9" s="22"/>
      <c r="C9" s="18"/>
      <c r="D9" s="18"/>
      <c r="E9" s="18"/>
      <c r="F9" s="18"/>
      <c r="G9" s="18"/>
      <c r="H9" s="18"/>
      <c r="I9" s="18"/>
      <c r="J9" s="18"/>
    </row>
    <row r="10" spans="1:37" ht="20.100000000000001" customHeight="1">
      <c r="A10" s="74" t="s">
        <v>108</v>
      </c>
      <c r="B10" s="22"/>
      <c r="C10" s="18"/>
      <c r="D10" s="18"/>
      <c r="E10" s="18"/>
      <c r="F10" s="18"/>
      <c r="G10" s="18"/>
      <c r="H10" s="18"/>
      <c r="I10" s="18"/>
      <c r="J10" s="18"/>
    </row>
    <row r="11" spans="1:37" ht="68.25" customHeight="1">
      <c r="A11" s="79"/>
      <c r="B11" s="22"/>
      <c r="C11" s="18"/>
      <c r="D11" s="18"/>
      <c r="E11" s="18"/>
      <c r="F11" s="18"/>
      <c r="G11" s="18"/>
      <c r="H11" s="18"/>
      <c r="I11" s="18"/>
      <c r="J11" s="18"/>
    </row>
    <row r="12" spans="1:37">
      <c r="A12" s="75"/>
      <c r="B12" s="18"/>
      <c r="C12" s="18"/>
      <c r="D12" s="18"/>
      <c r="E12" s="18"/>
      <c r="F12" s="18"/>
      <c r="G12" s="18"/>
      <c r="H12" s="18"/>
      <c r="I12" s="18"/>
      <c r="J12" s="18"/>
    </row>
    <row r="13" spans="1:37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37" s="11" customFormat="1"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1" customFormat="1">
      <c r="A15" s="13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1" customFormat="1"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1:37" s="11" customFormat="1"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1:37" s="11" customFormat="1"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1:37" s="11" customFormat="1"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1:37" s="11" customFormat="1"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1:37" s="11" customFormat="1"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1:37" s="11" customFormat="1"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1:37" s="11" customFormat="1"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1:37" s="11" customFormat="1"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1:37" s="11" customFormat="1"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1:37" s="11" customFormat="1"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1:37" s="11" customFormat="1"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1:37" s="11" customFormat="1"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1:37" s="11" customFormat="1"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1:37" s="11" customFormat="1"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1:37" s="11" customFormat="1"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1:37" s="11" customFormat="1"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1:37" s="11" customFormat="1"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1:37" s="11" customFormat="1"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1:37" s="11" customFormat="1"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1:37" s="11" customFormat="1"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1:37" s="11" customFormat="1"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1:37" s="11" customFormat="1"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1:37" s="11" customFormat="1"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1:37" s="11" customFormat="1"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1:37" s="11" customFormat="1"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1:37" s="11" customFormat="1"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1:37" s="11" customFormat="1"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1:37" s="11" customFormat="1"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1:37" s="11" customFormat="1"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1:37" s="11" customFormat="1"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1:37" s="11" customFormat="1"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1:37" s="11" customFormat="1"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1:37" s="11" customFormat="1"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1:37" s="11" customFormat="1"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1:37" s="11" customFormat="1"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1:37" s="11" customFormat="1"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1:37" s="11" customFormat="1"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1:37" s="11" customFormat="1"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1:37" s="11" customFormat="1"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1:37" s="11" customFormat="1"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1:37" s="11" customFormat="1"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1:37" s="11" customFormat="1"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1:37" s="11" customFormat="1"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1:37" s="11" customFormat="1"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1:37" s="11" customFormat="1"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1:37" s="11" customFormat="1"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1:37" s="11" customFormat="1"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1:37" s="11" customFormat="1"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1:37" s="11" customFormat="1"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1:37" s="11" customFormat="1"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1:37" s="11" customFormat="1"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1:37" s="11" customFormat="1"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1:37" s="11" customFormat="1"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1:37" s="11" customFormat="1"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1:37" s="11" customFormat="1"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1:37" s="11" customFormat="1"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1:37" s="11" customFormat="1"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1:37" s="11" customFormat="1"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1:37" s="11" customFormat="1"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1:37" s="11" customFormat="1"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1:37" s="11" customFormat="1"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1:37" s="11" customFormat="1"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1:37" s="11" customFormat="1"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1:37" s="11" customFormat="1"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1:37" s="11" customFormat="1"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1:37" s="11" customFormat="1"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1:37" s="11" customFormat="1"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1:37" s="11" customFormat="1"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1:37" s="11" customFormat="1"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1:37" s="11" customFormat="1"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1:37" s="11" customFormat="1"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1:37" s="11" customFormat="1"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1:37" s="11" customFormat="1"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1:37" s="11" customFormat="1"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1:37" s="11" customFormat="1"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1:37" s="11" customFormat="1"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1:37" s="11" customFormat="1"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1:37" s="11" customFormat="1"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1:37" s="11" customFormat="1"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1:37" s="11" customFormat="1"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1:37" s="11" customFormat="1"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1:37" s="11" customFormat="1"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1:37" s="11" customFormat="1"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1:37" s="11" customFormat="1"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1:37" s="11" customFormat="1"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1:37" s="11" customFormat="1"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1:37" s="11" customFormat="1"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1:37" s="11" customFormat="1"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1:37" s="11" customFormat="1"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1:37" s="11" customFormat="1"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1:37" s="11" customFormat="1"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1:37" s="11" customFormat="1"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1:37" s="11" customFormat="1"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1:37" s="11" customFormat="1"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1:37" s="11" customFormat="1"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1:37" s="11" customFormat="1"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1:37" s="11" customFormat="1"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1:37" s="11" customFormat="1"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1:37" s="11" customFormat="1"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1:37" s="11" customFormat="1"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1:37" s="11" customFormat="1"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1:37" s="11" customFormat="1"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1:37" s="11" customFormat="1"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1:37" s="11" customFormat="1"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1:37" s="11" customFormat="1"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1:37" s="11" customFormat="1"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1:37" s="11" customFormat="1"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1:37" s="11" customFormat="1"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1:37" s="11" customFormat="1"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1:37" s="11" customFormat="1"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1:37" s="11" customFormat="1"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1:37" s="11" customFormat="1"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1:37" s="11" customFormat="1"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1:37" s="11" customFormat="1"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1:37" s="11" customFormat="1"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1:37" s="11" customFormat="1"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1:37" s="11" customFormat="1"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1:37" s="11" customFormat="1"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1:37" s="11" customFormat="1"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1:37" s="11" customFormat="1"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1:37" s="11" customFormat="1"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1:37" s="11" customFormat="1"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1:37" s="11" customFormat="1"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1:37" s="11" customFormat="1"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1:37" s="11" customFormat="1"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1:37" s="11" customFormat="1"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1:37" s="11" customFormat="1"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1:37" s="11" customFormat="1"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1:37" s="11" customFormat="1"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1:37" s="11" customFormat="1"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1:37" s="11" customFormat="1"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1:37" s="11" customFormat="1"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1:37" s="11" customFormat="1"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1:37" s="11" customFormat="1"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1:37" s="11" customFormat="1"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1:37" s="11" customFormat="1"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1:37" s="11" customFormat="1"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1:37" s="11" customFormat="1"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1:37" s="11" customFormat="1"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1:37" s="11" customFormat="1"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1:37" s="11" customFormat="1"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1:37" s="11" customFormat="1"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1:37" s="11" customFormat="1"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1:37" s="11" customFormat="1"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1:37" s="11" customFormat="1"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1:37" s="11" customFormat="1"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1:37" s="11" customFormat="1"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1:37" s="11" customFormat="1"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1:37" s="11" customFormat="1"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1:37" s="11" customFormat="1"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1:37" s="11" customFormat="1"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1:37" s="11" customFormat="1"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1:37" s="11" customFormat="1"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1:37" s="11" customFormat="1"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1:37" s="11" customFormat="1"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1:37" s="11" customFormat="1"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1:37" s="11" customFormat="1"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1:37" s="11" customFormat="1"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1:37" s="11" customFormat="1"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1:37" s="11" customFormat="1"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1:37" s="11" customFormat="1"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1:37" s="11" customFormat="1"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1:37" s="11" customFormat="1"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1:37" s="11" customFormat="1"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1:37" s="11" customFormat="1"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1:37" s="11" customFormat="1"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1:37" s="11" customFormat="1"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1:37" s="11" customFormat="1"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1:37" s="11" customFormat="1"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1:37" s="11" customFormat="1"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1:37" s="11" customFormat="1"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1:37" s="11" customFormat="1"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1:37" s="11" customFormat="1"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1:37" s="11" customFormat="1"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1:37" s="11" customFormat="1"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1:37" s="11" customFormat="1"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1:37" s="11" customFormat="1"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1:37" s="11" customFormat="1"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1:37" s="11" customFormat="1"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1:37" s="11" customFormat="1"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1:37" s="11" customFormat="1"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1:37" s="11" customFormat="1"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1:37" s="11" customFormat="1"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1:37" s="11" customFormat="1"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1:37" s="11" customFormat="1"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1:37" s="11" customFormat="1"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1:37" s="11" customFormat="1"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1:37" s="11" customFormat="1"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1:37" s="11" customFormat="1"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1:37" s="11" customFormat="1"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1:37" s="11" customFormat="1"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1:37" s="11" customFormat="1"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1:37" s="11" customFormat="1"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1:37" s="11" customFormat="1"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1:37" s="11" customFormat="1"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1:37" s="11" customFormat="1"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1:37" s="11" customFormat="1"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1:37" s="11" customFormat="1"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1:37" s="11" customFormat="1"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1:37" s="11" customFormat="1"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1:37" s="11" customFormat="1"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1:37" s="11" customFormat="1"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1:37" s="11" customFormat="1"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1:37" s="11" customFormat="1"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1:37" s="11" customFormat="1"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1:37" s="11" customFormat="1"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1:37" s="11" customFormat="1"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1:37" s="11" customFormat="1"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1:37" s="11" customFormat="1"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1:37" s="11" customFormat="1"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1:37" s="11" customFormat="1"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1:37" s="11" customFormat="1"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1:37" s="11" customFormat="1"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1:37" s="11" customFormat="1"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1:37" s="11" customFormat="1"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1:37" s="11" customFormat="1"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1:37" s="11" customFormat="1"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1:37" s="11" customFormat="1"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1:37" s="11" customFormat="1"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1:37" s="11" customFormat="1"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1:37" s="11" customFormat="1"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1:37" s="11" customFormat="1"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1:37" s="11" customFormat="1"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1:37" s="11" customFormat="1"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1:37" s="11" customFormat="1"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1:37" s="11" customFormat="1"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1:37" s="11" customFormat="1"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1:37" s="11" customFormat="1"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1:37" s="11" customFormat="1"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1:37" s="11" customFormat="1"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1:37" s="11" customFormat="1"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1:37" s="11" customFormat="1"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1:37" s="11" customFormat="1"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1:37" s="11" customFormat="1"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1:37" s="11" customFormat="1"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1:37" s="11" customFormat="1"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1:37" s="11" customFormat="1"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1:37" s="11" customFormat="1"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1:37" s="11" customFormat="1"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1:37" s="11" customFormat="1"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1:37" s="11" customFormat="1"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1:37" s="11" customFormat="1"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1:37" s="11" customFormat="1"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1:37" s="11" customFormat="1"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1:37" s="11" customFormat="1"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1:37" s="11" customFormat="1"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1:37" s="11" customFormat="1"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1:37" s="11" customFormat="1"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1:37" s="11" customFormat="1"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1:37" s="11" customFormat="1"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1:37" s="11" customFormat="1"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1:37" s="11" customFormat="1"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1:37" s="11" customFormat="1"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1:37" s="11" customFormat="1"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1:37" s="11" customFormat="1"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1:37" s="11" customFormat="1"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1:37" s="11" customFormat="1"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1:37" s="11" customFormat="1"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1:37" s="11" customFormat="1"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1:37" s="11" customFormat="1"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1:37" s="11" customFormat="1"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1:37" s="11" customFormat="1"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1:37" s="11" customFormat="1"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1:37" s="11" customFormat="1"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1:37" s="11" customFormat="1"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1:37" s="11" customFormat="1"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1:37" s="11" customFormat="1"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1:37" s="11" customFormat="1"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1:37" s="11" customFormat="1"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1:37" s="11" customFormat="1"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1:37" s="11" customFormat="1"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1:37" s="11" customFormat="1"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1:37" s="11" customFormat="1"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1:37" s="11" customFormat="1"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1:37" s="11" customFormat="1"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1:37" s="11" customFormat="1"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1:37" s="11" customFormat="1"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1:37" s="11" customFormat="1"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1:37" s="11" customFormat="1"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1:37" s="11" customFormat="1"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1:37" s="11" customFormat="1"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1:37" s="11" customFormat="1"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1:37" s="11" customFormat="1"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1:37" s="11" customFormat="1"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1:37" s="11" customFormat="1"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1:37" s="11" customFormat="1"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1:37" s="11" customFormat="1"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1:37" s="11" customFormat="1"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1:37" s="11" customFormat="1"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1:37" s="11" customFormat="1"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1:37" s="11" customFormat="1"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1:37" s="11" customFormat="1"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1:37" s="11" customFormat="1"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1:37" s="11" customFormat="1"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1:37" s="11" customFormat="1"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1:37" s="11" customFormat="1"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1:37" s="11" customFormat="1"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1:37" s="11" customFormat="1"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1:37" s="11" customFormat="1"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1:37" s="11" customFormat="1"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1:37" s="11" customFormat="1"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1:37" s="11" customFormat="1"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1:37" s="11" customFormat="1"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1:37" s="11" customFormat="1"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1:37" s="11" customFormat="1"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1:37" s="11" customFormat="1"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1:37" s="11" customFormat="1"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1:37" s="11" customFormat="1"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1:37" s="11" customFormat="1"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1:37" s="11" customFormat="1"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1:37" s="11" customFormat="1"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1:37" s="11" customFormat="1"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1:37" s="11" customFormat="1"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1:37" s="11" customFormat="1"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</sheetData>
  <sheetProtection algorithmName="SHA-512" hashValue="2cXRoJ5VvpuGTQ8TYVbQktr5WjMv0X12giG7UagYfC9a5Nh+kZTpFISAADAyUL0HQrIUATILv6Sode7LPAaHig==" saltValue="Sq62fgMr+3RLhoRKiLWlZA==" spinCount="100000" sheet="1"/>
  <protectedRanges>
    <protectedRange algorithmName="SHA-512" hashValue="KfFMr/DCPr1jyCN98B3gM29ELvWhNxMGAdsCdRIrQr0eeWDRLZ3x+/vVOxR0hpYxEEcwHcfLNGJlDZKOC1T+/w==" saltValue="MK9er8tz6hWOQgyW+mwDgQ==" spinCount="100000" sqref="A2:A11" name="Bereik1"/>
  </protectedRange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1"/>
  <sheetViews>
    <sheetView zoomScaleNormal="100" workbookViewId="0">
      <selection activeCell="A17" sqref="A17"/>
    </sheetView>
  </sheetViews>
  <sheetFormatPr defaultColWidth="9.140625" defaultRowHeight="15"/>
  <cols>
    <col min="1" max="1" width="46.42578125" customWidth="1"/>
    <col min="2" max="2" width="51.42578125" customWidth="1"/>
    <col min="3" max="3" width="28" style="7" customWidth="1"/>
    <col min="4" max="25" width="9.140625" style="7"/>
  </cols>
  <sheetData>
    <row r="1" spans="1:25" s="8" customFormat="1">
      <c r="A1" s="60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8" customFormat="1">
      <c r="A2" s="10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06" t="s">
        <v>4</v>
      </c>
    </row>
    <row r="4" spans="1:25" ht="24" customHeight="1">
      <c r="A4" s="15"/>
    </row>
    <row r="5" spans="1:25" ht="24" customHeight="1">
      <c r="A5" s="2"/>
      <c r="B5" s="15"/>
    </row>
    <row r="6" spans="1:25" ht="14.1" customHeight="1">
      <c r="A6" s="2"/>
      <c r="B6" s="15"/>
    </row>
    <row r="7" spans="1:25">
      <c r="A7" s="186" t="s">
        <v>5</v>
      </c>
      <c r="B7" s="16"/>
      <c r="C7" s="16"/>
    </row>
    <row r="8" spans="1:25">
      <c r="A8" s="187" t="s">
        <v>6</v>
      </c>
      <c r="B8" s="212"/>
      <c r="C8" s="213"/>
    </row>
    <row r="9" spans="1:25">
      <c r="A9" s="187" t="s">
        <v>7</v>
      </c>
      <c r="B9" s="212"/>
      <c r="C9" s="213"/>
    </row>
    <row r="10" spans="1:25">
      <c r="A10" s="187" t="s">
        <v>8</v>
      </c>
      <c r="B10" s="212"/>
      <c r="C10" s="213"/>
    </row>
    <row r="11" spans="1:25">
      <c r="A11" s="187" t="s">
        <v>9</v>
      </c>
      <c r="B11" s="212"/>
      <c r="C11" s="213"/>
    </row>
    <row r="12" spans="1:25" ht="77.45" customHeight="1">
      <c r="A12" s="187" t="s">
        <v>10</v>
      </c>
      <c r="B12" s="212"/>
      <c r="C12" s="213"/>
    </row>
    <row r="13" spans="1:25" s="7" customFormat="1"/>
    <row r="14" spans="1:25" s="7" customFormat="1">
      <c r="B14" s="12"/>
    </row>
    <row r="15" spans="1:25" s="7" customFormat="1">
      <c r="B15" s="12"/>
    </row>
    <row r="16" spans="1:25">
      <c r="A16" s="120" t="s">
        <v>11</v>
      </c>
      <c r="B16" s="78">
        <f>'Schoonmaakdienstverlening (A)'!E104</f>
        <v>0</v>
      </c>
    </row>
    <row r="17" spans="1:2">
      <c r="A17" s="120" t="s">
        <v>12</v>
      </c>
      <c r="B17" s="78">
        <f>'Schoonmaakdienstverlening (B)'!E131</f>
        <v>0</v>
      </c>
    </row>
    <row r="18" spans="1:2" ht="15.75" thickBot="1">
      <c r="A18" s="120" t="s">
        <v>13</v>
      </c>
      <c r="B18" s="78">
        <f>'Overige locaties'!E43</f>
        <v>0</v>
      </c>
    </row>
    <row r="19" spans="1:2" ht="16.5" thickTop="1" thickBot="1">
      <c r="A19" s="121" t="s">
        <v>14</v>
      </c>
      <c r="B19" s="76">
        <f>B16+B17+B18</f>
        <v>0</v>
      </c>
    </row>
    <row r="20" spans="1:2" s="7" customFormat="1"/>
    <row r="21" spans="1:2" s="7" customFormat="1"/>
    <row r="22" spans="1:2" s="7" customFormat="1"/>
    <row r="23" spans="1:2" s="7" customFormat="1">
      <c r="A23" s="13"/>
    </row>
    <row r="24" spans="1:2" s="7" customFormat="1"/>
    <row r="25" spans="1:2" s="7" customFormat="1"/>
    <row r="26" spans="1:2" s="7" customFormat="1"/>
    <row r="27" spans="1:2" s="7" customFormat="1"/>
    <row r="28" spans="1:2" s="7" customFormat="1"/>
    <row r="29" spans="1:2" s="7" customFormat="1"/>
    <row r="30" spans="1:2" s="7" customFormat="1"/>
    <row r="31" spans="1:2" s="7" customFormat="1"/>
    <row r="32" spans="1: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</sheetData>
  <sheetProtection algorithmName="SHA-512" hashValue="p0FaBpxc4FP7jNWUPEqS1RKLBoUN1ncTqr8qmTaNQvDi44T3PvVM41L0U9xoOyH1WmZL2y8JPPpAo+gon6omKQ==" saltValue="gs9lzuet9IfqHKhYt+wmrQ==" spinCount="100000" sheet="1"/>
  <protectedRanges>
    <protectedRange algorithmName="SHA-512" hashValue="MIwk5Fltp/JV/IyhJJCmBUBgSf2FjcdxdqlAXQtSP4fGakkw059fQntviYaJrr6afTW/rlK8RSCJXFi7zrsO/w==" saltValue="AWhtSsx0U6RLDxGgsyjWMg==" spinCount="100000" sqref="A7:A12" name="Bereik2"/>
    <protectedRange algorithmName="SHA-512" hashValue="esYnvAHSO1utjuGD+n59i8JPuY7D4Gav9ZJU5YJLOve37pw6T4P8rJ6mms3rMhRklYCN4CF+ouIb7VR5/qJT1Q==" saltValue="ixO7a+5ypKGbxFoIoSY31A==" spinCount="100000" sqref="A16:B19" name="Bereik1"/>
  </protectedRanges>
  <mergeCells count="5">
    <mergeCell ref="B12:C12"/>
    <mergeCell ref="B11:C11"/>
    <mergeCell ref="B10:C10"/>
    <mergeCell ref="B9:C9"/>
    <mergeCell ref="B8:C8"/>
  </mergeCells>
  <dataValidations count="1">
    <dataValidation allowBlank="1" showInputMessage="1" showErrorMessage="1" prompt="Voer de eerste dag van de week in voor taakplanning." sqref="A8:B12" xr:uid="{709826F6-8F30-4112-8A83-EAA6FE37277E}"/>
  </dataValidation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79"/>
  <sheetViews>
    <sheetView topLeftCell="A49" zoomScaleNormal="100" workbookViewId="0">
      <selection activeCell="D95" sqref="D95"/>
    </sheetView>
  </sheetViews>
  <sheetFormatPr defaultColWidth="9.140625" defaultRowHeight="15"/>
  <cols>
    <col min="1" max="1" width="36.42578125" style="90" customWidth="1"/>
    <col min="2" max="2" width="26.85546875" customWidth="1"/>
    <col min="3" max="3" width="21.28515625" bestFit="1" customWidth="1"/>
    <col min="4" max="4" width="10" bestFit="1" customWidth="1"/>
    <col min="5" max="5" width="30.42578125" customWidth="1"/>
    <col min="6" max="6" width="9.140625" style="7"/>
    <col min="7" max="7" width="57.28515625" style="7" bestFit="1" customWidth="1"/>
    <col min="8" max="8" width="18.42578125" style="7" bestFit="1" customWidth="1"/>
    <col min="9" max="9" width="26.42578125" style="7" customWidth="1"/>
    <col min="10" max="10" width="16.42578125" style="7" customWidth="1"/>
    <col min="11" max="11" width="32.5703125" style="7" customWidth="1"/>
    <col min="12" max="43" width="9.140625" style="7"/>
  </cols>
  <sheetData>
    <row r="1" spans="1:43" s="7" customFormat="1">
      <c r="A1" s="82" t="s">
        <v>15</v>
      </c>
      <c r="B1" s="33"/>
      <c r="C1" s="34"/>
      <c r="D1" s="34"/>
      <c r="E1" s="34"/>
    </row>
    <row r="2" spans="1:43" s="7" customFormat="1" ht="15.75" thickBot="1">
      <c r="A2" s="83"/>
      <c r="B2" s="35"/>
      <c r="C2" s="35"/>
      <c r="D2" s="34"/>
      <c r="E2" s="34"/>
    </row>
    <row r="3" spans="1:43" s="7" customFormat="1" ht="15.75" thickTop="1">
      <c r="A3" s="107" t="s">
        <v>16</v>
      </c>
      <c r="B3" s="62"/>
      <c r="C3" s="34"/>
      <c r="D3" s="34"/>
      <c r="E3" s="34"/>
    </row>
    <row r="4" spans="1:43" s="7" customFormat="1">
      <c r="A4" s="146" t="s">
        <v>17</v>
      </c>
      <c r="B4" s="63"/>
      <c r="C4" s="34"/>
      <c r="D4" s="34"/>
      <c r="E4" s="34"/>
    </row>
    <row r="5" spans="1:43" s="7" customFormat="1" ht="47.45" customHeight="1" thickBot="1">
      <c r="A5" s="108" t="s">
        <v>10</v>
      </c>
      <c r="B5" s="64"/>
      <c r="C5" s="34"/>
      <c r="D5" s="34"/>
      <c r="E5" s="34"/>
    </row>
    <row r="6" spans="1:43" s="7" customFormat="1">
      <c r="A6" s="84"/>
      <c r="B6" s="36"/>
      <c r="C6" s="37"/>
      <c r="D6" s="34"/>
      <c r="E6" s="34"/>
    </row>
    <row r="7" spans="1:43" s="7" customFormat="1" ht="15.75" thickTop="1">
      <c r="A7" s="148" t="s">
        <v>18</v>
      </c>
      <c r="B7" s="149" t="s">
        <v>19</v>
      </c>
      <c r="C7" s="34"/>
      <c r="D7" s="34"/>
      <c r="E7" s="23"/>
    </row>
    <row r="8" spans="1:43" s="7" customFormat="1" ht="15.75" thickBot="1">
      <c r="A8" s="108" t="s">
        <v>20</v>
      </c>
      <c r="B8" s="109" t="s">
        <v>21</v>
      </c>
      <c r="C8" s="34"/>
      <c r="D8" s="34"/>
      <c r="E8" s="23"/>
    </row>
    <row r="9" spans="1:43" s="7" customFormat="1" ht="16.5" thickTop="1" thickBot="1">
      <c r="A9" s="85"/>
      <c r="B9" s="38"/>
      <c r="C9" s="34"/>
      <c r="D9" s="34"/>
      <c r="E9" s="23"/>
    </row>
    <row r="10" spans="1:43" s="7" customFormat="1" ht="110.25" customHeight="1" thickTop="1" thickBot="1">
      <c r="A10" s="215" t="s">
        <v>109</v>
      </c>
      <c r="B10" s="216"/>
      <c r="C10" s="34"/>
      <c r="D10" s="34"/>
      <c r="E10" s="23"/>
    </row>
    <row r="11" spans="1:43" ht="15.75" thickTop="1">
      <c r="A11" s="98"/>
      <c r="B11" s="99"/>
      <c r="C11" s="39"/>
      <c r="D11" s="39"/>
      <c r="E11" s="39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s="26" t="s">
        <v>22</v>
      </c>
      <c r="B12" s="26"/>
      <c r="C12" s="26"/>
      <c r="D12" s="26"/>
      <c r="E12" s="26"/>
      <c r="F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7" customFormat="1">
      <c r="A13" s="86"/>
      <c r="B13" s="40"/>
      <c r="C13" s="34"/>
      <c r="D13" s="34"/>
      <c r="E13" s="34"/>
    </row>
    <row r="14" spans="1:43">
      <c r="A14" s="26" t="s">
        <v>23</v>
      </c>
      <c r="B14" s="26" t="s">
        <v>24</v>
      </c>
      <c r="C14" s="26" t="s">
        <v>25</v>
      </c>
      <c r="D14" s="26"/>
      <c r="E14" s="26"/>
    </row>
    <row r="15" spans="1:43">
      <c r="A15" s="26" t="s">
        <v>26</v>
      </c>
      <c r="B15" s="26" t="s">
        <v>24</v>
      </c>
      <c r="C15" s="26" t="s">
        <v>27</v>
      </c>
      <c r="D15" s="26" t="s">
        <v>28</v>
      </c>
      <c r="E15" s="26" t="s">
        <v>29</v>
      </c>
    </row>
    <row r="16" spans="1:43">
      <c r="A16" s="110"/>
      <c r="B16" s="111" t="s">
        <v>30</v>
      </c>
      <c r="C16" s="65">
        <v>0</v>
      </c>
      <c r="D16" s="114">
        <v>22.4</v>
      </c>
      <c r="E16" s="41">
        <f>C16*D16</f>
        <v>0</v>
      </c>
    </row>
    <row r="17" spans="1:43">
      <c r="A17" s="112"/>
      <c r="B17" s="111" t="s">
        <v>31</v>
      </c>
      <c r="C17" s="65">
        <v>0</v>
      </c>
      <c r="D17" s="114">
        <v>87.4</v>
      </c>
      <c r="E17" s="41">
        <f>C17*D17</f>
        <v>0</v>
      </c>
    </row>
    <row r="18" spans="1:43">
      <c r="A18" s="112"/>
      <c r="B18" s="111" t="s">
        <v>32</v>
      </c>
      <c r="C18" s="65">
        <v>0</v>
      </c>
      <c r="D18" s="114">
        <v>255.5</v>
      </c>
      <c r="E18" s="41">
        <f>C18*D18</f>
        <v>0</v>
      </c>
    </row>
    <row r="19" spans="1:43">
      <c r="A19" s="110" t="s">
        <v>33</v>
      </c>
      <c r="B19" s="113"/>
      <c r="C19" s="113"/>
      <c r="D19" s="115">
        <f>SUM(D17:D18)</f>
        <v>342.9</v>
      </c>
      <c r="E19" s="41">
        <f>SUM(E16:E18)</f>
        <v>0</v>
      </c>
    </row>
    <row r="20" spans="1:43">
      <c r="A20" s="87"/>
      <c r="B20" s="34"/>
      <c r="C20" s="42"/>
      <c r="D20" s="43"/>
      <c r="E20" s="44"/>
    </row>
    <row r="21" spans="1:43">
      <c r="A21" s="26" t="s">
        <v>34</v>
      </c>
      <c r="B21" s="26" t="s">
        <v>24</v>
      </c>
      <c r="C21" s="26" t="s">
        <v>27</v>
      </c>
      <c r="D21" s="26" t="s">
        <v>28</v>
      </c>
      <c r="E21" s="26" t="s">
        <v>29</v>
      </c>
    </row>
    <row r="22" spans="1:43">
      <c r="A22" s="112"/>
      <c r="B22" s="111" t="s">
        <v>30</v>
      </c>
      <c r="C22" s="65">
        <v>0</v>
      </c>
      <c r="D22" s="114">
        <v>18.8</v>
      </c>
      <c r="E22" s="41">
        <f t="shared" ref="E22:E24" si="0">C22*D22</f>
        <v>0</v>
      </c>
    </row>
    <row r="23" spans="1:43">
      <c r="A23" s="112"/>
      <c r="B23" s="111" t="s">
        <v>31</v>
      </c>
      <c r="C23" s="65">
        <v>0</v>
      </c>
      <c r="D23" s="114">
        <v>71.7</v>
      </c>
      <c r="E23" s="41">
        <f t="shared" si="0"/>
        <v>0</v>
      </c>
      <c r="F23" s="9"/>
    </row>
    <row r="24" spans="1:43">
      <c r="A24" s="112"/>
      <c r="B24" s="111" t="s">
        <v>32</v>
      </c>
      <c r="C24" s="65">
        <v>0</v>
      </c>
      <c r="D24" s="114">
        <v>183.5</v>
      </c>
      <c r="E24" s="41">
        <f t="shared" si="0"/>
        <v>0</v>
      </c>
    </row>
    <row r="25" spans="1:43">
      <c r="A25" s="110" t="s">
        <v>33</v>
      </c>
      <c r="B25" s="47"/>
      <c r="C25" s="47"/>
      <c r="D25" s="115">
        <f>SUM(D22:D24)</f>
        <v>274</v>
      </c>
      <c r="E25" s="41">
        <f>SUM(E22:E24)</f>
        <v>0</v>
      </c>
    </row>
    <row r="26" spans="1:43">
      <c r="A26" s="116"/>
      <c r="B26" s="39"/>
      <c r="C26" s="39"/>
      <c r="D26" s="39"/>
      <c r="E26" s="39"/>
      <c r="F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s="26" t="s">
        <v>35</v>
      </c>
      <c r="B27" s="26" t="s">
        <v>24</v>
      </c>
      <c r="C27" s="26" t="s">
        <v>27</v>
      </c>
      <c r="D27" s="26" t="s">
        <v>28</v>
      </c>
      <c r="E27" s="26" t="s">
        <v>29</v>
      </c>
    </row>
    <row r="28" spans="1:43">
      <c r="A28" s="112"/>
      <c r="B28" s="111" t="s">
        <v>30</v>
      </c>
      <c r="C28" s="65">
        <v>0</v>
      </c>
      <c r="D28" s="114">
        <v>17.600000000000001</v>
      </c>
      <c r="E28" s="41">
        <f t="shared" ref="E28:E30" si="1">C28*D28</f>
        <v>0</v>
      </c>
    </row>
    <row r="29" spans="1:43">
      <c r="A29" s="112"/>
      <c r="B29" s="111" t="s">
        <v>31</v>
      </c>
      <c r="C29" s="65">
        <v>0</v>
      </c>
      <c r="D29" s="114">
        <v>92.5</v>
      </c>
      <c r="E29" s="41">
        <f t="shared" si="1"/>
        <v>0</v>
      </c>
    </row>
    <row r="30" spans="1:43">
      <c r="A30" s="112"/>
      <c r="B30" s="111" t="s">
        <v>32</v>
      </c>
      <c r="C30" s="65">
        <v>0</v>
      </c>
      <c r="D30" s="114">
        <v>249.8</v>
      </c>
      <c r="E30" s="41">
        <f t="shared" si="1"/>
        <v>0</v>
      </c>
    </row>
    <row r="31" spans="1:43">
      <c r="A31" s="110" t="s">
        <v>33</v>
      </c>
      <c r="B31" s="47"/>
      <c r="C31" s="47"/>
      <c r="D31" s="115">
        <f>SUM(D28:D30)</f>
        <v>359.9</v>
      </c>
      <c r="E31" s="41">
        <f>SUM(E28:E30)</f>
        <v>0</v>
      </c>
    </row>
    <row r="32" spans="1:43">
      <c r="A32" s="116"/>
      <c r="B32" s="39"/>
      <c r="C32" s="34"/>
      <c r="D32" s="39"/>
      <c r="E32" s="3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s="26" t="s">
        <v>36</v>
      </c>
      <c r="B33" s="26" t="s">
        <v>24</v>
      </c>
      <c r="C33" s="26" t="s">
        <v>27</v>
      </c>
      <c r="D33" s="26" t="s">
        <v>28</v>
      </c>
      <c r="E33" s="26" t="s">
        <v>29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>
      <c r="A34" s="112"/>
      <c r="B34" s="111" t="s">
        <v>30</v>
      </c>
      <c r="C34" s="65">
        <v>0</v>
      </c>
      <c r="D34" s="114">
        <v>40.5</v>
      </c>
      <c r="E34" s="41">
        <f t="shared" ref="E34:E36" si="2">C34*D34</f>
        <v>0</v>
      </c>
    </row>
    <row r="35" spans="1:43">
      <c r="A35" s="112"/>
      <c r="B35" s="111" t="s">
        <v>31</v>
      </c>
      <c r="C35" s="65">
        <v>0</v>
      </c>
      <c r="D35" s="114">
        <v>75.400000000000006</v>
      </c>
      <c r="E35" s="41">
        <f t="shared" si="2"/>
        <v>0</v>
      </c>
    </row>
    <row r="36" spans="1:43">
      <c r="A36" s="112"/>
      <c r="B36" s="111" t="s">
        <v>32</v>
      </c>
      <c r="C36" s="65">
        <v>0</v>
      </c>
      <c r="D36" s="114">
        <v>321.89999999999998</v>
      </c>
      <c r="E36" s="41">
        <f t="shared" si="2"/>
        <v>0</v>
      </c>
    </row>
    <row r="37" spans="1:43">
      <c r="A37" s="110" t="s">
        <v>33</v>
      </c>
      <c r="B37" s="47"/>
      <c r="C37" s="47"/>
      <c r="D37" s="115">
        <f>SUM(D34:D36)</f>
        <v>437.79999999999995</v>
      </c>
      <c r="E37" s="41">
        <f>SUM(E34:E36)</f>
        <v>0</v>
      </c>
    </row>
    <row r="38" spans="1:43">
      <c r="A38" s="117"/>
      <c r="B38" s="45"/>
      <c r="C38" s="45"/>
      <c r="D38" s="118"/>
      <c r="E38" s="46"/>
      <c r="F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>
      <c r="A39" s="26" t="s">
        <v>37</v>
      </c>
      <c r="B39" s="26" t="s">
        <v>24</v>
      </c>
      <c r="C39" s="26" t="s">
        <v>27</v>
      </c>
      <c r="D39" s="26" t="s">
        <v>28</v>
      </c>
      <c r="E39" s="26" t="s">
        <v>29</v>
      </c>
    </row>
    <row r="40" spans="1:43">
      <c r="A40" s="112"/>
      <c r="B40" s="111" t="s">
        <v>30</v>
      </c>
      <c r="C40" s="65">
        <v>0</v>
      </c>
      <c r="D40" s="114">
        <v>100.3</v>
      </c>
      <c r="E40" s="41">
        <f t="shared" ref="E40:E42" si="3">C40*D40</f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>
      <c r="A41" s="112"/>
      <c r="B41" s="111" t="s">
        <v>31</v>
      </c>
      <c r="C41" s="65">
        <v>0</v>
      </c>
      <c r="D41" s="114">
        <v>114.9</v>
      </c>
      <c r="E41" s="41">
        <f t="shared" si="3"/>
        <v>0</v>
      </c>
    </row>
    <row r="42" spans="1:43">
      <c r="A42" s="112"/>
      <c r="B42" s="111" t="s">
        <v>32</v>
      </c>
      <c r="C42" s="65">
        <v>0</v>
      </c>
      <c r="D42" s="114">
        <v>252.7</v>
      </c>
      <c r="E42" s="41">
        <f t="shared" si="3"/>
        <v>0</v>
      </c>
    </row>
    <row r="43" spans="1:43">
      <c r="A43" s="110" t="s">
        <v>33</v>
      </c>
      <c r="B43" s="47"/>
      <c r="C43" s="47"/>
      <c r="D43" s="115">
        <f>SUM(D40:D42)</f>
        <v>467.9</v>
      </c>
      <c r="E43" s="41">
        <f>SUM(E40:E42)</f>
        <v>0</v>
      </c>
    </row>
    <row r="44" spans="1:43">
      <c r="A44" s="110"/>
      <c r="B44" s="47"/>
      <c r="C44" s="47"/>
      <c r="D44" s="115"/>
      <c r="E44" s="48"/>
    </row>
    <row r="45" spans="1:43">
      <c r="A45" s="26" t="s">
        <v>38</v>
      </c>
      <c r="B45" s="26" t="s">
        <v>24</v>
      </c>
      <c r="C45" s="26" t="s">
        <v>27</v>
      </c>
      <c r="D45" s="26" t="s">
        <v>28</v>
      </c>
      <c r="E45" s="26" t="s">
        <v>29</v>
      </c>
    </row>
    <row r="46" spans="1:43">
      <c r="A46" s="112"/>
      <c r="B46" s="111" t="s">
        <v>30</v>
      </c>
      <c r="C46" s="65">
        <v>0</v>
      </c>
      <c r="D46" s="114">
        <v>21.4</v>
      </c>
      <c r="E46" s="41">
        <f t="shared" ref="E46:E48" si="4">C46*D46</f>
        <v>0</v>
      </c>
    </row>
    <row r="47" spans="1:43">
      <c r="A47" s="112"/>
      <c r="B47" s="111" t="s">
        <v>31</v>
      </c>
      <c r="C47" s="65">
        <v>0</v>
      </c>
      <c r="D47" s="114">
        <v>55.8</v>
      </c>
      <c r="E47" s="41">
        <f t="shared" si="4"/>
        <v>0</v>
      </c>
    </row>
    <row r="48" spans="1:43">
      <c r="A48" s="112"/>
      <c r="B48" s="111" t="s">
        <v>32</v>
      </c>
      <c r="C48" s="65">
        <v>0</v>
      </c>
      <c r="D48" s="114">
        <v>321.89999999999998</v>
      </c>
      <c r="E48" s="41">
        <f t="shared" si="4"/>
        <v>0</v>
      </c>
    </row>
    <row r="49" spans="1:43">
      <c r="A49" s="110" t="s">
        <v>33</v>
      </c>
      <c r="B49" s="47"/>
      <c r="C49" s="47"/>
      <c r="D49" s="115">
        <f>SUM(D46:D48)</f>
        <v>399.09999999999997</v>
      </c>
      <c r="E49" s="41">
        <f>SUM(E46:E48)</f>
        <v>0</v>
      </c>
    </row>
    <row r="50" spans="1:43">
      <c r="A50" s="110"/>
      <c r="B50" s="47"/>
      <c r="C50" s="47"/>
      <c r="D50" s="115"/>
      <c r="E50" s="48"/>
      <c r="F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s="26" t="s">
        <v>39</v>
      </c>
      <c r="B51" s="26" t="s">
        <v>24</v>
      </c>
      <c r="C51" s="26" t="s">
        <v>27</v>
      </c>
      <c r="D51" s="26" t="s">
        <v>28</v>
      </c>
      <c r="E51" s="26" t="s">
        <v>29</v>
      </c>
      <c r="F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s="112"/>
      <c r="B52" s="111" t="s">
        <v>30</v>
      </c>
      <c r="C52" s="65">
        <v>0</v>
      </c>
      <c r="D52" s="114">
        <v>154.5</v>
      </c>
      <c r="E52" s="41">
        <f t="shared" ref="E52:E54" si="5">C52*D52</f>
        <v>0</v>
      </c>
    </row>
    <row r="53" spans="1:43">
      <c r="A53" s="112"/>
      <c r="B53" s="111" t="s">
        <v>31</v>
      </c>
      <c r="C53" s="65">
        <v>0</v>
      </c>
      <c r="D53" s="114">
        <v>386.3</v>
      </c>
      <c r="E53" s="41">
        <f t="shared" si="5"/>
        <v>0</v>
      </c>
    </row>
    <row r="54" spans="1:43">
      <c r="A54" s="112"/>
      <c r="B54" s="111" t="s">
        <v>32</v>
      </c>
      <c r="C54" s="65">
        <v>0</v>
      </c>
      <c r="D54" s="114">
        <v>648.4</v>
      </c>
      <c r="E54" s="41">
        <f t="shared" si="5"/>
        <v>0</v>
      </c>
    </row>
    <row r="55" spans="1:43">
      <c r="A55" s="112"/>
      <c r="B55" s="111" t="s">
        <v>40</v>
      </c>
      <c r="C55" s="65">
        <v>0</v>
      </c>
      <c r="D55" s="114">
        <v>9.5</v>
      </c>
      <c r="E55" s="41">
        <f>C55*D55</f>
        <v>0</v>
      </c>
    </row>
    <row r="56" spans="1:43">
      <c r="A56" s="110" t="s">
        <v>33</v>
      </c>
      <c r="B56" s="47"/>
      <c r="C56" s="47"/>
      <c r="D56" s="115">
        <f>SUM(D52:D55)</f>
        <v>1198.6999999999998</v>
      </c>
      <c r="E56" s="41">
        <f>SUM(E52:E55)</f>
        <v>0</v>
      </c>
    </row>
    <row r="57" spans="1:43">
      <c r="A57" s="110"/>
      <c r="B57" s="47"/>
      <c r="D57" s="115"/>
      <c r="E57" s="48"/>
      <c r="F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>
      <c r="A58" s="26" t="s">
        <v>41</v>
      </c>
      <c r="B58" s="26" t="s">
        <v>24</v>
      </c>
      <c r="C58" s="26" t="s">
        <v>27</v>
      </c>
      <c r="D58" s="26" t="s">
        <v>28</v>
      </c>
      <c r="E58" s="26" t="s">
        <v>29</v>
      </c>
    </row>
    <row r="59" spans="1:43">
      <c r="A59" s="112"/>
      <c r="B59" s="111" t="s">
        <v>30</v>
      </c>
      <c r="C59" s="65">
        <v>0</v>
      </c>
      <c r="D59" s="114">
        <v>4.5999999999999996</v>
      </c>
      <c r="E59" s="41">
        <f t="shared" ref="E59:E61" si="6">C59*D59</f>
        <v>0</v>
      </c>
    </row>
    <row r="60" spans="1:43">
      <c r="A60" s="112"/>
      <c r="B60" s="111" t="s">
        <v>31</v>
      </c>
      <c r="C60" s="65">
        <v>0</v>
      </c>
      <c r="D60" s="114">
        <v>88.8</v>
      </c>
      <c r="E60" s="41">
        <f t="shared" si="6"/>
        <v>0</v>
      </c>
    </row>
    <row r="61" spans="1:43">
      <c r="A61" s="112"/>
      <c r="B61" s="111" t="s">
        <v>32</v>
      </c>
      <c r="C61" s="65">
        <v>0</v>
      </c>
      <c r="D61" s="114">
        <v>162.30000000000001</v>
      </c>
      <c r="E61" s="41">
        <f t="shared" si="6"/>
        <v>0</v>
      </c>
    </row>
    <row r="62" spans="1:43" s="7" customFormat="1">
      <c r="A62" s="110" t="s">
        <v>33</v>
      </c>
      <c r="B62" s="47"/>
      <c r="C62" s="119"/>
      <c r="D62" s="115">
        <f>SUM(D59:D61)</f>
        <v>255.7</v>
      </c>
      <c r="E62" s="41">
        <f>SUM(E59:E61)</f>
        <v>0</v>
      </c>
    </row>
    <row r="63" spans="1:43" s="7" customFormat="1">
      <c r="A63" s="117"/>
      <c r="B63" s="45"/>
      <c r="C63" s="45"/>
      <c r="D63" s="118"/>
      <c r="E63" s="46"/>
    </row>
    <row r="64" spans="1:43" s="11" customFormat="1">
      <c r="A64" s="26" t="s">
        <v>42</v>
      </c>
      <c r="B64" s="26" t="s">
        <v>24</v>
      </c>
      <c r="C64" s="26" t="s">
        <v>27</v>
      </c>
      <c r="D64" s="26" t="s">
        <v>28</v>
      </c>
      <c r="E64" s="26" t="s">
        <v>29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5" s="7" customFormat="1">
      <c r="A65" s="112"/>
      <c r="B65" s="111" t="s">
        <v>30</v>
      </c>
      <c r="C65" s="65">
        <v>0</v>
      </c>
      <c r="D65" s="114">
        <v>17.899999999999999</v>
      </c>
      <c r="E65" s="41">
        <f t="shared" ref="E65:E67" si="7">C65*D65</f>
        <v>0</v>
      </c>
    </row>
    <row r="66" spans="1:5" s="7" customFormat="1">
      <c r="A66" s="112"/>
      <c r="B66" s="111" t="s">
        <v>31</v>
      </c>
      <c r="C66" s="65">
        <v>0</v>
      </c>
      <c r="D66" s="114">
        <v>100.7</v>
      </c>
      <c r="E66" s="41">
        <f t="shared" si="7"/>
        <v>0</v>
      </c>
    </row>
    <row r="67" spans="1:5" s="7" customFormat="1">
      <c r="A67" s="112"/>
      <c r="B67" s="111" t="s">
        <v>32</v>
      </c>
      <c r="C67" s="65">
        <v>0</v>
      </c>
      <c r="D67" s="114">
        <v>252</v>
      </c>
      <c r="E67" s="41">
        <f t="shared" si="7"/>
        <v>0</v>
      </c>
    </row>
    <row r="68" spans="1:5" s="7" customFormat="1">
      <c r="A68" s="110" t="s">
        <v>33</v>
      </c>
      <c r="B68" s="47"/>
      <c r="C68" s="47"/>
      <c r="D68" s="115">
        <f>SUM(D65:D67)</f>
        <v>370.6</v>
      </c>
      <c r="E68" s="41">
        <f>SUM(E65:E67)</f>
        <v>0</v>
      </c>
    </row>
    <row r="69" spans="1:5" s="7" customFormat="1">
      <c r="A69" s="117"/>
      <c r="B69" s="45"/>
      <c r="C69" s="45"/>
      <c r="D69" s="118"/>
      <c r="E69" s="46"/>
    </row>
    <row r="70" spans="1:5" s="7" customFormat="1">
      <c r="A70" s="26" t="s">
        <v>43</v>
      </c>
      <c r="B70" s="26" t="s">
        <v>24</v>
      </c>
      <c r="C70" s="26" t="s">
        <v>27</v>
      </c>
      <c r="D70" s="26" t="s">
        <v>28</v>
      </c>
      <c r="E70" s="26" t="s">
        <v>29</v>
      </c>
    </row>
    <row r="71" spans="1:5" s="7" customFormat="1">
      <c r="A71" s="112"/>
      <c r="B71" s="111" t="s">
        <v>30</v>
      </c>
      <c r="C71" s="65">
        <v>0</v>
      </c>
      <c r="D71" s="114">
        <v>43.9</v>
      </c>
      <c r="E71" s="41">
        <f t="shared" ref="E71:E73" si="8">C71*D71</f>
        <v>0</v>
      </c>
    </row>
    <row r="72" spans="1:5" s="7" customFormat="1">
      <c r="A72" s="112"/>
      <c r="B72" s="111" t="s">
        <v>31</v>
      </c>
      <c r="C72" s="65">
        <v>0</v>
      </c>
      <c r="D72" s="114">
        <v>114.1</v>
      </c>
      <c r="E72" s="41">
        <f t="shared" si="8"/>
        <v>0</v>
      </c>
    </row>
    <row r="73" spans="1:5" s="7" customFormat="1">
      <c r="A73" s="112"/>
      <c r="B73" s="111" t="s">
        <v>32</v>
      </c>
      <c r="C73" s="65">
        <v>0</v>
      </c>
      <c r="D73" s="114">
        <v>163.80000000000001</v>
      </c>
      <c r="E73" s="41">
        <f t="shared" si="8"/>
        <v>0</v>
      </c>
    </row>
    <row r="74" spans="1:5" s="7" customFormat="1">
      <c r="A74" s="110" t="s">
        <v>33</v>
      </c>
      <c r="B74" s="47"/>
      <c r="C74" s="47"/>
      <c r="D74" s="115">
        <f>SUM(D71:D73)</f>
        <v>321.8</v>
      </c>
      <c r="E74" s="41">
        <f>SUM(E71:E73)</f>
        <v>0</v>
      </c>
    </row>
    <row r="75" spans="1:5" s="7" customFormat="1">
      <c r="A75" s="116"/>
      <c r="B75" s="39"/>
      <c r="C75" s="34"/>
      <c r="D75" s="39"/>
      <c r="E75" s="34"/>
    </row>
    <row r="76" spans="1:5" s="7" customFormat="1">
      <c r="A76" s="26" t="s">
        <v>44</v>
      </c>
      <c r="B76" s="26" t="s">
        <v>24</v>
      </c>
      <c r="C76" s="26" t="s">
        <v>27</v>
      </c>
      <c r="D76" s="26" t="s">
        <v>28</v>
      </c>
      <c r="E76" s="26" t="s">
        <v>29</v>
      </c>
    </row>
    <row r="77" spans="1:5" s="7" customFormat="1">
      <c r="A77" s="128" t="s">
        <v>53</v>
      </c>
      <c r="B77" s="111" t="s">
        <v>30</v>
      </c>
      <c r="C77" s="65">
        <v>0</v>
      </c>
      <c r="D77" s="114">
        <v>31.2</v>
      </c>
      <c r="E77" s="41">
        <f t="shared" ref="E77:E79" si="9">C77*D77</f>
        <v>0</v>
      </c>
    </row>
    <row r="78" spans="1:5" s="7" customFormat="1">
      <c r="B78" s="111" t="s">
        <v>31</v>
      </c>
      <c r="C78" s="65">
        <v>0</v>
      </c>
      <c r="D78" s="114">
        <v>91.5</v>
      </c>
      <c r="E78" s="41">
        <f t="shared" si="9"/>
        <v>0</v>
      </c>
    </row>
    <row r="79" spans="1:5" s="7" customFormat="1">
      <c r="A79" s="141"/>
      <c r="B79" s="111" t="s">
        <v>32</v>
      </c>
      <c r="C79" s="65">
        <v>0</v>
      </c>
      <c r="D79" s="114">
        <v>287.39999999999998</v>
      </c>
      <c r="E79" s="41">
        <f t="shared" si="9"/>
        <v>0</v>
      </c>
    </row>
    <row r="80" spans="1:5" s="7" customFormat="1">
      <c r="A80" s="111" t="s">
        <v>58</v>
      </c>
      <c r="B80" s="111" t="s">
        <v>30</v>
      </c>
      <c r="C80" s="65">
        <v>0</v>
      </c>
      <c r="D80" s="114">
        <v>38.200000000000003</v>
      </c>
      <c r="E80" s="41">
        <f>C80*D80</f>
        <v>0</v>
      </c>
    </row>
    <row r="81" spans="1:5" s="7" customFormat="1">
      <c r="A81" s="111"/>
      <c r="B81" s="111" t="s">
        <v>31</v>
      </c>
      <c r="C81" s="65">
        <v>0</v>
      </c>
      <c r="D81" s="114">
        <v>86.6</v>
      </c>
      <c r="E81" s="41">
        <f>C81*D81</f>
        <v>0</v>
      </c>
    </row>
    <row r="82" spans="1:5" s="7" customFormat="1">
      <c r="A82" s="111" t="s">
        <v>59</v>
      </c>
      <c r="B82" s="111" t="s">
        <v>30</v>
      </c>
      <c r="C82" s="65">
        <v>0</v>
      </c>
      <c r="D82" s="114">
        <v>6.4</v>
      </c>
      <c r="E82" s="41">
        <f>C82*D82</f>
        <v>0</v>
      </c>
    </row>
    <row r="83" spans="1:5" s="7" customFormat="1">
      <c r="A83" s="110"/>
      <c r="B83" s="111" t="s">
        <v>32</v>
      </c>
      <c r="C83" s="65">
        <v>0</v>
      </c>
      <c r="D83" s="114">
        <v>249.4</v>
      </c>
      <c r="E83" s="41">
        <f>C83*D83</f>
        <v>0</v>
      </c>
    </row>
    <row r="84" spans="1:5" s="7" customFormat="1">
      <c r="A84" s="110" t="s">
        <v>33</v>
      </c>
      <c r="B84" s="47"/>
      <c r="C84" s="47"/>
      <c r="D84" s="115">
        <f>SUM(D77:D83)</f>
        <v>790.69999999999993</v>
      </c>
      <c r="E84" s="41">
        <f>SUM(E77:E83)</f>
        <v>0</v>
      </c>
    </row>
    <row r="85" spans="1:5" s="7" customFormat="1">
      <c r="A85" s="116"/>
      <c r="B85" s="39"/>
      <c r="C85" s="34"/>
      <c r="D85" s="39"/>
      <c r="E85" s="34"/>
    </row>
    <row r="86" spans="1:5" s="7" customFormat="1">
      <c r="A86" s="26" t="s">
        <v>45</v>
      </c>
      <c r="B86" s="26" t="s">
        <v>24</v>
      </c>
      <c r="C86" s="26" t="s">
        <v>27</v>
      </c>
      <c r="D86" s="26" t="s">
        <v>28</v>
      </c>
      <c r="E86" s="26" t="s">
        <v>29</v>
      </c>
    </row>
    <row r="87" spans="1:5" s="7" customFormat="1">
      <c r="A87" s="112"/>
      <c r="B87" s="111" t="s">
        <v>30</v>
      </c>
      <c r="C87" s="65">
        <v>0</v>
      </c>
      <c r="D87" s="114">
        <v>6</v>
      </c>
      <c r="E87" s="41">
        <f t="shared" ref="E87:E89" si="10">C87*D87</f>
        <v>0</v>
      </c>
    </row>
    <row r="88" spans="1:5" s="7" customFormat="1">
      <c r="A88" s="112"/>
      <c r="B88" s="111" t="s">
        <v>31</v>
      </c>
      <c r="C88" s="65">
        <v>0</v>
      </c>
      <c r="D88" s="114">
        <v>54</v>
      </c>
      <c r="E88" s="41">
        <f t="shared" si="10"/>
        <v>0</v>
      </c>
    </row>
    <row r="89" spans="1:5" s="7" customFormat="1">
      <c r="A89" s="112"/>
      <c r="B89" s="111" t="s">
        <v>32</v>
      </c>
      <c r="C89" s="65">
        <v>0</v>
      </c>
      <c r="D89" s="114">
        <v>164.3</v>
      </c>
      <c r="E89" s="41">
        <f t="shared" si="10"/>
        <v>0</v>
      </c>
    </row>
    <row r="90" spans="1:5" s="7" customFormat="1">
      <c r="A90" s="110" t="s">
        <v>33</v>
      </c>
      <c r="B90" s="47"/>
      <c r="C90" s="47"/>
      <c r="D90" s="115">
        <f>SUM(D87:D89)</f>
        <v>224.3</v>
      </c>
      <c r="E90" s="41">
        <f>SUM(E87:E89)</f>
        <v>0</v>
      </c>
    </row>
    <row r="91" spans="1:5" s="7" customFormat="1">
      <c r="A91" s="116"/>
      <c r="B91" s="39"/>
      <c r="C91" s="34"/>
      <c r="D91" s="39"/>
      <c r="E91" s="34"/>
    </row>
    <row r="92" spans="1:5" s="7" customFormat="1">
      <c r="A92" s="26" t="s">
        <v>46</v>
      </c>
      <c r="B92" s="26" t="s">
        <v>24</v>
      </c>
      <c r="C92" s="26" t="s">
        <v>27</v>
      </c>
      <c r="D92" s="26" t="s">
        <v>28</v>
      </c>
      <c r="E92" s="26" t="s">
        <v>29</v>
      </c>
    </row>
    <row r="93" spans="1:5" s="7" customFormat="1">
      <c r="A93" s="112"/>
      <c r="B93" s="111" t="s">
        <v>30</v>
      </c>
      <c r="C93" s="65">
        <v>0</v>
      </c>
      <c r="D93" s="114">
        <v>10.5</v>
      </c>
      <c r="E93" s="41">
        <f t="shared" ref="E93:E94" si="11">C93*D93</f>
        <v>0</v>
      </c>
    </row>
    <row r="94" spans="1:5" s="7" customFormat="1">
      <c r="A94" s="112"/>
      <c r="B94" s="111" t="s">
        <v>31</v>
      </c>
      <c r="C94" s="65">
        <v>0</v>
      </c>
      <c r="D94" s="114">
        <v>78.099999999999994</v>
      </c>
      <c r="E94" s="41">
        <f t="shared" si="11"/>
        <v>0</v>
      </c>
    </row>
    <row r="95" spans="1:5" s="7" customFormat="1">
      <c r="A95" s="112"/>
      <c r="B95" s="111" t="s">
        <v>32</v>
      </c>
      <c r="C95" s="65">
        <v>0</v>
      </c>
      <c r="D95" s="114">
        <v>242.3</v>
      </c>
      <c r="E95" s="41">
        <f>C95*D95</f>
        <v>0</v>
      </c>
    </row>
    <row r="96" spans="1:5" s="7" customFormat="1">
      <c r="A96" s="110" t="s">
        <v>33</v>
      </c>
      <c r="B96" s="47"/>
      <c r="C96" s="47"/>
      <c r="D96" s="115">
        <f>SUM(D93:D95)</f>
        <v>330.9</v>
      </c>
      <c r="E96" s="41">
        <f>SUM(E93:E95)</f>
        <v>0</v>
      </c>
    </row>
    <row r="97" spans="1:5" s="7" customFormat="1">
      <c r="A97" s="116"/>
      <c r="B97" s="39"/>
      <c r="C97" s="34"/>
      <c r="D97" s="39"/>
      <c r="E97" s="34"/>
    </row>
    <row r="98" spans="1:5" s="7" customFormat="1">
      <c r="A98" s="26" t="s">
        <v>47</v>
      </c>
      <c r="B98" s="26" t="s">
        <v>24</v>
      </c>
      <c r="C98" s="26" t="s">
        <v>27</v>
      </c>
      <c r="D98" s="26" t="s">
        <v>28</v>
      </c>
      <c r="E98" s="26" t="s">
        <v>29</v>
      </c>
    </row>
    <row r="99" spans="1:5" s="7" customFormat="1">
      <c r="A99" s="112"/>
      <c r="B99" s="111" t="s">
        <v>30</v>
      </c>
      <c r="C99" s="65">
        <v>0</v>
      </c>
      <c r="D99" s="114">
        <v>10.9</v>
      </c>
      <c r="E99" s="41">
        <f t="shared" ref="E99:E101" si="12">C99*D99</f>
        <v>0</v>
      </c>
    </row>
    <row r="100" spans="1:5" s="7" customFormat="1">
      <c r="A100" s="112"/>
      <c r="B100" s="111" t="s">
        <v>31</v>
      </c>
      <c r="C100" s="65">
        <v>0</v>
      </c>
      <c r="D100" s="114">
        <v>78.099999999999994</v>
      </c>
      <c r="E100" s="41">
        <f t="shared" si="12"/>
        <v>0</v>
      </c>
    </row>
    <row r="101" spans="1:5" s="7" customFormat="1">
      <c r="A101" s="112"/>
      <c r="B101" s="111" t="s">
        <v>32</v>
      </c>
      <c r="C101" s="65">
        <v>0</v>
      </c>
      <c r="D101" s="114">
        <v>242.7</v>
      </c>
      <c r="E101" s="41">
        <f t="shared" si="12"/>
        <v>0</v>
      </c>
    </row>
    <row r="102" spans="1:5" s="7" customFormat="1">
      <c r="A102" s="110" t="s">
        <v>33</v>
      </c>
      <c r="B102" s="47"/>
      <c r="C102" s="47"/>
      <c r="D102" s="115">
        <f>SUM(D99:D101)</f>
        <v>331.7</v>
      </c>
      <c r="E102" s="41">
        <f>SUM(E99:E101)</f>
        <v>0</v>
      </c>
    </row>
    <row r="103" spans="1:5" s="7" customFormat="1">
      <c r="A103" s="87"/>
      <c r="B103" s="34"/>
      <c r="C103" s="34"/>
      <c r="D103" s="34"/>
      <c r="E103" s="34"/>
    </row>
    <row r="104" spans="1:5" s="7" customFormat="1">
      <c r="A104" s="26" t="s">
        <v>48</v>
      </c>
      <c r="B104" s="26"/>
      <c r="C104" s="26"/>
      <c r="D104" s="26"/>
      <c r="E104" s="41">
        <f>E102+E96+E90+E84+E74+E68+E62+E56+E49+E43+E37+E31+E25+E19</f>
        <v>0</v>
      </c>
    </row>
    <row r="105" spans="1:5" s="7" customFormat="1">
      <c r="A105" s="88"/>
      <c r="B105" s="49"/>
      <c r="C105" s="34"/>
      <c r="D105" s="34"/>
      <c r="E105" s="34"/>
    </row>
    <row r="106" spans="1:5" s="7" customFormat="1">
      <c r="A106" s="89"/>
    </row>
    <row r="107" spans="1:5" s="7" customFormat="1">
      <c r="A107" s="214"/>
      <c r="B107" s="214"/>
      <c r="C107" s="11"/>
      <c r="D107" s="11"/>
      <c r="E107" s="11"/>
    </row>
    <row r="108" spans="1:5" s="7" customFormat="1">
      <c r="A108" s="89"/>
    </row>
    <row r="109" spans="1:5" s="7" customFormat="1">
      <c r="A109" s="89"/>
    </row>
    <row r="110" spans="1:5" s="7" customFormat="1">
      <c r="A110" s="89"/>
    </row>
    <row r="111" spans="1:5" s="7" customFormat="1">
      <c r="A111" s="89"/>
    </row>
    <row r="112" spans="1:5" s="7" customFormat="1">
      <c r="A112" s="89"/>
    </row>
    <row r="113" spans="1:1" s="7" customFormat="1">
      <c r="A113" s="89"/>
    </row>
    <row r="114" spans="1:1" s="7" customFormat="1">
      <c r="A114" s="89"/>
    </row>
    <row r="115" spans="1:1" s="7" customFormat="1">
      <c r="A115" s="89"/>
    </row>
    <row r="116" spans="1:1" s="7" customFormat="1">
      <c r="A116" s="89"/>
    </row>
    <row r="117" spans="1:1" s="7" customFormat="1">
      <c r="A117" s="89"/>
    </row>
    <row r="118" spans="1:1" s="7" customFormat="1">
      <c r="A118" s="89"/>
    </row>
    <row r="119" spans="1:1" s="7" customFormat="1">
      <c r="A119" s="89"/>
    </row>
    <row r="120" spans="1:1" s="7" customFormat="1">
      <c r="A120" s="89"/>
    </row>
    <row r="121" spans="1:1" s="7" customFormat="1">
      <c r="A121" s="89"/>
    </row>
    <row r="122" spans="1:1" s="7" customFormat="1">
      <c r="A122" s="89"/>
    </row>
    <row r="123" spans="1:1" s="7" customFormat="1">
      <c r="A123" s="89"/>
    </row>
    <row r="124" spans="1:1" s="7" customFormat="1">
      <c r="A124" s="89"/>
    </row>
    <row r="125" spans="1:1" s="7" customFormat="1">
      <c r="A125" s="89"/>
    </row>
    <row r="126" spans="1:1" s="7" customFormat="1">
      <c r="A126" s="89"/>
    </row>
    <row r="127" spans="1:1" s="7" customFormat="1">
      <c r="A127" s="89"/>
    </row>
    <row r="128" spans="1:1" s="7" customFormat="1">
      <c r="A128" s="89"/>
    </row>
    <row r="129" spans="1:1" s="7" customFormat="1">
      <c r="A129" s="89"/>
    </row>
    <row r="130" spans="1:1" s="7" customFormat="1">
      <c r="A130" s="89"/>
    </row>
    <row r="131" spans="1:1" s="7" customFormat="1">
      <c r="A131" s="89"/>
    </row>
    <row r="132" spans="1:1" s="7" customFormat="1">
      <c r="A132" s="89"/>
    </row>
    <row r="133" spans="1:1" s="7" customFormat="1">
      <c r="A133" s="89"/>
    </row>
    <row r="134" spans="1:1" s="7" customFormat="1">
      <c r="A134" s="89"/>
    </row>
    <row r="135" spans="1:1" s="7" customFormat="1">
      <c r="A135" s="89"/>
    </row>
    <row r="136" spans="1:1" s="7" customFormat="1">
      <c r="A136" s="89"/>
    </row>
    <row r="137" spans="1:1" s="7" customFormat="1">
      <c r="A137" s="89"/>
    </row>
    <row r="138" spans="1:1" s="7" customFormat="1">
      <c r="A138" s="89"/>
    </row>
    <row r="139" spans="1:1" s="7" customFormat="1">
      <c r="A139" s="89"/>
    </row>
    <row r="140" spans="1:1" s="7" customFormat="1">
      <c r="A140" s="89"/>
    </row>
    <row r="141" spans="1:1" s="7" customFormat="1">
      <c r="A141" s="89"/>
    </row>
    <row r="142" spans="1:1" s="7" customFormat="1">
      <c r="A142" s="89"/>
    </row>
    <row r="143" spans="1:1" s="7" customFormat="1">
      <c r="A143" s="89"/>
    </row>
    <row r="144" spans="1:1" s="7" customFormat="1">
      <c r="A144" s="89"/>
    </row>
    <row r="145" spans="1:1" s="7" customFormat="1">
      <c r="A145" s="89"/>
    </row>
    <row r="146" spans="1:1" s="7" customFormat="1">
      <c r="A146" s="89"/>
    </row>
    <row r="147" spans="1:1" s="7" customFormat="1">
      <c r="A147" s="89"/>
    </row>
    <row r="148" spans="1:1" s="7" customFormat="1">
      <c r="A148" s="89"/>
    </row>
    <row r="149" spans="1:1" s="7" customFormat="1">
      <c r="A149" s="89"/>
    </row>
    <row r="150" spans="1:1" s="7" customFormat="1">
      <c r="A150" s="89"/>
    </row>
    <row r="151" spans="1:1" s="7" customFormat="1">
      <c r="A151" s="89"/>
    </row>
    <row r="152" spans="1:1" s="7" customFormat="1">
      <c r="A152" s="89"/>
    </row>
    <row r="153" spans="1:1" s="7" customFormat="1">
      <c r="A153" s="89"/>
    </row>
    <row r="154" spans="1:1" s="7" customFormat="1">
      <c r="A154" s="89"/>
    </row>
    <row r="155" spans="1:1" s="7" customFormat="1">
      <c r="A155" s="89"/>
    </row>
    <row r="156" spans="1:1" s="7" customFormat="1">
      <c r="A156" s="89"/>
    </row>
    <row r="157" spans="1:1" s="7" customFormat="1">
      <c r="A157" s="89"/>
    </row>
    <row r="158" spans="1:1" s="7" customFormat="1">
      <c r="A158" s="89"/>
    </row>
    <row r="159" spans="1:1" s="7" customFormat="1">
      <c r="A159" s="89"/>
    </row>
    <row r="160" spans="1:1" s="7" customFormat="1">
      <c r="A160" s="89"/>
    </row>
    <row r="161" spans="1:1" s="7" customFormat="1">
      <c r="A161" s="89"/>
    </row>
    <row r="162" spans="1:1" s="7" customFormat="1">
      <c r="A162" s="89"/>
    </row>
    <row r="163" spans="1:1" s="7" customFormat="1">
      <c r="A163" s="89"/>
    </row>
    <row r="164" spans="1:1" s="7" customFormat="1">
      <c r="A164" s="89"/>
    </row>
    <row r="165" spans="1:1" s="7" customFormat="1">
      <c r="A165" s="89"/>
    </row>
    <row r="166" spans="1:1" s="7" customFormat="1">
      <c r="A166" s="89"/>
    </row>
    <row r="167" spans="1:1" s="7" customFormat="1">
      <c r="A167" s="89"/>
    </row>
    <row r="168" spans="1:1" s="7" customFormat="1">
      <c r="A168" s="89"/>
    </row>
    <row r="169" spans="1:1" s="7" customFormat="1">
      <c r="A169" s="89"/>
    </row>
    <row r="170" spans="1:1" s="7" customFormat="1">
      <c r="A170" s="89"/>
    </row>
    <row r="171" spans="1:1" s="7" customFormat="1">
      <c r="A171" s="89"/>
    </row>
    <row r="172" spans="1:1" s="7" customFormat="1">
      <c r="A172" s="89"/>
    </row>
    <row r="173" spans="1:1" s="7" customFormat="1">
      <c r="A173" s="89"/>
    </row>
    <row r="174" spans="1:1" s="7" customFormat="1">
      <c r="A174" s="89"/>
    </row>
    <row r="175" spans="1:1" s="7" customFormat="1">
      <c r="A175" s="89"/>
    </row>
    <row r="176" spans="1:1" s="7" customFormat="1">
      <c r="A176" s="89"/>
    </row>
    <row r="177" spans="1:1" s="7" customFormat="1">
      <c r="A177" s="89"/>
    </row>
    <row r="178" spans="1:1" s="7" customFormat="1">
      <c r="A178" s="89"/>
    </row>
    <row r="179" spans="1:1" s="7" customFormat="1">
      <c r="A179" s="89"/>
    </row>
    <row r="180" spans="1:1" s="7" customFormat="1">
      <c r="A180" s="89"/>
    </row>
    <row r="181" spans="1:1" s="7" customFormat="1">
      <c r="A181" s="89"/>
    </row>
    <row r="182" spans="1:1" s="7" customFormat="1">
      <c r="A182" s="89"/>
    </row>
    <row r="183" spans="1:1" s="7" customFormat="1">
      <c r="A183" s="89"/>
    </row>
    <row r="184" spans="1:1" s="7" customFormat="1">
      <c r="A184" s="89"/>
    </row>
    <row r="185" spans="1:1" s="7" customFormat="1">
      <c r="A185" s="89"/>
    </row>
    <row r="186" spans="1:1" s="7" customFormat="1">
      <c r="A186" s="89"/>
    </row>
    <row r="187" spans="1:1" s="7" customFormat="1">
      <c r="A187" s="89"/>
    </row>
    <row r="188" spans="1:1" s="7" customFormat="1">
      <c r="A188" s="89"/>
    </row>
    <row r="189" spans="1:1" s="7" customFormat="1">
      <c r="A189" s="89"/>
    </row>
    <row r="190" spans="1:1" s="7" customFormat="1">
      <c r="A190" s="89"/>
    </row>
    <row r="191" spans="1:1" s="7" customFormat="1">
      <c r="A191" s="89"/>
    </row>
    <row r="192" spans="1:1" s="7" customFormat="1">
      <c r="A192" s="89"/>
    </row>
    <row r="193" spans="1:1" s="7" customFormat="1">
      <c r="A193" s="89"/>
    </row>
    <row r="194" spans="1:1" s="7" customFormat="1">
      <c r="A194" s="89"/>
    </row>
    <row r="195" spans="1:1" s="7" customFormat="1">
      <c r="A195" s="89"/>
    </row>
    <row r="196" spans="1:1" s="7" customFormat="1">
      <c r="A196" s="89"/>
    </row>
    <row r="197" spans="1:1" s="7" customFormat="1">
      <c r="A197" s="89"/>
    </row>
    <row r="198" spans="1:1" s="7" customFormat="1">
      <c r="A198" s="89"/>
    </row>
    <row r="199" spans="1:1" s="7" customFormat="1">
      <c r="A199" s="89"/>
    </row>
    <row r="200" spans="1:1" s="7" customFormat="1">
      <c r="A200" s="89"/>
    </row>
    <row r="201" spans="1:1" s="7" customFormat="1">
      <c r="A201" s="89"/>
    </row>
    <row r="202" spans="1:1" s="7" customFormat="1">
      <c r="A202" s="89"/>
    </row>
    <row r="203" spans="1:1" s="7" customFormat="1">
      <c r="A203" s="89"/>
    </row>
    <row r="204" spans="1:1" s="7" customFormat="1">
      <c r="A204" s="89"/>
    </row>
    <row r="205" spans="1:1" s="7" customFormat="1">
      <c r="A205" s="89"/>
    </row>
    <row r="206" spans="1:1" s="7" customFormat="1">
      <c r="A206" s="89"/>
    </row>
    <row r="207" spans="1:1" s="7" customFormat="1">
      <c r="A207" s="89"/>
    </row>
    <row r="208" spans="1:1" s="7" customFormat="1">
      <c r="A208" s="89"/>
    </row>
    <row r="209" spans="1:5" s="7" customFormat="1">
      <c r="A209" s="89"/>
    </row>
    <row r="210" spans="1:5" s="7" customFormat="1">
      <c r="A210" s="89"/>
    </row>
    <row r="211" spans="1:5" s="7" customFormat="1">
      <c r="A211" s="89"/>
    </row>
    <row r="212" spans="1:5" s="7" customFormat="1">
      <c r="A212" s="89"/>
    </row>
    <row r="213" spans="1:5" s="7" customFormat="1">
      <c r="A213" s="89"/>
    </row>
    <row r="214" spans="1:5" s="7" customFormat="1">
      <c r="A214" s="89"/>
    </row>
    <row r="215" spans="1:5" s="7" customFormat="1">
      <c r="A215" s="89"/>
    </row>
    <row r="216" spans="1:5" s="7" customFormat="1">
      <c r="A216" s="89"/>
    </row>
    <row r="217" spans="1:5" s="7" customFormat="1">
      <c r="A217" s="89"/>
    </row>
    <row r="218" spans="1:5" s="7" customFormat="1">
      <c r="A218" s="89"/>
    </row>
    <row r="219" spans="1:5" s="7" customFormat="1">
      <c r="A219" s="89"/>
    </row>
    <row r="220" spans="1:5" s="7" customFormat="1">
      <c r="A220" s="89"/>
    </row>
    <row r="221" spans="1:5" s="7" customFormat="1">
      <c r="A221" s="89"/>
    </row>
    <row r="222" spans="1:5">
      <c r="A222" s="89"/>
      <c r="B222" s="7"/>
      <c r="C222" s="7"/>
      <c r="D222" s="7"/>
      <c r="E222" s="7"/>
    </row>
    <row r="223" spans="1:5">
      <c r="A223" s="89"/>
      <c r="B223" s="7"/>
      <c r="C223" s="7"/>
      <c r="D223" s="7"/>
      <c r="E223" s="7"/>
    </row>
    <row r="224" spans="1:5">
      <c r="A224" s="89"/>
      <c r="B224" s="7"/>
      <c r="C224" s="7"/>
      <c r="D224" s="7"/>
      <c r="E224" s="7"/>
    </row>
    <row r="225" spans="1:5">
      <c r="A225" s="89"/>
      <c r="B225" s="7"/>
      <c r="C225" s="7"/>
      <c r="D225" s="7"/>
      <c r="E225" s="7"/>
    </row>
    <row r="226" spans="1:5">
      <c r="A226" s="89"/>
      <c r="B226" s="7"/>
      <c r="C226" s="7"/>
      <c r="D226" s="7"/>
      <c r="E226" s="7"/>
    </row>
    <row r="227" spans="1:5">
      <c r="A227" s="89"/>
      <c r="B227" s="7"/>
      <c r="C227" s="7"/>
      <c r="D227" s="7"/>
      <c r="E227" s="7"/>
    </row>
    <row r="228" spans="1:5">
      <c r="A228" s="89"/>
      <c r="B228" s="7"/>
      <c r="C228" s="7"/>
      <c r="D228" s="7"/>
      <c r="E228" s="7"/>
    </row>
    <row r="229" spans="1:5">
      <c r="A229" s="89"/>
      <c r="B229" s="7"/>
      <c r="C229" s="7"/>
      <c r="D229" s="7"/>
      <c r="E229" s="7"/>
    </row>
    <row r="230" spans="1:5">
      <c r="A230" s="89"/>
      <c r="B230" s="7"/>
      <c r="C230" s="7"/>
      <c r="D230" s="7"/>
      <c r="E230" s="7"/>
    </row>
    <row r="231" spans="1:5">
      <c r="A231" s="89"/>
      <c r="B231" s="7"/>
      <c r="C231" s="7"/>
      <c r="D231" s="7"/>
      <c r="E231" s="7"/>
    </row>
    <row r="232" spans="1:5">
      <c r="A232" s="89"/>
      <c r="B232" s="7"/>
      <c r="C232" s="7"/>
      <c r="D232" s="7"/>
      <c r="E232" s="7"/>
    </row>
    <row r="233" spans="1:5">
      <c r="A233" s="89"/>
      <c r="B233" s="7"/>
      <c r="C233" s="7"/>
      <c r="D233" s="7"/>
      <c r="E233" s="7"/>
    </row>
    <row r="234" spans="1:5">
      <c r="A234" s="89"/>
      <c r="B234" s="7"/>
      <c r="C234" s="7"/>
      <c r="D234" s="7"/>
      <c r="E234" s="7"/>
    </row>
    <row r="235" spans="1:5">
      <c r="A235" s="89"/>
      <c r="B235" s="7"/>
      <c r="C235" s="7"/>
      <c r="D235" s="7"/>
      <c r="E235" s="7"/>
    </row>
    <row r="236" spans="1:5">
      <c r="A236" s="89"/>
      <c r="B236" s="7"/>
      <c r="C236" s="7"/>
      <c r="D236" s="7"/>
      <c r="E236" s="7"/>
    </row>
    <row r="237" spans="1:5">
      <c r="A237" s="89"/>
      <c r="B237" s="7"/>
      <c r="C237" s="7"/>
      <c r="D237" s="7"/>
      <c r="E237" s="7"/>
    </row>
    <row r="238" spans="1:5">
      <c r="A238" s="89"/>
      <c r="B238" s="7"/>
      <c r="C238" s="7"/>
      <c r="D238" s="7"/>
      <c r="E238" s="7"/>
    </row>
    <row r="239" spans="1:5">
      <c r="A239" s="89"/>
      <c r="B239" s="7"/>
      <c r="C239" s="7"/>
      <c r="D239" s="7"/>
      <c r="E239" s="7"/>
    </row>
    <row r="240" spans="1:5">
      <c r="A240" s="89"/>
      <c r="B240" s="7"/>
      <c r="C240" s="7"/>
      <c r="D240" s="7"/>
      <c r="E240" s="7"/>
    </row>
    <row r="241" spans="1:5">
      <c r="A241" s="89"/>
      <c r="B241" s="7"/>
      <c r="C241" s="7"/>
      <c r="D241" s="7"/>
      <c r="E241" s="7"/>
    </row>
    <row r="242" spans="1:5">
      <c r="A242" s="89"/>
      <c r="B242" s="7"/>
      <c r="C242" s="7"/>
      <c r="D242" s="7"/>
      <c r="E242" s="7"/>
    </row>
    <row r="243" spans="1:5">
      <c r="A243" s="89"/>
      <c r="B243" s="7"/>
      <c r="C243" s="7"/>
      <c r="D243" s="7"/>
      <c r="E243" s="7"/>
    </row>
    <row r="244" spans="1:5">
      <c r="A244" s="89"/>
      <c r="B244" s="7"/>
      <c r="C244" s="7"/>
      <c r="D244" s="7"/>
      <c r="E244" s="7"/>
    </row>
    <row r="245" spans="1:5">
      <c r="A245" s="89"/>
      <c r="B245" s="7"/>
      <c r="C245" s="7"/>
      <c r="D245" s="7"/>
      <c r="E245" s="7"/>
    </row>
    <row r="246" spans="1:5">
      <c r="A246" s="89"/>
      <c r="B246" s="7"/>
      <c r="C246" s="7"/>
      <c r="D246" s="7"/>
      <c r="E246" s="7"/>
    </row>
    <row r="247" spans="1:5">
      <c r="A247" s="89"/>
      <c r="B247" s="7"/>
      <c r="C247" s="7"/>
      <c r="D247" s="7"/>
      <c r="E247" s="7"/>
    </row>
    <row r="248" spans="1:5">
      <c r="A248" s="89"/>
      <c r="B248" s="7"/>
      <c r="C248" s="7"/>
      <c r="D248" s="7"/>
      <c r="E248" s="7"/>
    </row>
    <row r="249" spans="1:5">
      <c r="A249" s="89"/>
      <c r="B249" s="7"/>
      <c r="C249" s="7"/>
      <c r="D249" s="7"/>
      <c r="E249" s="7"/>
    </row>
    <row r="250" spans="1:5">
      <c r="A250" s="89"/>
      <c r="B250" s="7"/>
      <c r="C250" s="7"/>
      <c r="D250" s="7"/>
      <c r="E250" s="7"/>
    </row>
    <row r="251" spans="1:5">
      <c r="A251" s="89"/>
      <c r="B251" s="7"/>
      <c r="C251" s="7"/>
      <c r="D251" s="7"/>
      <c r="E251" s="7"/>
    </row>
    <row r="252" spans="1:5">
      <c r="A252" s="89"/>
      <c r="B252" s="7"/>
      <c r="C252" s="7"/>
      <c r="D252" s="7"/>
      <c r="E252" s="7"/>
    </row>
    <row r="253" spans="1:5">
      <c r="A253" s="89"/>
      <c r="B253" s="7"/>
      <c r="C253" s="7"/>
      <c r="D253" s="7"/>
      <c r="E253" s="7"/>
    </row>
    <row r="254" spans="1:5">
      <c r="A254" s="89"/>
      <c r="B254" s="7"/>
      <c r="C254" s="7"/>
      <c r="D254" s="7"/>
      <c r="E254" s="7"/>
    </row>
    <row r="255" spans="1:5">
      <c r="A255" s="89"/>
      <c r="B255" s="7"/>
      <c r="C255" s="7"/>
      <c r="D255" s="7"/>
      <c r="E255" s="7"/>
    </row>
    <row r="256" spans="1:5">
      <c r="A256" s="89"/>
      <c r="B256" s="7"/>
      <c r="C256" s="7"/>
      <c r="D256" s="7"/>
      <c r="E256" s="7"/>
    </row>
    <row r="257" spans="1:5">
      <c r="A257" s="89"/>
      <c r="B257" s="7"/>
      <c r="C257" s="7"/>
      <c r="D257" s="7"/>
      <c r="E257" s="7"/>
    </row>
    <row r="258" spans="1:5">
      <c r="A258" s="89"/>
      <c r="B258" s="7"/>
      <c r="C258" s="7"/>
      <c r="D258" s="7"/>
      <c r="E258" s="7"/>
    </row>
    <row r="259" spans="1:5">
      <c r="A259" s="89"/>
      <c r="B259" s="7"/>
      <c r="C259" s="7"/>
      <c r="D259" s="7"/>
      <c r="E259" s="7"/>
    </row>
    <row r="260" spans="1:5">
      <c r="A260" s="89"/>
      <c r="B260" s="7"/>
      <c r="C260" s="7"/>
      <c r="D260" s="7"/>
      <c r="E260" s="7"/>
    </row>
    <row r="261" spans="1:5">
      <c r="A261" s="89"/>
      <c r="B261" s="7"/>
      <c r="C261" s="7"/>
      <c r="D261" s="7"/>
      <c r="E261" s="7"/>
    </row>
    <row r="262" spans="1:5">
      <c r="A262" s="89"/>
      <c r="B262" s="7"/>
      <c r="C262" s="7"/>
      <c r="D262" s="7"/>
      <c r="E262" s="7"/>
    </row>
    <row r="263" spans="1:5">
      <c r="A263" s="89"/>
      <c r="B263" s="7"/>
      <c r="C263" s="7"/>
      <c r="D263" s="7"/>
      <c r="E263" s="7"/>
    </row>
    <row r="264" spans="1:5">
      <c r="A264" s="89"/>
      <c r="B264" s="7"/>
      <c r="C264" s="7"/>
      <c r="D264" s="7"/>
      <c r="E264" s="7"/>
    </row>
    <row r="265" spans="1:5">
      <c r="A265" s="89"/>
      <c r="B265" s="7"/>
      <c r="C265" s="7"/>
      <c r="D265" s="7"/>
      <c r="E265" s="7"/>
    </row>
    <row r="266" spans="1:5">
      <c r="A266" s="89"/>
      <c r="B266" s="7"/>
      <c r="C266" s="7"/>
      <c r="D266" s="7"/>
      <c r="E266" s="7"/>
    </row>
    <row r="267" spans="1:5">
      <c r="A267" s="89"/>
      <c r="B267" s="7"/>
      <c r="C267" s="7"/>
      <c r="D267" s="7"/>
      <c r="E267" s="7"/>
    </row>
    <row r="268" spans="1:5">
      <c r="A268" s="89"/>
      <c r="B268" s="7"/>
      <c r="C268" s="7"/>
      <c r="D268" s="7"/>
      <c r="E268" s="7"/>
    </row>
    <row r="269" spans="1:5">
      <c r="A269" s="89"/>
      <c r="B269" s="7"/>
      <c r="C269" s="7"/>
      <c r="D269" s="7"/>
      <c r="E269" s="7"/>
    </row>
    <row r="270" spans="1:5">
      <c r="A270" s="89"/>
      <c r="B270" s="7"/>
      <c r="C270" s="7"/>
      <c r="D270" s="7"/>
      <c r="E270" s="7"/>
    </row>
    <row r="271" spans="1:5">
      <c r="A271" s="89"/>
      <c r="B271" s="7"/>
      <c r="C271" s="7"/>
      <c r="D271" s="7"/>
      <c r="E271" s="7"/>
    </row>
    <row r="272" spans="1:5">
      <c r="A272" s="89"/>
      <c r="B272" s="7"/>
      <c r="C272" s="7"/>
      <c r="D272" s="7"/>
      <c r="E272" s="7"/>
    </row>
    <row r="273" spans="1:5">
      <c r="A273" s="89"/>
      <c r="B273" s="7"/>
      <c r="C273" s="7"/>
      <c r="D273" s="7"/>
      <c r="E273" s="7"/>
    </row>
    <row r="274" spans="1:5">
      <c r="A274" s="89"/>
      <c r="B274" s="7"/>
      <c r="C274" s="7"/>
      <c r="D274" s="7"/>
      <c r="E274" s="7"/>
    </row>
    <row r="275" spans="1:5">
      <c r="A275" s="89"/>
      <c r="B275" s="7"/>
      <c r="C275" s="7"/>
      <c r="D275" s="7"/>
      <c r="E275" s="7"/>
    </row>
    <row r="276" spans="1:5">
      <c r="A276" s="89"/>
      <c r="B276" s="7"/>
      <c r="C276" s="7"/>
      <c r="D276" s="7"/>
      <c r="E276" s="7"/>
    </row>
    <row r="277" spans="1:5">
      <c r="A277" s="89"/>
      <c r="B277" s="7"/>
      <c r="C277" s="7"/>
      <c r="D277" s="7"/>
      <c r="E277" s="7"/>
    </row>
    <row r="278" spans="1:5">
      <c r="A278" s="89"/>
      <c r="B278" s="7"/>
      <c r="C278" s="7"/>
      <c r="D278" s="7"/>
      <c r="E278" s="7"/>
    </row>
    <row r="279" spans="1:5">
      <c r="A279" s="89"/>
      <c r="B279" s="7"/>
      <c r="C279" s="7"/>
      <c r="D279" s="7"/>
      <c r="E279" s="7"/>
    </row>
  </sheetData>
  <sheetProtection algorithmName="SHA-512" hashValue="BMlCN6seSX1muNUZT/wo4F5ZGKcM/48J/2LuSfwil7K/H3NzW0chKOjivBcJf3cODnQW4WT7dRZ7VM8rZSywVw==" saltValue="fX72tRdyARmT9SawWi04yw==" spinCount="100000" sheet="1"/>
  <protectedRanges>
    <protectedRange algorithmName="SHA-512" hashValue="MjaPHXSN5FofLUW2SoX8egSxsxgvfFFcvzIBrIVWSd7/K+wGKMtl0dh2Zlp1gTfsizvlwPouvc3DU7gfu/IZoQ==" saltValue="KrLVcoMz1+RdKLj5AnV/Mw==" spinCount="100000" sqref="A104" name="Bereik6"/>
    <protectedRange algorithmName="SHA-512" hashValue="NHMTGWQxTAnPnfmPrNMsPnjgLBo8cUYbVw3XWqej8oKxjGKAs8Tu16uJWOl0tEG1kXo2KX+s6LiwQ14cEPzBvg==" saltValue="Qtc3VJuzJVnVXayGs325mA==" spinCount="100000" sqref="A10" name="Bereik5"/>
    <protectedRange algorithmName="SHA-512" hashValue="bD2t6se7Pf9VKbbcBQW6o1yee7vEVgPWnxXGwQjB8syQSsH5eNI9cTw9/UWviT1bRgRE0n5vMkYnBe6sLmK6GA==" saltValue="YmmLLdrspRNHdt0E2i2pDQ==" spinCount="100000" sqref="A77" name="Bereik1_1"/>
    <protectedRange algorithmName="SHA-512" hashValue="kK2FFQeDmQ+nuuWQA/RPQdIQtMD3cqYZrNBR0euNFemZnDRkD9nlKN4nuW3WrJlTbJQ8mu2PRYuXkkl8o+Gb6g==" saltValue="dar9GEX0V8+1GlC9skV2Bg==" spinCount="100000" sqref="D15:E102" name="Bereik2"/>
    <protectedRange algorithmName="SHA-512" hashValue="PHRtvbUbBTrcfjAQXXm7xlpXo9BpAQTwXnpQpM+MbrffphnxCm+xxBo8KEReIGePFhmXoXTie+1RtlfAlDJ7iQ==" saltValue="p5c5WYxtK2CYfJH0mEEpeQ==" spinCount="100000" sqref="B14:B102 A14:A76 A79:A102" name="Bereik1"/>
    <protectedRange algorithmName="SHA-512" hashValue="CrYTjUg/xyvbRbTEy8IqEIcGbV+deMKEH4mdhpygFT/kTzg6/VhCOZXPsna1wZoUVyIckgxFH2QUG7JzTPm1GQ==" saltValue="gYZTMUEEj0v98RQasyikfw==" spinCount="100000" sqref="A104:E104" name="Bereik3"/>
  </protectedRanges>
  <mergeCells count="2">
    <mergeCell ref="A107:B107"/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F8CE-BBCA-4F7F-BF00-A5370ACBD71E}">
  <dimension ref="A1:F131"/>
  <sheetViews>
    <sheetView tabSelected="1" topLeftCell="A104" workbookViewId="0">
      <selection activeCell="C127" sqref="C127"/>
    </sheetView>
  </sheetViews>
  <sheetFormatPr defaultRowHeight="15"/>
  <cols>
    <col min="1" max="1" width="37" customWidth="1"/>
    <col min="2" max="2" width="33.28515625" customWidth="1"/>
    <col min="3" max="3" width="17.7109375" bestFit="1" customWidth="1"/>
    <col min="4" max="4" width="11.28515625" customWidth="1"/>
    <col min="5" max="5" width="23.7109375" customWidth="1"/>
    <col min="6" max="6" width="111.28515625" customWidth="1"/>
  </cols>
  <sheetData>
    <row r="1" spans="1:6" s="7" customFormat="1">
      <c r="A1" s="122" t="s">
        <v>15</v>
      </c>
      <c r="B1" s="27"/>
      <c r="C1" s="28"/>
      <c r="D1" s="28"/>
      <c r="E1" s="28"/>
      <c r="F1" s="28"/>
    </row>
    <row r="2" spans="1:6" s="7" customFormat="1" ht="15.75" thickBot="1">
      <c r="A2" s="123"/>
      <c r="B2" s="29"/>
      <c r="C2" s="29"/>
      <c r="D2" s="28"/>
      <c r="E2" s="28"/>
      <c r="F2" s="28"/>
    </row>
    <row r="3" spans="1:6" s="7" customFormat="1" ht="15.75" thickTop="1">
      <c r="A3" s="124" t="s">
        <v>16</v>
      </c>
      <c r="B3" s="66"/>
      <c r="C3" s="28"/>
      <c r="D3" s="28"/>
      <c r="E3" s="28"/>
      <c r="F3" s="28"/>
    </row>
    <row r="4" spans="1:6" s="7" customFormat="1" ht="23.45" customHeight="1">
      <c r="A4" s="150" t="s">
        <v>17</v>
      </c>
      <c r="B4" s="67"/>
      <c r="C4" s="28"/>
      <c r="D4" s="28"/>
      <c r="E4" s="28"/>
      <c r="F4" s="28"/>
    </row>
    <row r="5" spans="1:6" s="7" customFormat="1" ht="47.45" customHeight="1" thickBot="1">
      <c r="A5" s="125" t="s">
        <v>10</v>
      </c>
      <c r="B5" s="68"/>
      <c r="C5" s="28"/>
      <c r="D5" s="28"/>
      <c r="E5" s="28"/>
      <c r="F5" s="28"/>
    </row>
    <row r="6" spans="1:6" s="7" customFormat="1">
      <c r="A6" s="126"/>
      <c r="B6" s="30"/>
      <c r="C6" s="31"/>
      <c r="D6" s="28"/>
      <c r="E6" s="28"/>
      <c r="F6" s="28"/>
    </row>
    <row r="7" spans="1:6" s="7" customFormat="1" ht="15.75" thickTop="1">
      <c r="A7" s="151" t="s">
        <v>18</v>
      </c>
      <c r="B7" s="152" t="s">
        <v>19</v>
      </c>
      <c r="C7" s="28"/>
      <c r="D7" s="28"/>
      <c r="E7" s="28"/>
      <c r="F7" s="28"/>
    </row>
    <row r="8" spans="1:6" s="7" customFormat="1" ht="15.75" thickBot="1">
      <c r="A8" s="125" t="s">
        <v>20</v>
      </c>
      <c r="B8" s="129" t="s">
        <v>21</v>
      </c>
      <c r="C8" s="28"/>
      <c r="D8" s="28"/>
      <c r="E8" s="28"/>
      <c r="F8" s="28"/>
    </row>
    <row r="9" spans="1:6" s="7" customFormat="1" ht="16.5" thickTop="1" thickBot="1">
      <c r="A9" s="91"/>
      <c r="B9" s="32"/>
      <c r="C9" s="28"/>
      <c r="D9" s="28"/>
      <c r="E9" s="28"/>
      <c r="F9" s="28"/>
    </row>
    <row r="10" spans="1:6" s="7" customFormat="1" ht="121.5" customHeight="1" thickTop="1" thickBot="1">
      <c r="A10" s="217" t="s">
        <v>110</v>
      </c>
      <c r="B10" s="218"/>
      <c r="C10" s="28"/>
      <c r="D10" s="28"/>
      <c r="E10" s="28"/>
      <c r="F10" s="28"/>
    </row>
    <row r="11" spans="1:6" s="7" customFormat="1" ht="15.75" thickTop="1">
      <c r="A11" s="91"/>
      <c r="B11" s="32"/>
      <c r="C11" s="28"/>
      <c r="D11" s="28"/>
      <c r="E11" s="28"/>
      <c r="F11" s="28"/>
    </row>
    <row r="12" spans="1:6" s="7" customFormat="1">
      <c r="A12" s="26" t="s">
        <v>49</v>
      </c>
      <c r="B12" s="186"/>
      <c r="C12" s="26"/>
      <c r="D12" s="26"/>
      <c r="E12" s="26"/>
      <c r="F12" s="34"/>
    </row>
    <row r="13" spans="1:6" s="7" customFormat="1">
      <c r="A13" s="127"/>
      <c r="B13" s="38"/>
      <c r="C13" s="34"/>
      <c r="D13" s="34"/>
      <c r="E13" s="34"/>
      <c r="F13" s="34"/>
    </row>
    <row r="14" spans="1:6">
      <c r="A14" s="26" t="s">
        <v>23</v>
      </c>
      <c r="B14" s="186"/>
      <c r="C14" s="26" t="s">
        <v>25</v>
      </c>
      <c r="D14" s="26"/>
      <c r="E14" s="26"/>
      <c r="F14" s="39"/>
    </row>
    <row r="15" spans="1:6">
      <c r="A15" s="186" t="s">
        <v>50</v>
      </c>
      <c r="B15" s="186" t="s">
        <v>24</v>
      </c>
      <c r="C15" s="26" t="s">
        <v>27</v>
      </c>
      <c r="D15" s="26" t="s">
        <v>28</v>
      </c>
      <c r="E15" s="26" t="s">
        <v>29</v>
      </c>
      <c r="F15" s="39"/>
    </row>
    <row r="16" spans="1:6">
      <c r="A16" s="188"/>
      <c r="B16" s="111" t="s">
        <v>30</v>
      </c>
      <c r="C16" s="65">
        <v>0</v>
      </c>
      <c r="D16" s="114">
        <v>19.8</v>
      </c>
      <c r="E16" s="41">
        <f>(C16*2)*D16</f>
        <v>0</v>
      </c>
      <c r="F16" s="39"/>
    </row>
    <row r="17" spans="1:6">
      <c r="A17" s="189"/>
      <c r="B17" s="111" t="s">
        <v>31</v>
      </c>
      <c r="C17" s="65">
        <v>0</v>
      </c>
      <c r="D17" s="114">
        <v>103.3</v>
      </c>
      <c r="E17" s="41">
        <f>(C17*2)*D17</f>
        <v>0</v>
      </c>
      <c r="F17" s="39"/>
    </row>
    <row r="18" spans="1:6">
      <c r="A18" s="189"/>
      <c r="B18" s="111" t="s">
        <v>32</v>
      </c>
      <c r="C18" s="65">
        <v>0</v>
      </c>
      <c r="D18" s="114">
        <v>252</v>
      </c>
      <c r="E18" s="41">
        <f>(C18*2)*D18</f>
        <v>0</v>
      </c>
      <c r="F18" s="39"/>
    </row>
    <row r="19" spans="1:6">
      <c r="A19" s="190" t="s">
        <v>33</v>
      </c>
      <c r="B19" s="113"/>
      <c r="C19" s="113"/>
      <c r="D19" s="115">
        <f>SUM(D17:D18)</f>
        <v>355.3</v>
      </c>
      <c r="E19" s="41">
        <f>SUM(E16:E18)</f>
        <v>0</v>
      </c>
      <c r="F19" s="39"/>
    </row>
    <row r="20" spans="1:6">
      <c r="A20" s="191"/>
      <c r="B20" s="39"/>
      <c r="C20" s="42"/>
      <c r="D20" s="43"/>
      <c r="E20" s="44"/>
      <c r="F20" s="39"/>
    </row>
    <row r="21" spans="1:6">
      <c r="A21" s="186" t="s">
        <v>51</v>
      </c>
      <c r="B21" s="186" t="s">
        <v>24</v>
      </c>
      <c r="C21" s="26" t="s">
        <v>27</v>
      </c>
      <c r="D21" s="26" t="s">
        <v>28</v>
      </c>
      <c r="E21" s="26" t="s">
        <v>29</v>
      </c>
      <c r="F21" s="39"/>
    </row>
    <row r="22" spans="1:6">
      <c r="A22" s="192"/>
      <c r="B22" s="111" t="s">
        <v>30</v>
      </c>
      <c r="C22" s="65">
        <v>0</v>
      </c>
      <c r="D22" s="114">
        <v>40.700000000000003</v>
      </c>
      <c r="E22" s="41">
        <f>(C22*2)*D22</f>
        <v>0</v>
      </c>
      <c r="F22" s="39"/>
    </row>
    <row r="23" spans="1:6">
      <c r="A23" s="192"/>
      <c r="B23" s="111" t="s">
        <v>31</v>
      </c>
      <c r="C23" s="65">
        <v>0</v>
      </c>
      <c r="D23" s="114">
        <v>92.2</v>
      </c>
      <c r="E23" s="41">
        <f>(C23*2)*D23</f>
        <v>0</v>
      </c>
      <c r="F23" s="39"/>
    </row>
    <row r="24" spans="1:6">
      <c r="A24" s="192"/>
      <c r="B24" s="111" t="s">
        <v>32</v>
      </c>
      <c r="C24" s="65">
        <v>0</v>
      </c>
      <c r="D24" s="114">
        <v>266.39999999999998</v>
      </c>
      <c r="E24" s="41">
        <f>(C24*2)*D24</f>
        <v>0</v>
      </c>
      <c r="F24" s="39"/>
    </row>
    <row r="25" spans="1:6">
      <c r="A25" s="190" t="s">
        <v>33</v>
      </c>
      <c r="B25" s="47"/>
      <c r="C25" s="47"/>
      <c r="D25" s="115">
        <f>SUM(D22:D24)</f>
        <v>399.29999999999995</v>
      </c>
      <c r="E25" s="41">
        <f>SUM(E22:E24)</f>
        <v>0</v>
      </c>
      <c r="F25" s="39"/>
    </row>
    <row r="26" spans="1:6">
      <c r="A26" s="39"/>
      <c r="B26" s="39"/>
      <c r="C26" s="39"/>
      <c r="D26" s="39"/>
      <c r="E26" s="39"/>
      <c r="F26" s="39"/>
    </row>
    <row r="27" spans="1:6">
      <c r="A27" s="186" t="s">
        <v>52</v>
      </c>
      <c r="B27" s="186" t="s">
        <v>24</v>
      </c>
      <c r="C27" s="26" t="s">
        <v>27</v>
      </c>
      <c r="D27" s="26" t="s">
        <v>28</v>
      </c>
      <c r="E27" s="26" t="s">
        <v>29</v>
      </c>
      <c r="F27" s="39"/>
    </row>
    <row r="28" spans="1:6">
      <c r="A28" s="128" t="s">
        <v>53</v>
      </c>
      <c r="B28" s="111" t="s">
        <v>30</v>
      </c>
      <c r="C28" s="65">
        <v>0</v>
      </c>
      <c r="D28" s="114">
        <v>27.7</v>
      </c>
      <c r="E28" s="41">
        <f t="shared" ref="E28:E37" si="0">(C28*2)*D28</f>
        <v>0</v>
      </c>
      <c r="F28" s="39"/>
    </row>
    <row r="29" spans="1:6">
      <c r="A29" s="128"/>
      <c r="B29" s="111" t="s">
        <v>31</v>
      </c>
      <c r="C29" s="65">
        <v>0</v>
      </c>
      <c r="D29" s="114">
        <v>63.6</v>
      </c>
      <c r="E29" s="41">
        <f t="shared" si="0"/>
        <v>0</v>
      </c>
      <c r="F29" s="39"/>
    </row>
    <row r="30" spans="1:6">
      <c r="A30" s="128"/>
      <c r="B30" s="111" t="s">
        <v>32</v>
      </c>
      <c r="C30" s="65">
        <v>0</v>
      </c>
      <c r="D30" s="114">
        <v>252.4</v>
      </c>
      <c r="E30" s="41">
        <f t="shared" si="0"/>
        <v>0</v>
      </c>
      <c r="F30" s="50"/>
    </row>
    <row r="31" spans="1:6">
      <c r="A31" s="128" t="s">
        <v>54</v>
      </c>
      <c r="B31" s="111" t="s">
        <v>30</v>
      </c>
      <c r="C31" s="65">
        <v>0</v>
      </c>
      <c r="D31" s="114">
        <v>33.299999999999997</v>
      </c>
      <c r="E31" s="41">
        <f t="shared" si="0"/>
        <v>0</v>
      </c>
      <c r="F31" s="50"/>
    </row>
    <row r="32" spans="1:6">
      <c r="A32" s="128"/>
      <c r="B32" s="111" t="s">
        <v>31</v>
      </c>
      <c r="C32" s="65">
        <v>0</v>
      </c>
      <c r="D32" s="114">
        <v>60.6</v>
      </c>
      <c r="E32" s="41">
        <f t="shared" si="0"/>
        <v>0</v>
      </c>
      <c r="F32" s="50"/>
    </row>
    <row r="33" spans="1:6">
      <c r="A33" s="128" t="s">
        <v>55</v>
      </c>
      <c r="B33" s="111" t="s">
        <v>30</v>
      </c>
      <c r="C33" s="65">
        <v>0</v>
      </c>
      <c r="D33" s="114">
        <v>23.6</v>
      </c>
      <c r="E33" s="41">
        <f t="shared" si="0"/>
        <v>0</v>
      </c>
      <c r="F33" s="50"/>
    </row>
    <row r="34" spans="1:6">
      <c r="A34" s="128"/>
      <c r="B34" s="111" t="s">
        <v>31</v>
      </c>
      <c r="C34" s="65">
        <v>0</v>
      </c>
      <c r="D34" s="114">
        <v>63.6</v>
      </c>
      <c r="E34" s="41">
        <f t="shared" si="0"/>
        <v>0</v>
      </c>
      <c r="F34" s="50"/>
    </row>
    <row r="35" spans="1:6">
      <c r="A35" s="128"/>
      <c r="B35" s="111" t="s">
        <v>32</v>
      </c>
      <c r="C35" s="65">
        <v>0</v>
      </c>
      <c r="D35" s="114">
        <v>252.4</v>
      </c>
      <c r="E35" s="41">
        <f t="shared" si="0"/>
        <v>0</v>
      </c>
      <c r="F35" s="50"/>
    </row>
    <row r="36" spans="1:6">
      <c r="A36" s="128" t="s">
        <v>56</v>
      </c>
      <c r="B36" s="111" t="s">
        <v>30</v>
      </c>
      <c r="C36" s="65">
        <v>0</v>
      </c>
      <c r="D36" s="114">
        <v>27.2</v>
      </c>
      <c r="E36" s="41">
        <f t="shared" si="0"/>
        <v>0</v>
      </c>
      <c r="F36" s="50"/>
    </row>
    <row r="37" spans="1:6">
      <c r="A37" s="192"/>
      <c r="B37" s="111" t="s">
        <v>31</v>
      </c>
      <c r="C37" s="65">
        <v>0</v>
      </c>
      <c r="D37" s="114">
        <v>61.7</v>
      </c>
      <c r="E37" s="41">
        <f t="shared" si="0"/>
        <v>0</v>
      </c>
      <c r="F37" s="50"/>
    </row>
    <row r="38" spans="1:6">
      <c r="A38" s="190" t="s">
        <v>33</v>
      </c>
      <c r="B38" s="47"/>
      <c r="C38" s="47"/>
      <c r="D38" s="115">
        <f>SUM(D28:D37)</f>
        <v>866.10000000000014</v>
      </c>
      <c r="E38" s="41">
        <f>SUM(E28:E37)</f>
        <v>0</v>
      </c>
      <c r="F38" s="39"/>
    </row>
    <row r="39" spans="1:6">
      <c r="A39" s="39"/>
      <c r="B39" s="39"/>
      <c r="C39" s="34"/>
      <c r="D39" s="34"/>
      <c r="E39" s="34"/>
      <c r="F39" s="39"/>
    </row>
    <row r="40" spans="1:6">
      <c r="A40" s="186" t="s">
        <v>57</v>
      </c>
      <c r="B40" s="186" t="s">
        <v>24</v>
      </c>
      <c r="C40" s="26" t="s">
        <v>27</v>
      </c>
      <c r="D40" s="26" t="s">
        <v>28</v>
      </c>
      <c r="E40" s="26" t="s">
        <v>29</v>
      </c>
      <c r="F40" s="39"/>
    </row>
    <row r="41" spans="1:6">
      <c r="A41" s="111" t="s">
        <v>53</v>
      </c>
      <c r="B41" s="111" t="s">
        <v>30</v>
      </c>
      <c r="C41" s="65">
        <v>0</v>
      </c>
      <c r="D41" s="114">
        <v>19.600000000000001</v>
      </c>
      <c r="E41" s="41">
        <f t="shared" ref="E41:E48" si="1">(C41*2)*D41</f>
        <v>0</v>
      </c>
      <c r="F41" s="39"/>
    </row>
    <row r="42" spans="1:6">
      <c r="A42" s="111"/>
      <c r="B42" s="111" t="s">
        <v>31</v>
      </c>
      <c r="C42" s="65">
        <v>0</v>
      </c>
      <c r="D42" s="114">
        <v>50.8</v>
      </c>
      <c r="E42" s="41">
        <f t="shared" si="1"/>
        <v>0</v>
      </c>
      <c r="F42" s="39"/>
    </row>
    <row r="43" spans="1:6">
      <c r="A43" s="111"/>
      <c r="B43" s="111" t="s">
        <v>32</v>
      </c>
      <c r="C43" s="65">
        <v>0</v>
      </c>
      <c r="D43" s="114">
        <v>256</v>
      </c>
      <c r="E43" s="41">
        <f t="shared" si="1"/>
        <v>0</v>
      </c>
      <c r="F43" s="39"/>
    </row>
    <row r="44" spans="1:6">
      <c r="A44" s="111" t="s">
        <v>58</v>
      </c>
      <c r="B44" s="111" t="s">
        <v>31</v>
      </c>
      <c r="C44" s="65">
        <v>0</v>
      </c>
      <c r="D44" s="114">
        <v>81.599999999999994</v>
      </c>
      <c r="E44" s="41">
        <f t="shared" si="1"/>
        <v>0</v>
      </c>
      <c r="F44" s="39"/>
    </row>
    <row r="45" spans="1:6">
      <c r="A45" s="111"/>
      <c r="B45" s="111" t="s">
        <v>30</v>
      </c>
      <c r="C45" s="65">
        <v>0</v>
      </c>
      <c r="D45" s="114">
        <v>24</v>
      </c>
      <c r="E45" s="41">
        <f t="shared" si="1"/>
        <v>0</v>
      </c>
      <c r="F45" s="39"/>
    </row>
    <row r="46" spans="1:6">
      <c r="A46" s="111" t="s">
        <v>59</v>
      </c>
      <c r="B46" s="111" t="s">
        <v>30</v>
      </c>
      <c r="C46" s="65">
        <v>0</v>
      </c>
      <c r="D46" s="114">
        <v>23.7</v>
      </c>
      <c r="E46" s="41">
        <f t="shared" si="1"/>
        <v>0</v>
      </c>
      <c r="F46" s="39"/>
    </row>
    <row r="47" spans="1:6">
      <c r="A47" s="111"/>
      <c r="B47" s="111" t="s">
        <v>31</v>
      </c>
      <c r="C47" s="65">
        <v>0</v>
      </c>
      <c r="D47" s="114">
        <v>48.3</v>
      </c>
      <c r="E47" s="41">
        <f t="shared" si="1"/>
        <v>0</v>
      </c>
      <c r="F47" s="39"/>
    </row>
    <row r="48" spans="1:6">
      <c r="A48" s="111"/>
      <c r="B48" s="111" t="s">
        <v>32</v>
      </c>
      <c r="C48" s="65">
        <v>0</v>
      </c>
      <c r="D48" s="114">
        <v>256</v>
      </c>
      <c r="E48" s="41">
        <f t="shared" si="1"/>
        <v>0</v>
      </c>
      <c r="F48" s="39"/>
    </row>
    <row r="49" spans="1:6">
      <c r="A49" s="190" t="s">
        <v>33</v>
      </c>
      <c r="B49" s="47"/>
      <c r="C49" s="47"/>
      <c r="D49" s="115">
        <f>SUM(D41:D48)</f>
        <v>760</v>
      </c>
      <c r="E49" s="41">
        <f>SUM(E41:E48)</f>
        <v>0</v>
      </c>
      <c r="F49" s="39"/>
    </row>
    <row r="50" spans="1:6">
      <c r="A50" s="193"/>
      <c r="B50" s="45"/>
      <c r="C50" s="45"/>
      <c r="D50" s="118"/>
      <c r="E50" s="46"/>
      <c r="F50" s="39"/>
    </row>
    <row r="51" spans="1:6">
      <c r="A51" s="186" t="s">
        <v>60</v>
      </c>
      <c r="B51" s="186" t="s">
        <v>24</v>
      </c>
      <c r="C51" s="26" t="s">
        <v>27</v>
      </c>
      <c r="D51" s="26" t="s">
        <v>28</v>
      </c>
      <c r="E51" s="26" t="s">
        <v>29</v>
      </c>
      <c r="F51" s="39"/>
    </row>
    <row r="52" spans="1:6">
      <c r="A52" s="192"/>
      <c r="B52" s="111" t="s">
        <v>30</v>
      </c>
      <c r="C52" s="65">
        <v>0</v>
      </c>
      <c r="D52" s="114">
        <v>70.2</v>
      </c>
      <c r="E52" s="41">
        <f>(C52*2)*D52</f>
        <v>0</v>
      </c>
      <c r="F52" s="39"/>
    </row>
    <row r="53" spans="1:6">
      <c r="A53" s="192"/>
      <c r="B53" s="111" t="s">
        <v>31</v>
      </c>
      <c r="C53" s="65">
        <v>0</v>
      </c>
      <c r="D53" s="114">
        <v>102.4</v>
      </c>
      <c r="E53" s="41">
        <f>(C53*2)*D53</f>
        <v>0</v>
      </c>
      <c r="F53" s="39"/>
    </row>
    <row r="54" spans="1:6">
      <c r="A54" s="192"/>
      <c r="B54" s="111" t="s">
        <v>32</v>
      </c>
      <c r="C54" s="65">
        <v>0</v>
      </c>
      <c r="D54" s="114">
        <v>252</v>
      </c>
      <c r="E54" s="41">
        <f>(C54*2)*D54</f>
        <v>0</v>
      </c>
      <c r="F54" s="39"/>
    </row>
    <row r="55" spans="1:6">
      <c r="A55" s="190" t="s">
        <v>33</v>
      </c>
      <c r="B55" s="47"/>
      <c r="C55" s="47"/>
      <c r="D55" s="115">
        <f>SUM(D52:D54)</f>
        <v>424.6</v>
      </c>
      <c r="E55" s="41">
        <f>SUM(E52:E54)</f>
        <v>0</v>
      </c>
      <c r="F55" s="39"/>
    </row>
    <row r="56" spans="1:6">
      <c r="A56" s="190"/>
      <c r="B56" s="47"/>
      <c r="C56" s="47"/>
      <c r="D56" s="115"/>
      <c r="E56" s="48"/>
      <c r="F56" s="39"/>
    </row>
    <row r="57" spans="1:6">
      <c r="A57" s="186" t="s">
        <v>61</v>
      </c>
      <c r="B57" s="186" t="s">
        <v>24</v>
      </c>
      <c r="C57" s="26" t="s">
        <v>27</v>
      </c>
      <c r="D57" s="26" t="s">
        <v>28</v>
      </c>
      <c r="E57" s="26" t="s">
        <v>29</v>
      </c>
      <c r="F57" s="39"/>
    </row>
    <row r="58" spans="1:6">
      <c r="A58" s="192"/>
      <c r="B58" s="111" t="s">
        <v>30</v>
      </c>
      <c r="C58" s="65">
        <v>0</v>
      </c>
      <c r="D58" s="114">
        <v>56.2</v>
      </c>
      <c r="E58" s="41">
        <f>(C58*2)*D58</f>
        <v>0</v>
      </c>
      <c r="F58" s="39"/>
    </row>
    <row r="59" spans="1:6">
      <c r="A59" s="192"/>
      <c r="B59" s="111" t="s">
        <v>31</v>
      </c>
      <c r="C59" s="65">
        <v>0</v>
      </c>
      <c r="D59" s="114">
        <v>108.6</v>
      </c>
      <c r="E59" s="41">
        <f>(C59*2)*D59</f>
        <v>0</v>
      </c>
      <c r="F59" s="39"/>
    </row>
    <row r="60" spans="1:6">
      <c r="A60" s="192"/>
      <c r="B60" s="111" t="s">
        <v>32</v>
      </c>
      <c r="C60" s="65">
        <v>0</v>
      </c>
      <c r="D60" s="114">
        <v>270.5</v>
      </c>
      <c r="E60" s="41">
        <f>(C60*2)*D60</f>
        <v>0</v>
      </c>
      <c r="F60" s="39"/>
    </row>
    <row r="61" spans="1:6">
      <c r="A61" s="190" t="s">
        <v>33</v>
      </c>
      <c r="B61" s="47"/>
      <c r="C61" s="47"/>
      <c r="D61" s="115">
        <f>SUM(D58:D60)</f>
        <v>435.3</v>
      </c>
      <c r="E61" s="41">
        <f>SUM(E58:E60)</f>
        <v>0</v>
      </c>
      <c r="F61" s="39"/>
    </row>
    <row r="62" spans="1:6">
      <c r="A62" s="190"/>
      <c r="B62" s="47"/>
      <c r="C62" s="47"/>
      <c r="D62" s="115"/>
      <c r="E62" s="48"/>
      <c r="F62" s="39"/>
    </row>
    <row r="63" spans="1:6">
      <c r="A63" s="186" t="s">
        <v>62</v>
      </c>
      <c r="B63" s="186" t="s">
        <v>24</v>
      </c>
      <c r="C63" s="26" t="s">
        <v>27</v>
      </c>
      <c r="D63" s="26" t="s">
        <v>28</v>
      </c>
      <c r="E63" s="26" t="s">
        <v>29</v>
      </c>
      <c r="F63" s="71"/>
    </row>
    <row r="64" spans="1:6">
      <c r="A64" s="192"/>
      <c r="B64" s="111" t="s">
        <v>30</v>
      </c>
      <c r="C64" s="65">
        <v>0</v>
      </c>
      <c r="D64" s="114">
        <v>66</v>
      </c>
      <c r="E64" s="41">
        <f>(C64*2)*D64</f>
        <v>0</v>
      </c>
      <c r="F64" s="72"/>
    </row>
    <row r="65" spans="1:6">
      <c r="A65" s="192"/>
      <c r="B65" s="111" t="s">
        <v>31</v>
      </c>
      <c r="C65" s="65">
        <v>0</v>
      </c>
      <c r="D65" s="114">
        <v>200</v>
      </c>
      <c r="E65" s="41">
        <f>(C65*2)*D65</f>
        <v>0</v>
      </c>
      <c r="F65" s="39"/>
    </row>
    <row r="66" spans="1:6">
      <c r="A66" s="192"/>
      <c r="B66" s="111" t="s">
        <v>32</v>
      </c>
      <c r="C66" s="65">
        <v>0</v>
      </c>
      <c r="D66" s="114">
        <v>598.29999999999995</v>
      </c>
      <c r="E66" s="41">
        <f>(C66*2)*D66</f>
        <v>0</v>
      </c>
      <c r="F66" s="39"/>
    </row>
    <row r="67" spans="1:6">
      <c r="A67" s="190" t="s">
        <v>33</v>
      </c>
      <c r="B67" s="47"/>
      <c r="C67" s="47"/>
      <c r="D67" s="115">
        <f>SUM(D64:D66)</f>
        <v>864.3</v>
      </c>
      <c r="E67" s="41">
        <f>SUM(E64:E66)</f>
        <v>0</v>
      </c>
      <c r="F67" s="39"/>
    </row>
    <row r="68" spans="1:6">
      <c r="A68" s="190"/>
      <c r="B68" s="47"/>
      <c r="C68" s="47"/>
      <c r="D68" s="115"/>
      <c r="E68" s="48"/>
      <c r="F68" s="39"/>
    </row>
    <row r="69" spans="1:6">
      <c r="A69" s="186" t="s">
        <v>63</v>
      </c>
      <c r="B69" s="186" t="s">
        <v>24</v>
      </c>
      <c r="C69" s="26" t="s">
        <v>27</v>
      </c>
      <c r="D69" s="26" t="s">
        <v>28</v>
      </c>
      <c r="E69" s="26" t="s">
        <v>29</v>
      </c>
      <c r="F69" s="39"/>
    </row>
    <row r="70" spans="1:6">
      <c r="A70" s="192"/>
      <c r="B70" s="111" t="s">
        <v>30</v>
      </c>
      <c r="C70" s="65">
        <v>0</v>
      </c>
      <c r="D70" s="114">
        <v>21.3</v>
      </c>
      <c r="E70" s="41">
        <f>(C70*2)*D70</f>
        <v>0</v>
      </c>
      <c r="F70" s="39"/>
    </row>
    <row r="71" spans="1:6">
      <c r="A71" s="192"/>
      <c r="B71" s="111" t="s">
        <v>31</v>
      </c>
      <c r="C71" s="65">
        <v>0</v>
      </c>
      <c r="D71" s="114">
        <v>99</v>
      </c>
      <c r="E71" s="41">
        <f>(C71*2)*D71</f>
        <v>0</v>
      </c>
      <c r="F71" s="39"/>
    </row>
    <row r="72" spans="1:6">
      <c r="A72" s="192"/>
      <c r="B72" s="111" t="s">
        <v>32</v>
      </c>
      <c r="C72" s="65">
        <v>0</v>
      </c>
      <c r="D72" s="114">
        <v>254.8</v>
      </c>
      <c r="E72" s="41">
        <f>(C72*2)*D72</f>
        <v>0</v>
      </c>
      <c r="F72" s="39"/>
    </row>
    <row r="73" spans="1:6">
      <c r="A73" s="190" t="s">
        <v>33</v>
      </c>
      <c r="B73" s="47"/>
      <c r="C73" s="47"/>
      <c r="D73" s="115">
        <f>SUM(D70:D72)</f>
        <v>375.1</v>
      </c>
      <c r="E73" s="41">
        <f>SUM(E70:E72)</f>
        <v>0</v>
      </c>
      <c r="F73" s="39"/>
    </row>
    <row r="74" spans="1:6">
      <c r="A74" s="193"/>
      <c r="B74" s="45"/>
      <c r="C74" s="45"/>
      <c r="D74" s="118"/>
      <c r="E74" s="46"/>
      <c r="F74" s="39"/>
    </row>
    <row r="75" spans="1:6">
      <c r="A75" s="186" t="s">
        <v>64</v>
      </c>
      <c r="B75" s="186" t="s">
        <v>24</v>
      </c>
      <c r="C75" s="26" t="s">
        <v>27</v>
      </c>
      <c r="D75" s="26" t="s">
        <v>28</v>
      </c>
      <c r="E75" s="26" t="s">
        <v>29</v>
      </c>
      <c r="F75" s="39"/>
    </row>
    <row r="76" spans="1:6">
      <c r="A76" s="192"/>
      <c r="B76" s="111" t="s">
        <v>30</v>
      </c>
      <c r="C76" s="65">
        <v>0</v>
      </c>
      <c r="D76" s="114">
        <v>32</v>
      </c>
      <c r="E76" s="41">
        <f>(C76*2)*D76</f>
        <v>0</v>
      </c>
      <c r="F76" s="39"/>
    </row>
    <row r="77" spans="1:6">
      <c r="A77" s="192"/>
      <c r="B77" s="111" t="s">
        <v>31</v>
      </c>
      <c r="C77" s="65">
        <v>0</v>
      </c>
      <c r="D77" s="114">
        <v>107.9</v>
      </c>
      <c r="E77" s="41">
        <f>(C77*2)*D77</f>
        <v>0</v>
      </c>
      <c r="F77" s="39"/>
    </row>
    <row r="78" spans="1:6">
      <c r="A78" s="192"/>
      <c r="B78" s="111" t="s">
        <v>32</v>
      </c>
      <c r="C78" s="65">
        <v>0</v>
      </c>
      <c r="D78" s="114">
        <v>265.10000000000002</v>
      </c>
      <c r="E78" s="41">
        <f>(C78*2)*D78</f>
        <v>0</v>
      </c>
      <c r="F78" s="39"/>
    </row>
    <row r="79" spans="1:6">
      <c r="A79" s="190" t="s">
        <v>33</v>
      </c>
      <c r="B79" s="47"/>
      <c r="C79" s="47"/>
      <c r="D79" s="115">
        <f>SUM(D76:D78)</f>
        <v>405</v>
      </c>
      <c r="E79" s="41">
        <f>SUM(E76:E78)</f>
        <v>0</v>
      </c>
      <c r="F79" s="39"/>
    </row>
    <row r="80" spans="1:6">
      <c r="A80" s="193"/>
      <c r="B80" s="45"/>
      <c r="C80" s="45"/>
      <c r="D80" s="118"/>
      <c r="E80" s="46"/>
      <c r="F80" s="39"/>
    </row>
    <row r="81" spans="1:6">
      <c r="A81" s="186" t="s">
        <v>65</v>
      </c>
      <c r="B81" s="186" t="s">
        <v>24</v>
      </c>
      <c r="C81" s="26" t="s">
        <v>27</v>
      </c>
      <c r="D81" s="26" t="s">
        <v>28</v>
      </c>
      <c r="E81" s="26" t="s">
        <v>29</v>
      </c>
      <c r="F81" s="39"/>
    </row>
    <row r="82" spans="1:6">
      <c r="A82" s="192"/>
      <c r="B82" s="111" t="s">
        <v>30</v>
      </c>
      <c r="C82" s="65">
        <v>0</v>
      </c>
      <c r="D82" s="114">
        <v>21.3</v>
      </c>
      <c r="E82" s="41">
        <f>(C82*2)*D82</f>
        <v>0</v>
      </c>
      <c r="F82" s="39"/>
    </row>
    <row r="83" spans="1:6">
      <c r="A83" s="192"/>
      <c r="B83" s="111" t="s">
        <v>31</v>
      </c>
      <c r="C83" s="65">
        <v>0</v>
      </c>
      <c r="D83" s="114">
        <v>99</v>
      </c>
      <c r="E83" s="41">
        <f>(C83*2)*D83</f>
        <v>0</v>
      </c>
      <c r="F83" s="39"/>
    </row>
    <row r="84" spans="1:6">
      <c r="A84" s="192"/>
      <c r="B84" s="111" t="s">
        <v>32</v>
      </c>
      <c r="C84" s="65">
        <v>0</v>
      </c>
      <c r="D84" s="114">
        <v>254.8</v>
      </c>
      <c r="E84" s="41">
        <f>(C84*2)*D84</f>
        <v>0</v>
      </c>
      <c r="F84" s="39"/>
    </row>
    <row r="85" spans="1:6">
      <c r="A85" s="190" t="s">
        <v>33</v>
      </c>
      <c r="B85" s="47"/>
      <c r="C85" s="47"/>
      <c r="D85" s="115">
        <f>SUM(D82:D84)</f>
        <v>375.1</v>
      </c>
      <c r="E85" s="41">
        <f>SUM(E82:E84)</f>
        <v>0</v>
      </c>
      <c r="F85" s="39"/>
    </row>
    <row r="86" spans="1:6">
      <c r="A86" s="39"/>
      <c r="B86" s="39"/>
      <c r="C86" s="34"/>
      <c r="D86" s="39"/>
      <c r="E86" s="34"/>
      <c r="F86" s="39"/>
    </row>
    <row r="87" spans="1:6">
      <c r="A87" s="186" t="s">
        <v>66</v>
      </c>
      <c r="B87" s="186" t="s">
        <v>24</v>
      </c>
      <c r="C87" s="26" t="s">
        <v>27</v>
      </c>
      <c r="D87" s="26" t="s">
        <v>28</v>
      </c>
      <c r="E87" s="26" t="s">
        <v>29</v>
      </c>
      <c r="F87" s="39"/>
    </row>
    <row r="88" spans="1:6">
      <c r="A88" s="192"/>
      <c r="B88" s="111" t="s">
        <v>30</v>
      </c>
      <c r="C88" s="65">
        <v>0</v>
      </c>
      <c r="D88" s="114">
        <v>22.2</v>
      </c>
      <c r="E88" s="41">
        <f>(C88*2)*D88</f>
        <v>0</v>
      </c>
      <c r="F88" s="39"/>
    </row>
    <row r="89" spans="1:6">
      <c r="A89" s="192"/>
      <c r="B89" s="111" t="s">
        <v>31</v>
      </c>
      <c r="C89" s="65">
        <v>0</v>
      </c>
      <c r="D89" s="114">
        <v>98.3</v>
      </c>
      <c r="E89" s="41">
        <f>(C89*2)*D89</f>
        <v>0</v>
      </c>
      <c r="F89" s="39"/>
    </row>
    <row r="90" spans="1:6">
      <c r="A90" s="192"/>
      <c r="B90" s="111" t="s">
        <v>32</v>
      </c>
      <c r="C90" s="65">
        <v>0</v>
      </c>
      <c r="D90" s="114">
        <v>255</v>
      </c>
      <c r="E90" s="41">
        <f>(C90*2)*D90</f>
        <v>0</v>
      </c>
      <c r="F90" s="39"/>
    </row>
    <row r="91" spans="1:6">
      <c r="A91" s="190" t="s">
        <v>33</v>
      </c>
      <c r="B91" s="47"/>
      <c r="C91" s="47"/>
      <c r="D91" s="115">
        <f>SUM(D88:D90)</f>
        <v>375.5</v>
      </c>
      <c r="E91" s="41">
        <f>SUM(E88:E90)</f>
        <v>0</v>
      </c>
      <c r="F91" s="39"/>
    </row>
    <row r="92" spans="1:6">
      <c r="A92" s="39"/>
      <c r="B92" s="39"/>
      <c r="C92" s="34"/>
      <c r="D92" s="39"/>
      <c r="E92" s="34"/>
      <c r="F92" s="39"/>
    </row>
    <row r="93" spans="1:6">
      <c r="A93" s="186" t="s">
        <v>67</v>
      </c>
      <c r="B93" s="186" t="s">
        <v>24</v>
      </c>
      <c r="C93" s="26" t="s">
        <v>27</v>
      </c>
      <c r="D93" s="26" t="s">
        <v>28</v>
      </c>
      <c r="E93" s="26" t="s">
        <v>29</v>
      </c>
      <c r="F93" s="39"/>
    </row>
    <row r="94" spans="1:6">
      <c r="A94" s="192"/>
      <c r="B94" s="111" t="s">
        <v>30</v>
      </c>
      <c r="C94" s="65">
        <v>0</v>
      </c>
      <c r="D94" s="114">
        <v>17.399999999999999</v>
      </c>
      <c r="E94" s="41">
        <f>(C94*2)*D94</f>
        <v>0</v>
      </c>
      <c r="F94" s="39"/>
    </row>
    <row r="95" spans="1:6">
      <c r="A95" s="192"/>
      <c r="B95" s="111" t="s">
        <v>31</v>
      </c>
      <c r="C95" s="65">
        <v>0</v>
      </c>
      <c r="D95" s="114">
        <v>96.7</v>
      </c>
      <c r="E95" s="41">
        <f>(C95*2)*D95</f>
        <v>0</v>
      </c>
      <c r="F95" s="39"/>
    </row>
    <row r="96" spans="1:6">
      <c r="A96" s="192"/>
      <c r="B96" s="111" t="s">
        <v>32</v>
      </c>
      <c r="C96" s="65">
        <v>0</v>
      </c>
      <c r="D96" s="114">
        <v>252</v>
      </c>
      <c r="E96" s="41">
        <f>(C96*2)*D96</f>
        <v>0</v>
      </c>
      <c r="F96" s="39"/>
    </row>
    <row r="97" spans="1:6">
      <c r="A97" s="190" t="s">
        <v>33</v>
      </c>
      <c r="B97" s="47"/>
      <c r="C97" s="47"/>
      <c r="D97" s="115">
        <f>SUM(D94:D96)</f>
        <v>366.1</v>
      </c>
      <c r="E97" s="41">
        <f>SUM(E94:E96)</f>
        <v>0</v>
      </c>
      <c r="F97" s="39"/>
    </row>
    <row r="98" spans="1:6">
      <c r="A98" s="39"/>
      <c r="B98" s="39"/>
      <c r="C98" s="34"/>
      <c r="D98" s="39"/>
      <c r="E98" s="34"/>
      <c r="F98" s="39"/>
    </row>
    <row r="99" spans="1:6">
      <c r="A99" s="186" t="s">
        <v>68</v>
      </c>
      <c r="B99" s="186" t="s">
        <v>24</v>
      </c>
      <c r="C99" s="26" t="s">
        <v>27</v>
      </c>
      <c r="D99" s="26" t="s">
        <v>28</v>
      </c>
      <c r="E99" s="26" t="s">
        <v>29</v>
      </c>
      <c r="F99" s="39"/>
    </row>
    <row r="100" spans="1:6">
      <c r="A100" s="194" t="s">
        <v>53</v>
      </c>
      <c r="B100" s="111" t="s">
        <v>30</v>
      </c>
      <c r="C100" s="65">
        <v>0</v>
      </c>
      <c r="D100" s="114">
        <v>66.400000000000006</v>
      </c>
      <c r="E100" s="41">
        <f>(C100*2)*D100</f>
        <v>0</v>
      </c>
      <c r="F100" s="50"/>
    </row>
    <row r="101" spans="1:6">
      <c r="A101" s="192"/>
      <c r="B101" s="111" t="s">
        <v>31</v>
      </c>
      <c r="C101" s="65">
        <v>0</v>
      </c>
      <c r="D101" s="114">
        <v>33.200000000000003</v>
      </c>
      <c r="E101" s="41">
        <f>(C101*2)*D101</f>
        <v>0</v>
      </c>
      <c r="F101" s="39"/>
    </row>
    <row r="102" spans="1:6">
      <c r="A102" s="192"/>
      <c r="B102" s="111" t="s">
        <v>32</v>
      </c>
      <c r="C102" s="65">
        <v>0</v>
      </c>
      <c r="D102" s="114">
        <v>744.9</v>
      </c>
      <c r="E102" s="41">
        <f>(C102*2)*D102</f>
        <v>0</v>
      </c>
      <c r="F102" s="39"/>
    </row>
    <row r="103" spans="1:6">
      <c r="A103" s="194" t="s">
        <v>58</v>
      </c>
      <c r="B103" s="111" t="s">
        <v>30</v>
      </c>
      <c r="C103" s="65">
        <v>0</v>
      </c>
      <c r="D103" s="114">
        <v>178.1</v>
      </c>
      <c r="E103" s="41">
        <f>(C103*2)*D103</f>
        <v>0</v>
      </c>
      <c r="F103" s="39"/>
    </row>
    <row r="104" spans="1:6">
      <c r="A104" s="192"/>
      <c r="B104" s="111" t="s">
        <v>31</v>
      </c>
      <c r="C104" s="65">
        <v>0</v>
      </c>
      <c r="D104" s="114">
        <v>114.7</v>
      </c>
      <c r="E104" s="41">
        <f>(C104*2)*D104</f>
        <v>0</v>
      </c>
      <c r="F104" s="39"/>
    </row>
    <row r="105" spans="1:6">
      <c r="A105" s="190" t="s">
        <v>33</v>
      </c>
      <c r="B105" s="47"/>
      <c r="C105" s="47"/>
      <c r="D105" s="115">
        <f>SUM(D100:D104)</f>
        <v>1137.3</v>
      </c>
      <c r="E105" s="41">
        <f>SUM(E100:E104)</f>
        <v>0</v>
      </c>
      <c r="F105" s="39"/>
    </row>
    <row r="106" spans="1:6">
      <c r="A106" s="39"/>
      <c r="B106" s="39"/>
      <c r="C106" s="34"/>
      <c r="D106" s="39"/>
      <c r="E106" s="34"/>
      <c r="F106" s="39"/>
    </row>
    <row r="107" spans="1:6">
      <c r="A107" s="186" t="s">
        <v>69</v>
      </c>
      <c r="B107" s="186" t="s">
        <v>24</v>
      </c>
      <c r="C107" s="26" t="s">
        <v>27</v>
      </c>
      <c r="D107" s="26" t="s">
        <v>28</v>
      </c>
      <c r="E107" s="26" t="s">
        <v>29</v>
      </c>
      <c r="F107" s="39"/>
    </row>
    <row r="108" spans="1:6">
      <c r="A108" s="192"/>
      <c r="B108" s="111" t="s">
        <v>30</v>
      </c>
      <c r="C108" s="65">
        <v>0</v>
      </c>
      <c r="D108" s="114">
        <v>36.6</v>
      </c>
      <c r="E108" s="41">
        <f>(C108*2)*D108</f>
        <v>0</v>
      </c>
      <c r="F108" s="39"/>
    </row>
    <row r="109" spans="1:6">
      <c r="A109" s="192"/>
      <c r="B109" s="111" t="s">
        <v>31</v>
      </c>
      <c r="C109" s="65">
        <v>0</v>
      </c>
      <c r="D109" s="114">
        <v>51.1</v>
      </c>
      <c r="E109" s="41">
        <f>(C109*2)*D109</f>
        <v>0</v>
      </c>
      <c r="F109" s="39"/>
    </row>
    <row r="110" spans="1:6">
      <c r="A110" s="192"/>
      <c r="B110" s="111" t="s">
        <v>32</v>
      </c>
      <c r="C110" s="65">
        <v>0</v>
      </c>
      <c r="D110" s="114">
        <v>343.1</v>
      </c>
      <c r="E110" s="41">
        <f>(C110*2)*D110</f>
        <v>0</v>
      </c>
      <c r="F110" s="39"/>
    </row>
    <row r="111" spans="1:6">
      <c r="A111" s="190" t="s">
        <v>33</v>
      </c>
      <c r="B111" s="47"/>
      <c r="C111" s="47"/>
      <c r="D111" s="115">
        <f>SUM(D108:D110)</f>
        <v>430.8</v>
      </c>
      <c r="E111" s="41">
        <f>SUM(E108:E110)</f>
        <v>0</v>
      </c>
      <c r="F111" s="39"/>
    </row>
    <row r="112" spans="1:6">
      <c r="A112" s="39"/>
      <c r="B112" s="39"/>
      <c r="C112" s="34"/>
      <c r="D112" s="39"/>
      <c r="E112" s="34"/>
      <c r="F112" s="39"/>
    </row>
    <row r="113" spans="1:6">
      <c r="A113" s="186" t="s">
        <v>70</v>
      </c>
      <c r="B113" s="186" t="s">
        <v>24</v>
      </c>
      <c r="C113" s="26" t="s">
        <v>27</v>
      </c>
      <c r="D113" s="26" t="s">
        <v>28</v>
      </c>
      <c r="E113" s="26" t="s">
        <v>29</v>
      </c>
      <c r="F113" s="39"/>
    </row>
    <row r="114" spans="1:6">
      <c r="A114" s="192"/>
      <c r="B114" s="111" t="s">
        <v>30</v>
      </c>
      <c r="C114" s="65">
        <v>0</v>
      </c>
      <c r="D114" s="114">
        <v>16.8</v>
      </c>
      <c r="E114" s="41">
        <f>(C114*2)*D114</f>
        <v>0</v>
      </c>
      <c r="F114" s="39"/>
    </row>
    <row r="115" spans="1:6">
      <c r="A115" s="192"/>
      <c r="B115" s="111" t="s">
        <v>31</v>
      </c>
      <c r="C115" s="65">
        <v>0</v>
      </c>
      <c r="D115" s="114">
        <v>101.4</v>
      </c>
      <c r="E115" s="41">
        <f>(C115*2)*D115</f>
        <v>0</v>
      </c>
      <c r="F115" s="39"/>
    </row>
    <row r="116" spans="1:6">
      <c r="A116" s="192"/>
      <c r="B116" s="111" t="s">
        <v>32</v>
      </c>
      <c r="C116" s="65">
        <v>0</v>
      </c>
      <c r="D116" s="114">
        <v>254.8</v>
      </c>
      <c r="E116" s="41">
        <f>(C116*2)*D116</f>
        <v>0</v>
      </c>
      <c r="F116" s="39"/>
    </row>
    <row r="117" spans="1:6">
      <c r="A117" s="190" t="s">
        <v>33</v>
      </c>
      <c r="B117" s="47"/>
      <c r="C117" s="47"/>
      <c r="D117" s="115">
        <f>SUM(D114:D116)</f>
        <v>373</v>
      </c>
      <c r="E117" s="41">
        <f>SUM(E114:E116)</f>
        <v>0</v>
      </c>
      <c r="F117" s="39"/>
    </row>
    <row r="118" spans="1:6">
      <c r="A118" s="39"/>
      <c r="B118" s="39"/>
      <c r="C118" s="34"/>
      <c r="D118" s="39"/>
      <c r="E118" s="34"/>
      <c r="F118" s="39"/>
    </row>
    <row r="119" spans="1:6">
      <c r="A119" s="186" t="s">
        <v>71</v>
      </c>
      <c r="B119" s="186" t="s">
        <v>24</v>
      </c>
      <c r="C119" s="26" t="s">
        <v>27</v>
      </c>
      <c r="D119" s="26" t="s">
        <v>28</v>
      </c>
      <c r="E119" s="26" t="s">
        <v>29</v>
      </c>
      <c r="F119" s="39"/>
    </row>
    <row r="120" spans="1:6">
      <c r="A120" s="192"/>
      <c r="B120" s="111" t="s">
        <v>30</v>
      </c>
      <c r="C120" s="65">
        <v>0</v>
      </c>
      <c r="D120" s="114">
        <v>20.9</v>
      </c>
      <c r="E120" s="41">
        <f>(C120*2)*D120</f>
        <v>0</v>
      </c>
      <c r="F120" s="39"/>
    </row>
    <row r="121" spans="1:6">
      <c r="A121" s="192"/>
      <c r="B121" s="111" t="s">
        <v>31</v>
      </c>
      <c r="C121" s="65">
        <v>0</v>
      </c>
      <c r="D121" s="114">
        <v>122.1</v>
      </c>
      <c r="E121" s="41">
        <f>(C121*2)*D121</f>
        <v>0</v>
      </c>
      <c r="F121" s="39"/>
    </row>
    <row r="122" spans="1:6">
      <c r="A122" s="192"/>
      <c r="B122" s="111" t="s">
        <v>32</v>
      </c>
      <c r="C122" s="65">
        <v>0</v>
      </c>
      <c r="D122" s="114">
        <v>252</v>
      </c>
      <c r="E122" s="41">
        <f>(C122*2)*D122</f>
        <v>0</v>
      </c>
      <c r="F122" s="39"/>
    </row>
    <row r="123" spans="1:6">
      <c r="A123" s="190" t="s">
        <v>33</v>
      </c>
      <c r="B123" s="47"/>
      <c r="C123" s="47"/>
      <c r="D123" s="115">
        <f>SUM(D120:D122)</f>
        <v>395</v>
      </c>
      <c r="E123" s="41">
        <f>SUM(E120:E122)</f>
        <v>0</v>
      </c>
      <c r="F123" s="39"/>
    </row>
    <row r="124" spans="1:6">
      <c r="A124" s="193"/>
      <c r="B124" s="45"/>
      <c r="C124" s="45"/>
      <c r="D124" s="118"/>
      <c r="E124" s="46"/>
      <c r="F124" s="39"/>
    </row>
    <row r="125" spans="1:6">
      <c r="A125" s="186" t="s">
        <v>116</v>
      </c>
      <c r="B125" s="186" t="s">
        <v>24</v>
      </c>
      <c r="C125" s="26" t="s">
        <v>27</v>
      </c>
      <c r="D125" s="26" t="s">
        <v>28</v>
      </c>
      <c r="E125" s="26" t="s">
        <v>29</v>
      </c>
      <c r="F125" s="39"/>
    </row>
    <row r="126" spans="1:6">
      <c r="A126" s="192"/>
      <c r="B126" s="111" t="s">
        <v>117</v>
      </c>
      <c r="C126" s="65">
        <v>0</v>
      </c>
      <c r="D126" s="114">
        <v>29.1</v>
      </c>
      <c r="E126" s="41">
        <f>(C126*2)*D126</f>
        <v>0</v>
      </c>
      <c r="F126" s="39"/>
    </row>
    <row r="127" spans="1:6">
      <c r="A127" s="192"/>
      <c r="B127" s="111" t="s">
        <v>118</v>
      </c>
      <c r="C127" s="65">
        <v>0</v>
      </c>
      <c r="D127" s="211">
        <v>103.9</v>
      </c>
      <c r="E127" s="41">
        <f>(C127*2)*D127</f>
        <v>0</v>
      </c>
      <c r="F127" s="39"/>
    </row>
    <row r="128" spans="1:6">
      <c r="A128" s="192"/>
      <c r="B128" s="111" t="s">
        <v>32</v>
      </c>
      <c r="C128" s="65">
        <v>0</v>
      </c>
      <c r="D128" s="114">
        <v>1168.8</v>
      </c>
      <c r="E128" s="41">
        <f>(C128*2)*D128</f>
        <v>0</v>
      </c>
      <c r="F128" s="39"/>
    </row>
    <row r="129" spans="1:6">
      <c r="A129" s="190" t="s">
        <v>33</v>
      </c>
      <c r="B129" s="47"/>
      <c r="C129" s="47"/>
      <c r="D129" s="115">
        <v>1279</v>
      </c>
      <c r="E129" s="41">
        <f>SUM(E126:E128)</f>
        <v>0</v>
      </c>
      <c r="F129" s="39"/>
    </row>
    <row r="130" spans="1:6">
      <c r="A130" s="39"/>
      <c r="B130" s="34"/>
      <c r="C130" s="34"/>
      <c r="D130" s="34"/>
      <c r="E130" s="34"/>
      <c r="F130" s="39"/>
    </row>
    <row r="131" spans="1:6">
      <c r="A131" s="26" t="s">
        <v>72</v>
      </c>
      <c r="B131" s="26"/>
      <c r="C131" s="26"/>
      <c r="D131" s="26"/>
      <c r="E131" s="41">
        <f>E123+E117+E111+E105+E97+E91+E85+E79+E73+E67+E61+E55+E49+E38+E25+E19+E129</f>
        <v>0</v>
      </c>
      <c r="F131" s="39"/>
    </row>
  </sheetData>
  <sheetProtection algorithmName="SHA-512" hashValue="RdfKZ7MLu6hlGKsbD2+GVvggWIPP+XSCYql6nI7O4dEbp93f4+wS33J9efQ+rM2ATvxTubYefY3uG/DvazrBXg==" saltValue="WKnVNxIHKpIlUgMhDbqSKw==" spinCount="100000" sheet="1" objects="1" scenarios="1"/>
  <protectedRanges>
    <protectedRange algorithmName="SHA-512" hashValue="id/6YA8fqa3hysabRcOGGsQUdrM33pAzt776q71Iqbbo6cR+FNKeij1FhSJoOqtzefZwaS/6m2gTppoNnS7psw==" saltValue="AfnaOD1DOQbH3gTH7dJ2Dg==" spinCount="100000" sqref="A131:E131" name="Bereik3"/>
    <protectedRange algorithmName="SHA-512" hashValue="bD2t6se7Pf9VKbbcBQW6o1yee7vEVgPWnxXGwQjB8syQSsH5eNI9cTw9/UWviT1bRgRE0n5vMkYnBe6sLmK6GA==" saltValue="YmmLLdrspRNHdt0E2i2pDQ==" spinCount="100000" sqref="A14:B129" name="Bereik1"/>
    <protectedRange algorithmName="SHA-512" hashValue="x/fugRq8tOB6HChmT+HukHaRQFpoVzxFCndtKvZirCqzuAlAsLH9PZc+Ul3u4w4tnK1yPCguBOMtallqlfLUvQ==" saltValue="zZrhnpOHG4cGzP1BtjjKgg==" spinCount="100000" sqref="D15:E129" name="Bereik2"/>
    <protectedRange algorithmName="SHA-512" hashValue="wOVROOOyKudEBQRg5fsYoDUDcK0g1Lc6XOWIGi2WtgLrG1x/M7nfampGfW66/TyGeIF5n02YGRgRvT4WF7bPIA==" saltValue="juURRKxX/dg8ArIOTTQSeg==" spinCount="100000" sqref="A10" name="Bereik4"/>
  </protectedRanges>
  <mergeCells count="1"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showGridLines="0" zoomScaleNormal="100" workbookViewId="0">
      <selection activeCell="A12" sqref="A12:B12"/>
    </sheetView>
  </sheetViews>
  <sheetFormatPr defaultRowHeight="15"/>
  <cols>
    <col min="1" max="1" width="30.85546875" customWidth="1"/>
    <col min="2" max="2" width="26.85546875" customWidth="1"/>
    <col min="3" max="3" width="18.5703125" customWidth="1"/>
    <col min="4" max="4" width="15.7109375" style="207" customWidth="1"/>
    <col min="5" max="5" width="14.28515625" customWidth="1"/>
    <col min="6" max="6" width="29.7109375" customWidth="1"/>
  </cols>
  <sheetData>
    <row r="1" spans="1:8">
      <c r="A1" s="82" t="s">
        <v>15</v>
      </c>
      <c r="B1" s="33"/>
      <c r="C1" s="34"/>
      <c r="D1" s="201"/>
      <c r="E1" s="39"/>
      <c r="F1" s="39"/>
    </row>
    <row r="2" spans="1:8">
      <c r="A2" s="95"/>
      <c r="B2" s="51"/>
      <c r="C2" s="34"/>
      <c r="D2" s="201"/>
      <c r="E2" s="39"/>
      <c r="F2" s="39"/>
    </row>
    <row r="3" spans="1:8">
      <c r="A3" s="26" t="s">
        <v>73</v>
      </c>
      <c r="B3" s="26"/>
      <c r="C3" s="26"/>
      <c r="D3" s="201"/>
      <c r="E3" s="39"/>
      <c r="F3" s="39"/>
    </row>
    <row r="4" spans="1:8" ht="15.75" thickBot="1">
      <c r="A4" s="94"/>
      <c r="B4" s="35"/>
      <c r="C4" s="35"/>
      <c r="D4" s="201"/>
      <c r="E4" s="39"/>
      <c r="F4" s="39"/>
    </row>
    <row r="5" spans="1:8" ht="15.75" thickTop="1">
      <c r="A5" s="153" t="s">
        <v>16</v>
      </c>
      <c r="B5" s="62"/>
      <c r="C5" s="34"/>
      <c r="D5" s="201"/>
      <c r="E5" s="39"/>
      <c r="F5" s="39"/>
    </row>
    <row r="6" spans="1:8">
      <c r="A6" s="138" t="s">
        <v>17</v>
      </c>
      <c r="B6" s="63"/>
      <c r="C6" s="34"/>
      <c r="D6" s="201"/>
      <c r="E6" s="39"/>
      <c r="F6" s="39"/>
    </row>
    <row r="7" spans="1:8" ht="45" customHeight="1" thickBot="1">
      <c r="A7" s="154" t="s">
        <v>10</v>
      </c>
      <c r="B7" s="64"/>
      <c r="C7" s="52"/>
      <c r="D7" s="201"/>
      <c r="E7" s="39"/>
      <c r="F7" s="39"/>
    </row>
    <row r="8" spans="1:8" ht="16.5" thickTop="1" thickBot="1">
      <c r="A8" s="139"/>
      <c r="B8" s="36"/>
      <c r="C8" s="37"/>
      <c r="D8" s="201"/>
      <c r="E8" s="39"/>
      <c r="F8" s="39"/>
    </row>
    <row r="9" spans="1:8" ht="15.75" thickTop="1">
      <c r="A9" s="156" t="s">
        <v>18</v>
      </c>
      <c r="B9" s="149" t="s">
        <v>19</v>
      </c>
      <c r="C9" s="34"/>
      <c r="D9" s="201"/>
      <c r="E9" s="39"/>
      <c r="F9" s="53"/>
      <c r="H9" s="21"/>
    </row>
    <row r="10" spans="1:8" ht="15.75" thickBot="1">
      <c r="A10" s="154" t="s">
        <v>20</v>
      </c>
      <c r="B10" s="155" t="s">
        <v>21</v>
      </c>
      <c r="C10" s="34"/>
      <c r="D10" s="201"/>
      <c r="E10" s="39"/>
      <c r="F10" s="39"/>
    </row>
    <row r="11" spans="1:8" ht="16.5" thickTop="1" thickBot="1">
      <c r="A11" s="96"/>
      <c r="B11" s="97"/>
      <c r="C11" s="34"/>
      <c r="D11" s="201"/>
      <c r="E11" s="39"/>
      <c r="F11" s="39"/>
    </row>
    <row r="12" spans="1:8" ht="111" customHeight="1" thickTop="1" thickBot="1">
      <c r="A12" s="219" t="s">
        <v>112</v>
      </c>
      <c r="B12" s="220"/>
      <c r="C12" s="34"/>
      <c r="D12" s="201"/>
      <c r="E12" s="39"/>
      <c r="F12" s="39"/>
    </row>
    <row r="13" spans="1:8" ht="15.75" thickTop="1">
      <c r="A13" s="93"/>
      <c r="B13" s="39"/>
      <c r="C13" s="39"/>
      <c r="D13" s="201"/>
      <c r="E13" s="39"/>
      <c r="F13" s="39"/>
    </row>
    <row r="14" spans="1:8">
      <c r="A14" s="186" t="s">
        <v>74</v>
      </c>
      <c r="B14" s="186" t="s">
        <v>24</v>
      </c>
      <c r="C14" s="26" t="s">
        <v>103</v>
      </c>
      <c r="D14" s="202" t="s">
        <v>28</v>
      </c>
      <c r="E14" s="26" t="s">
        <v>29</v>
      </c>
      <c r="F14" s="77"/>
    </row>
    <row r="15" spans="1:8">
      <c r="A15" s="195"/>
      <c r="B15" s="199" t="s">
        <v>31</v>
      </c>
      <c r="C15" s="101">
        <v>0</v>
      </c>
      <c r="D15" s="208">
        <v>107</v>
      </c>
      <c r="E15" s="102">
        <f>C15*D15</f>
        <v>0</v>
      </c>
      <c r="F15" s="39"/>
    </row>
    <row r="16" spans="1:8">
      <c r="A16" s="195"/>
      <c r="B16" s="199" t="s">
        <v>75</v>
      </c>
      <c r="C16" s="101">
        <v>0</v>
      </c>
      <c r="D16" s="208">
        <v>429.9</v>
      </c>
      <c r="E16" s="102">
        <f t="shared" ref="E16:E18" si="0">C16*D16</f>
        <v>0</v>
      </c>
      <c r="F16" s="39"/>
    </row>
    <row r="17" spans="1:6">
      <c r="A17" s="195"/>
      <c r="B17" s="199" t="s">
        <v>76</v>
      </c>
      <c r="C17" s="101">
        <v>0</v>
      </c>
      <c r="D17" s="208">
        <v>690</v>
      </c>
      <c r="E17" s="102">
        <f t="shared" si="0"/>
        <v>0</v>
      </c>
      <c r="F17" s="39"/>
    </row>
    <row r="18" spans="1:6">
      <c r="A18" s="195"/>
      <c r="B18" s="199" t="s">
        <v>30</v>
      </c>
      <c r="C18" s="101">
        <v>0</v>
      </c>
      <c r="D18" s="208">
        <v>313.7</v>
      </c>
      <c r="E18" s="102">
        <f t="shared" si="0"/>
        <v>0</v>
      </c>
      <c r="F18" s="39"/>
    </row>
    <row r="19" spans="1:6">
      <c r="A19" s="196"/>
      <c r="B19" s="199"/>
      <c r="C19" s="137"/>
      <c r="D19" s="208">
        <f>SUM(D15:D18)</f>
        <v>1540.6000000000001</v>
      </c>
      <c r="E19" s="102">
        <f>SUM(E15:E18)</f>
        <v>0</v>
      </c>
      <c r="F19" s="39"/>
    </row>
    <row r="20" spans="1:6">
      <c r="A20" s="197"/>
      <c r="B20" s="104"/>
      <c r="C20" s="103"/>
      <c r="D20" s="209"/>
      <c r="E20" s="105"/>
      <c r="F20" s="39"/>
    </row>
    <row r="21" spans="1:6">
      <c r="A21" s="186" t="s">
        <v>77</v>
      </c>
      <c r="B21" s="186" t="s">
        <v>24</v>
      </c>
      <c r="C21" s="26" t="s">
        <v>103</v>
      </c>
      <c r="D21" s="210" t="s">
        <v>28</v>
      </c>
      <c r="E21" s="26" t="s">
        <v>29</v>
      </c>
      <c r="F21" s="39"/>
    </row>
    <row r="22" spans="1:6">
      <c r="A22" s="195"/>
      <c r="B22" s="199" t="s">
        <v>31</v>
      </c>
      <c r="C22" s="101">
        <v>0</v>
      </c>
      <c r="D22" s="208">
        <v>12.22</v>
      </c>
      <c r="E22" s="102">
        <f>C22*D22</f>
        <v>0</v>
      </c>
      <c r="F22" s="39"/>
    </row>
    <row r="23" spans="1:6">
      <c r="A23" s="195"/>
      <c r="B23" s="199" t="s">
        <v>78</v>
      </c>
      <c r="C23" s="101">
        <v>0</v>
      </c>
      <c r="D23" s="208">
        <v>34.130000000000003</v>
      </c>
      <c r="E23" s="102">
        <f t="shared" ref="E23:E25" si="1">C23*D23</f>
        <v>0</v>
      </c>
      <c r="F23" s="39"/>
    </row>
    <row r="24" spans="1:6">
      <c r="A24" s="195"/>
      <c r="B24" s="199" t="s">
        <v>76</v>
      </c>
      <c r="C24" s="101">
        <v>0</v>
      </c>
      <c r="D24" s="208">
        <v>34.200000000000003</v>
      </c>
      <c r="E24" s="102">
        <f t="shared" si="1"/>
        <v>0</v>
      </c>
      <c r="F24" s="39"/>
    </row>
    <row r="25" spans="1:6">
      <c r="A25" s="195"/>
      <c r="B25" s="199" t="s">
        <v>30</v>
      </c>
      <c r="C25" s="101">
        <v>0</v>
      </c>
      <c r="D25" s="208">
        <v>26.36</v>
      </c>
      <c r="E25" s="102">
        <f t="shared" si="1"/>
        <v>0</v>
      </c>
      <c r="F25" s="39"/>
    </row>
    <row r="26" spans="1:6">
      <c r="A26" s="196"/>
      <c r="B26" s="199"/>
      <c r="C26" s="137"/>
      <c r="D26" s="208">
        <f>SUM(D22:D25)</f>
        <v>106.91000000000001</v>
      </c>
      <c r="E26" s="102">
        <f>SUM(E22:E25)</f>
        <v>0</v>
      </c>
      <c r="F26" s="39"/>
    </row>
    <row r="27" spans="1:6">
      <c r="A27" s="198"/>
      <c r="B27" s="104"/>
      <c r="C27" s="103"/>
      <c r="D27" s="209"/>
      <c r="E27" s="105"/>
      <c r="F27" s="39"/>
    </row>
    <row r="28" spans="1:6">
      <c r="A28" s="186" t="s">
        <v>79</v>
      </c>
      <c r="B28" s="186" t="s">
        <v>24</v>
      </c>
      <c r="C28" s="26" t="s">
        <v>103</v>
      </c>
      <c r="D28" s="210" t="s">
        <v>28</v>
      </c>
      <c r="E28" s="26" t="s">
        <v>29</v>
      </c>
      <c r="F28" s="39"/>
    </row>
    <row r="29" spans="1:6">
      <c r="A29" s="195"/>
      <c r="B29" s="199" t="s">
        <v>31</v>
      </c>
      <c r="C29" s="101">
        <v>0</v>
      </c>
      <c r="D29" s="208">
        <v>5.94</v>
      </c>
      <c r="E29" s="102">
        <f>C29*D29</f>
        <v>0</v>
      </c>
      <c r="F29" s="39"/>
    </row>
    <row r="30" spans="1:6">
      <c r="A30" s="195"/>
      <c r="B30" s="199" t="s">
        <v>78</v>
      </c>
      <c r="C30" s="101">
        <v>0</v>
      </c>
      <c r="D30" s="208">
        <v>31.29</v>
      </c>
      <c r="E30" s="102">
        <f t="shared" ref="E30:E32" si="2">C30*D30</f>
        <v>0</v>
      </c>
      <c r="F30" s="39"/>
    </row>
    <row r="31" spans="1:6">
      <c r="A31" s="195"/>
      <c r="B31" s="199" t="s">
        <v>76</v>
      </c>
      <c r="C31" s="101">
        <v>0</v>
      </c>
      <c r="D31" s="208">
        <v>26.88</v>
      </c>
      <c r="E31" s="102">
        <f t="shared" si="2"/>
        <v>0</v>
      </c>
      <c r="F31" s="39"/>
    </row>
    <row r="32" spans="1:6">
      <c r="A32" s="195"/>
      <c r="B32" s="199" t="s">
        <v>30</v>
      </c>
      <c r="C32" s="101">
        <v>0</v>
      </c>
      <c r="D32" s="208">
        <v>40.840000000000003</v>
      </c>
      <c r="E32" s="102">
        <f t="shared" si="2"/>
        <v>0</v>
      </c>
      <c r="F32" s="39"/>
    </row>
    <row r="33" spans="1:7">
      <c r="A33" s="196"/>
      <c r="B33" s="200"/>
      <c r="C33" s="137"/>
      <c r="D33" s="208">
        <f>SUM(D29:D32)</f>
        <v>104.95</v>
      </c>
      <c r="E33" s="102">
        <f>SUM(E29:E32)</f>
        <v>0</v>
      </c>
      <c r="F33" s="39"/>
    </row>
    <row r="34" spans="1:7">
      <c r="A34" s="198"/>
      <c r="B34" s="104"/>
      <c r="C34" s="103"/>
      <c r="D34" s="203"/>
      <c r="E34" s="105"/>
      <c r="F34" s="39"/>
    </row>
    <row r="35" spans="1:7">
      <c r="A35" s="186" t="s">
        <v>80</v>
      </c>
      <c r="B35" s="186" t="s">
        <v>24</v>
      </c>
      <c r="C35" s="26" t="s">
        <v>103</v>
      </c>
      <c r="D35" s="202" t="s">
        <v>28</v>
      </c>
      <c r="E35" s="26" t="s">
        <v>29</v>
      </c>
      <c r="F35" s="100"/>
      <c r="G35" s="14"/>
    </row>
    <row r="36" spans="1:7">
      <c r="A36" s="196"/>
      <c r="B36" s="199" t="s">
        <v>30</v>
      </c>
      <c r="C36" s="101">
        <v>0</v>
      </c>
      <c r="D36" s="204">
        <v>2264</v>
      </c>
      <c r="E36" s="102">
        <f t="shared" ref="E36:E40" si="3">C36*D36</f>
        <v>0</v>
      </c>
      <c r="F36" s="55"/>
      <c r="G36" s="14"/>
    </row>
    <row r="37" spans="1:7">
      <c r="A37" s="196"/>
      <c r="B37" s="199" t="s">
        <v>78</v>
      </c>
      <c r="C37" s="101">
        <v>0</v>
      </c>
      <c r="D37" s="204">
        <v>169</v>
      </c>
      <c r="E37" s="102">
        <f t="shared" si="3"/>
        <v>0</v>
      </c>
      <c r="F37" s="55"/>
      <c r="G37" s="14"/>
    </row>
    <row r="38" spans="1:7">
      <c r="A38" s="196"/>
      <c r="B38" s="199" t="s">
        <v>30</v>
      </c>
      <c r="C38" s="101">
        <v>0</v>
      </c>
      <c r="D38" s="204">
        <v>161</v>
      </c>
      <c r="E38" s="102">
        <f t="shared" si="3"/>
        <v>0</v>
      </c>
      <c r="F38" s="55"/>
      <c r="G38" s="14"/>
    </row>
    <row r="39" spans="1:7">
      <c r="A39" s="196"/>
      <c r="B39" s="199" t="s">
        <v>31</v>
      </c>
      <c r="C39" s="101">
        <v>0</v>
      </c>
      <c r="D39" s="204">
        <v>614</v>
      </c>
      <c r="E39" s="102">
        <f t="shared" si="3"/>
        <v>0</v>
      </c>
      <c r="F39" s="55"/>
      <c r="G39" s="14"/>
    </row>
    <row r="40" spans="1:7">
      <c r="A40" s="196"/>
      <c r="B40" s="199" t="s">
        <v>81</v>
      </c>
      <c r="C40" s="101">
        <v>0</v>
      </c>
      <c r="D40" s="204">
        <v>37</v>
      </c>
      <c r="E40" s="102">
        <f t="shared" si="3"/>
        <v>0</v>
      </c>
      <c r="F40" s="55"/>
      <c r="G40" s="14"/>
    </row>
    <row r="41" spans="1:7">
      <c r="A41" s="195" t="s">
        <v>33</v>
      </c>
      <c r="B41" s="140"/>
      <c r="C41" s="140"/>
      <c r="D41" s="205">
        <f>SUM(D36:D40)</f>
        <v>3245</v>
      </c>
      <c r="E41" s="102">
        <f>SUM(E36:E40)</f>
        <v>0</v>
      </c>
      <c r="F41" s="55"/>
      <c r="G41" s="14"/>
    </row>
    <row r="42" spans="1:7">
      <c r="A42" s="92"/>
      <c r="B42" s="56"/>
      <c r="C42" s="56"/>
      <c r="D42" s="206"/>
      <c r="E42" s="57"/>
      <c r="F42" s="55"/>
      <c r="G42" s="14"/>
    </row>
    <row r="43" spans="1:7">
      <c r="A43" s="26" t="s">
        <v>82</v>
      </c>
      <c r="B43" s="26"/>
      <c r="C43" s="26"/>
      <c r="D43" s="202"/>
      <c r="E43" s="41">
        <f>E19+E26+E33+E41</f>
        <v>0</v>
      </c>
      <c r="F43" s="39"/>
    </row>
    <row r="44" spans="1:7">
      <c r="A44" s="81"/>
      <c r="B44" s="39"/>
      <c r="C44" s="39"/>
      <c r="D44" s="201"/>
      <c r="E44" s="39"/>
      <c r="F44" s="39"/>
    </row>
    <row r="46" spans="1:7">
      <c r="A46" s="214"/>
      <c r="B46" s="214"/>
    </row>
  </sheetData>
  <sheetProtection algorithmName="SHA-512" hashValue="9zUSeTHQLKEl5olbGVQpo88c5O1kxpbA/3M83YHfBRRUFDGHTjU/VmBZXOZggzirgXp/HIyKLm31ik+rZKRXNg==" saltValue="jBzsXFHWRbDMXC4Jf4cqxw==" spinCount="100000" sheet="1" objects="1" scenarios="1"/>
  <protectedRanges>
    <protectedRange algorithmName="SHA-512" hashValue="X7mEshstHlZ9XnFo8UL4wWPgY1Jz8ZSwYKwQ1eHP9paqQ6OrdV05CBCmbjZTeWhlcWuTtreuSbxQ2t//BDfvuw==" saltValue="aCkKjztlq05aL3n1d6ZIUw==" spinCount="100000" sqref="E1:E1048576" name="Bereik3"/>
    <protectedRange algorithmName="SHA-512" hashValue="LFFJlnb5IP959PTzAS5un8GWMR4H8zQOguUpffSNWigfI2EBLRCuP7H9UCPbvK/jUHZ3xhNWdH/Jt+BjDxdZ+w==" saltValue="qZAWKaQSNy48uc92XS4wVQ==" spinCount="100000" sqref="A1:B1048576" name="Bereik2"/>
    <protectedRange algorithmName="SHA-512" hashValue="IaYX8VjBz1KzFsv6DsPMqMnTT5I7l7Wbal5cI5TVw1yDSHkumpvWNhhknwbM2pTOFtZzMF23FlqS0SpzB8LQrw==" saltValue="FCsfYyskk6tl6Y3ypxd7Hw==" spinCount="100000" sqref="D1:D1048576" name="Bereik1"/>
  </protectedRanges>
  <mergeCells count="2">
    <mergeCell ref="A46:B46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8"/>
  <sheetViews>
    <sheetView zoomScale="80" zoomScaleNormal="80" workbookViewId="0">
      <selection activeCell="B16" sqref="B16"/>
    </sheetView>
  </sheetViews>
  <sheetFormatPr defaultColWidth="9.140625" defaultRowHeight="15"/>
  <cols>
    <col min="1" max="1" width="68.7109375" bestFit="1" customWidth="1"/>
    <col min="2" max="2" width="40.85546875" style="185" customWidth="1"/>
    <col min="3" max="29" width="9.140625" style="7"/>
  </cols>
  <sheetData>
    <row r="1" spans="1:3" s="1" customFormat="1">
      <c r="A1" s="225" t="s">
        <v>83</v>
      </c>
      <c r="B1" s="226"/>
      <c r="C1" s="51"/>
    </row>
    <row r="2" spans="1:3" s="1" customFormat="1" ht="15.75" thickBot="1">
      <c r="A2" s="27"/>
      <c r="B2" s="161"/>
      <c r="C2" s="51"/>
    </row>
    <row r="3" spans="1:3" s="1" customFormat="1" ht="16.5" thickTop="1" thickBot="1">
      <c r="A3" s="219" t="s">
        <v>115</v>
      </c>
      <c r="B3" s="220"/>
      <c r="C3" s="51"/>
    </row>
    <row r="4" spans="1:3" s="7" customFormat="1" ht="15.75" thickTop="1">
      <c r="A4" s="54"/>
      <c r="B4" s="162"/>
      <c r="C4" s="34"/>
    </row>
    <row r="5" spans="1:3">
      <c r="A5" s="26" t="s">
        <v>84</v>
      </c>
      <c r="B5" s="163"/>
      <c r="C5" s="34"/>
    </row>
    <row r="6" spans="1:3" ht="15.75" thickBot="1">
      <c r="A6" s="35"/>
      <c r="B6" s="164"/>
      <c r="C6" s="34"/>
    </row>
    <row r="7" spans="1:3" ht="15.75" thickTop="1">
      <c r="A7" s="142" t="s">
        <v>16</v>
      </c>
      <c r="B7" s="165"/>
      <c r="C7" s="34"/>
    </row>
    <row r="8" spans="1:3">
      <c r="A8" s="143" t="s">
        <v>17</v>
      </c>
      <c r="B8" s="166"/>
      <c r="C8" s="34"/>
    </row>
    <row r="9" spans="1:3" ht="60.6" customHeight="1" thickBot="1">
      <c r="A9" s="144" t="s">
        <v>10</v>
      </c>
      <c r="B9" s="167"/>
      <c r="C9" s="34"/>
    </row>
    <row r="10" spans="1:3" s="7" customFormat="1" ht="16.5" thickTop="1" thickBot="1">
      <c r="A10" s="145"/>
      <c r="B10" s="168"/>
      <c r="C10" s="34"/>
    </row>
    <row r="11" spans="1:3" ht="15.75" thickTop="1">
      <c r="A11" s="157" t="s">
        <v>18</v>
      </c>
      <c r="B11" s="147" t="s">
        <v>19</v>
      </c>
      <c r="C11" s="34"/>
    </row>
    <row r="12" spans="1:3" ht="15.75" thickBot="1">
      <c r="A12" s="158" t="s">
        <v>20</v>
      </c>
      <c r="B12" s="159" t="s">
        <v>21</v>
      </c>
      <c r="C12" s="34"/>
    </row>
    <row r="13" spans="1:3" ht="15.75" thickTop="1">
      <c r="A13" s="70"/>
      <c r="B13" s="164"/>
      <c r="C13" s="52"/>
    </row>
    <row r="14" spans="1:3" ht="15.75" thickBot="1">
      <c r="A14" s="26" t="s">
        <v>85</v>
      </c>
      <c r="B14" s="163" t="s">
        <v>114</v>
      </c>
      <c r="C14" s="34"/>
    </row>
    <row r="15" spans="1:3" ht="15.75" thickTop="1">
      <c r="A15" s="228" t="s">
        <v>86</v>
      </c>
      <c r="B15" s="228"/>
      <c r="C15" s="58"/>
    </row>
    <row r="16" spans="1:3">
      <c r="A16" s="130" t="s">
        <v>87</v>
      </c>
      <c r="B16" s="69">
        <v>0</v>
      </c>
      <c r="C16" s="34"/>
    </row>
    <row r="17" spans="1:3">
      <c r="A17" s="131" t="s">
        <v>88</v>
      </c>
      <c r="B17" s="69">
        <v>0</v>
      </c>
      <c r="C17" s="34"/>
    </row>
    <row r="18" spans="1:3">
      <c r="A18" s="131" t="s">
        <v>89</v>
      </c>
      <c r="B18" s="69">
        <v>0</v>
      </c>
      <c r="C18" s="34"/>
    </row>
    <row r="19" spans="1:3">
      <c r="A19" s="132" t="s">
        <v>90</v>
      </c>
      <c r="B19" s="169"/>
      <c r="C19" s="34"/>
    </row>
    <row r="20" spans="1:3">
      <c r="A20" s="133" t="s">
        <v>87</v>
      </c>
      <c r="B20" s="170">
        <v>0</v>
      </c>
      <c r="C20" s="34"/>
    </row>
    <row r="21" spans="1:3">
      <c r="A21" s="130" t="s">
        <v>88</v>
      </c>
      <c r="B21" s="171">
        <v>0</v>
      </c>
      <c r="C21" s="34"/>
    </row>
    <row r="22" spans="1:3">
      <c r="A22" s="133" t="s">
        <v>89</v>
      </c>
      <c r="B22" s="170">
        <v>0</v>
      </c>
      <c r="C22" s="34"/>
    </row>
    <row r="23" spans="1:3">
      <c r="A23" s="132" t="s">
        <v>91</v>
      </c>
      <c r="B23" s="172"/>
      <c r="C23" s="34"/>
    </row>
    <row r="24" spans="1:3">
      <c r="A24" s="133" t="s">
        <v>87</v>
      </c>
      <c r="B24" s="170">
        <v>0</v>
      </c>
      <c r="C24" s="34"/>
    </row>
    <row r="25" spans="1:3">
      <c r="A25" s="130" t="s">
        <v>88</v>
      </c>
      <c r="B25" s="171">
        <v>0</v>
      </c>
      <c r="C25" s="34"/>
    </row>
    <row r="26" spans="1:3">
      <c r="A26" s="133" t="s">
        <v>89</v>
      </c>
      <c r="B26" s="170">
        <v>0</v>
      </c>
      <c r="C26" s="34"/>
    </row>
    <row r="27" spans="1:3">
      <c r="A27" s="221" t="s">
        <v>92</v>
      </c>
      <c r="B27" s="227"/>
      <c r="C27" s="34"/>
    </row>
    <row r="28" spans="1:3">
      <c r="A28" s="130" t="s">
        <v>93</v>
      </c>
      <c r="B28" s="171">
        <v>0</v>
      </c>
      <c r="C28" s="34"/>
    </row>
    <row r="29" spans="1:3">
      <c r="A29" s="133" t="s">
        <v>94</v>
      </c>
      <c r="B29" s="170">
        <v>0</v>
      </c>
      <c r="C29" s="34"/>
    </row>
    <row r="30" spans="1:3">
      <c r="A30" s="130" t="s">
        <v>95</v>
      </c>
      <c r="B30" s="173">
        <v>0</v>
      </c>
      <c r="C30" s="34"/>
    </row>
    <row r="31" spans="1:3">
      <c r="A31" s="221" t="s">
        <v>96</v>
      </c>
      <c r="B31" s="227"/>
      <c r="C31" s="34"/>
    </row>
    <row r="32" spans="1:3">
      <c r="A32" s="130" t="s">
        <v>93</v>
      </c>
      <c r="B32" s="170">
        <v>0</v>
      </c>
      <c r="C32" s="34"/>
    </row>
    <row r="33" spans="1:3">
      <c r="A33" s="136" t="s">
        <v>94</v>
      </c>
      <c r="B33" s="170">
        <v>0</v>
      </c>
      <c r="C33" s="34"/>
    </row>
    <row r="34" spans="1:3">
      <c r="A34" s="131" t="s">
        <v>95</v>
      </c>
      <c r="B34" s="173">
        <v>0</v>
      </c>
      <c r="C34" s="34"/>
    </row>
    <row r="35" spans="1:3">
      <c r="A35" s="221" t="s">
        <v>97</v>
      </c>
      <c r="B35" s="227"/>
      <c r="C35" s="34"/>
    </row>
    <row r="36" spans="1:3">
      <c r="A36" s="130" t="s">
        <v>93</v>
      </c>
      <c r="B36" s="171">
        <v>0</v>
      </c>
      <c r="C36" s="34"/>
    </row>
    <row r="37" spans="1:3">
      <c r="A37" s="131" t="s">
        <v>94</v>
      </c>
      <c r="B37" s="174">
        <v>0</v>
      </c>
      <c r="C37" s="34"/>
    </row>
    <row r="38" spans="1:3">
      <c r="A38" s="131" t="s">
        <v>95</v>
      </c>
      <c r="B38" s="170">
        <v>0</v>
      </c>
      <c r="C38" s="34"/>
    </row>
    <row r="39" spans="1:3">
      <c r="A39" s="221" t="s">
        <v>98</v>
      </c>
      <c r="B39" s="222"/>
      <c r="C39" s="34"/>
    </row>
    <row r="40" spans="1:3">
      <c r="A40" s="130" t="s">
        <v>93</v>
      </c>
      <c r="B40" s="175"/>
      <c r="C40" s="34"/>
    </row>
    <row r="41" spans="1:3">
      <c r="A41" s="133" t="s">
        <v>94</v>
      </c>
      <c r="B41" s="170">
        <v>0</v>
      </c>
      <c r="C41" s="34"/>
    </row>
    <row r="42" spans="1:3">
      <c r="A42" s="130" t="s">
        <v>95</v>
      </c>
      <c r="B42" s="170">
        <v>0</v>
      </c>
      <c r="C42" s="34"/>
    </row>
    <row r="43" spans="1:3">
      <c r="A43" s="134" t="s">
        <v>99</v>
      </c>
      <c r="B43" s="135"/>
      <c r="C43" s="34"/>
    </row>
    <row r="44" spans="1:3">
      <c r="A44" s="130" t="s">
        <v>93</v>
      </c>
      <c r="B44" s="170">
        <v>0</v>
      </c>
      <c r="C44" s="34"/>
    </row>
    <row r="45" spans="1:3">
      <c r="A45" s="131" t="s">
        <v>94</v>
      </c>
      <c r="B45" s="170">
        <v>0</v>
      </c>
      <c r="C45" s="34"/>
    </row>
    <row r="46" spans="1:3">
      <c r="A46" s="131" t="s">
        <v>95</v>
      </c>
      <c r="B46" s="176">
        <v>0</v>
      </c>
      <c r="C46" s="34"/>
    </row>
    <row r="47" spans="1:3">
      <c r="A47" s="223" t="s">
        <v>100</v>
      </c>
      <c r="B47" s="224"/>
      <c r="C47" s="34"/>
    </row>
    <row r="48" spans="1:3">
      <c r="A48" s="136" t="s">
        <v>93</v>
      </c>
      <c r="B48" s="176">
        <v>0</v>
      </c>
      <c r="C48" s="34"/>
    </row>
    <row r="49" spans="1:4">
      <c r="A49" s="136" t="s">
        <v>94</v>
      </c>
      <c r="B49" s="177">
        <v>0</v>
      </c>
      <c r="C49" s="34"/>
    </row>
    <row r="50" spans="1:4" ht="15.75" thickBot="1">
      <c r="A50" s="131" t="s">
        <v>95</v>
      </c>
      <c r="B50" s="178">
        <v>0</v>
      </c>
      <c r="C50" s="34"/>
    </row>
    <row r="51" spans="1:4" ht="15.75" thickTop="1">
      <c r="A51" s="59"/>
      <c r="B51" s="179"/>
      <c r="C51" s="34"/>
    </row>
    <row r="52" spans="1:4" ht="15.75" thickBot="1">
      <c r="A52" s="26" t="s">
        <v>102</v>
      </c>
      <c r="B52" s="163" t="s">
        <v>101</v>
      </c>
      <c r="C52" s="34"/>
      <c r="D52"/>
    </row>
    <row r="53" spans="1:4" ht="15.75" thickTop="1">
      <c r="A53" s="160" t="s">
        <v>113</v>
      </c>
      <c r="B53" s="180">
        <v>0</v>
      </c>
      <c r="C53" s="34"/>
    </row>
    <row r="54" spans="1:4" s="7" customFormat="1">
      <c r="A54" s="3"/>
      <c r="B54" s="181"/>
    </row>
    <row r="55" spans="1:4" s="7" customFormat="1">
      <c r="A55" s="13"/>
      <c r="B55" s="181"/>
    </row>
    <row r="56" spans="1:4" s="7" customFormat="1">
      <c r="A56" s="3"/>
      <c r="B56" s="181"/>
    </row>
    <row r="57" spans="1:4" s="7" customFormat="1">
      <c r="A57" s="230"/>
      <c r="B57" s="230"/>
    </row>
    <row r="58" spans="1:4" s="7" customFormat="1">
      <c r="A58" s="4"/>
      <c r="B58" s="181"/>
    </row>
    <row r="59" spans="1:4" s="7" customFormat="1">
      <c r="A59" s="3"/>
      <c r="B59" s="181"/>
    </row>
    <row r="60" spans="1:4" s="7" customFormat="1">
      <c r="A60" s="3"/>
      <c r="B60" s="181"/>
    </row>
    <row r="61" spans="1:4" s="7" customFormat="1">
      <c r="A61" s="3"/>
      <c r="B61" s="181"/>
    </row>
    <row r="62" spans="1:4" s="7" customFormat="1">
      <c r="A62" s="4"/>
      <c r="B62" s="181"/>
    </row>
    <row r="63" spans="1:4" s="7" customFormat="1">
      <c r="A63" s="3"/>
      <c r="B63" s="181"/>
    </row>
    <row r="64" spans="1:4" s="7" customFormat="1">
      <c r="A64" s="3"/>
      <c r="B64" s="181"/>
    </row>
    <row r="65" spans="1:2" s="7" customFormat="1">
      <c r="A65" s="3"/>
      <c r="B65" s="181"/>
    </row>
    <row r="66" spans="1:2" s="7" customFormat="1">
      <c r="A66" s="230"/>
      <c r="B66" s="230"/>
    </row>
    <row r="67" spans="1:2" s="7" customFormat="1">
      <c r="A67" s="3"/>
      <c r="B67" s="181"/>
    </row>
    <row r="68" spans="1:2" s="7" customFormat="1">
      <c r="A68" s="3"/>
      <c r="B68" s="181"/>
    </row>
    <row r="69" spans="1:2" s="7" customFormat="1">
      <c r="A69" s="3"/>
      <c r="B69" s="181"/>
    </row>
    <row r="70" spans="1:2" s="7" customFormat="1">
      <c r="A70" s="230"/>
      <c r="B70" s="230"/>
    </row>
    <row r="71" spans="1:2" s="7" customFormat="1">
      <c r="A71" s="4"/>
      <c r="B71" s="181"/>
    </row>
    <row r="72" spans="1:2" s="7" customFormat="1">
      <c r="A72" s="3"/>
      <c r="B72" s="181"/>
    </row>
    <row r="73" spans="1:2" s="7" customFormat="1">
      <c r="A73" s="3"/>
      <c r="B73" s="181"/>
    </row>
    <row r="74" spans="1:2" s="7" customFormat="1">
      <c r="A74" s="3"/>
      <c r="B74" s="181"/>
    </row>
    <row r="75" spans="1:2" s="7" customFormat="1">
      <c r="A75" s="4"/>
      <c r="B75" s="181"/>
    </row>
    <row r="76" spans="1:2" s="7" customFormat="1">
      <c r="A76" s="3"/>
      <c r="B76" s="181"/>
    </row>
    <row r="77" spans="1:2" s="7" customFormat="1">
      <c r="A77" s="3"/>
      <c r="B77" s="181"/>
    </row>
    <row r="78" spans="1:2" s="7" customFormat="1">
      <c r="A78" s="3"/>
      <c r="B78" s="181"/>
    </row>
    <row r="79" spans="1:2" s="7" customFormat="1">
      <c r="A79" s="230"/>
      <c r="B79" s="230"/>
    </row>
    <row r="80" spans="1:2" s="7" customFormat="1">
      <c r="A80" s="3"/>
      <c r="B80" s="181"/>
    </row>
    <row r="81" spans="1:2" s="7" customFormat="1">
      <c r="A81" s="3"/>
      <c r="B81" s="181"/>
    </row>
    <row r="82" spans="1:2" s="7" customFormat="1">
      <c r="A82" s="3"/>
      <c r="B82" s="181"/>
    </row>
    <row r="83" spans="1:2" s="7" customFormat="1">
      <c r="A83" s="230"/>
      <c r="B83" s="230"/>
    </row>
    <row r="84" spans="1:2" s="7" customFormat="1">
      <c r="A84" s="3"/>
      <c r="B84" s="181"/>
    </row>
    <row r="85" spans="1:2" s="7" customFormat="1">
      <c r="A85" s="3"/>
      <c r="B85" s="181"/>
    </row>
    <row r="86" spans="1:2" s="7" customFormat="1">
      <c r="A86" s="3"/>
      <c r="B86" s="181"/>
    </row>
    <row r="87" spans="1:2" s="7" customFormat="1">
      <c r="A87" s="230"/>
      <c r="B87" s="230"/>
    </row>
    <row r="88" spans="1:2" s="7" customFormat="1">
      <c r="A88" s="4"/>
      <c r="B88" s="181"/>
    </row>
    <row r="89" spans="1:2" s="7" customFormat="1">
      <c r="A89" s="3"/>
      <c r="B89" s="181"/>
    </row>
    <row r="90" spans="1:2" s="7" customFormat="1">
      <c r="A90" s="3"/>
      <c r="B90" s="181"/>
    </row>
    <row r="91" spans="1:2" s="7" customFormat="1">
      <c r="A91" s="4"/>
      <c r="B91" s="181"/>
    </row>
    <row r="92" spans="1:2" s="7" customFormat="1">
      <c r="A92" s="3"/>
      <c r="B92" s="181"/>
    </row>
    <row r="93" spans="1:2" s="7" customFormat="1">
      <c r="A93" s="3"/>
      <c r="B93" s="181"/>
    </row>
    <row r="94" spans="1:2" s="7" customFormat="1">
      <c r="A94" s="4"/>
      <c r="B94" s="181"/>
    </row>
    <row r="95" spans="1:2" s="7" customFormat="1">
      <c r="A95" s="3"/>
      <c r="B95" s="181"/>
    </row>
    <row r="96" spans="1:2" s="7" customFormat="1">
      <c r="A96" s="3"/>
      <c r="B96" s="181"/>
    </row>
    <row r="97" spans="1:2" s="7" customFormat="1">
      <c r="A97" s="4"/>
      <c r="B97" s="181"/>
    </row>
    <row r="98" spans="1:2" s="7" customFormat="1">
      <c r="A98" s="3"/>
      <c r="B98" s="181"/>
    </row>
    <row r="99" spans="1:2" s="7" customFormat="1">
      <c r="A99" s="3"/>
      <c r="B99" s="181"/>
    </row>
    <row r="100" spans="1:2" s="7" customFormat="1">
      <c r="A100" s="3"/>
      <c r="B100" s="181"/>
    </row>
    <row r="101" spans="1:2" s="7" customFormat="1">
      <c r="A101" s="230"/>
      <c r="B101" s="230"/>
    </row>
    <row r="102" spans="1:2" s="7" customFormat="1">
      <c r="A102" s="3"/>
      <c r="B102" s="181"/>
    </row>
    <row r="103" spans="1:2" s="7" customFormat="1">
      <c r="A103" s="3"/>
      <c r="B103" s="181"/>
    </row>
    <row r="104" spans="1:2" s="7" customFormat="1">
      <c r="A104" s="3"/>
      <c r="B104" s="181"/>
    </row>
    <row r="105" spans="1:2" s="7" customFormat="1">
      <c r="A105" s="3"/>
      <c r="B105" s="181"/>
    </row>
    <row r="106" spans="1:2" s="7" customFormat="1">
      <c r="A106" s="3"/>
      <c r="B106" s="181"/>
    </row>
    <row r="107" spans="1:2" s="7" customFormat="1">
      <c r="A107" s="3"/>
      <c r="B107" s="181"/>
    </row>
    <row r="108" spans="1:2" s="7" customFormat="1">
      <c r="A108" s="230"/>
      <c r="B108" s="230"/>
    </row>
    <row r="109" spans="1:2" s="7" customFormat="1">
      <c r="A109" s="3"/>
      <c r="B109" s="181"/>
    </row>
    <row r="110" spans="1:2" s="7" customFormat="1">
      <c r="A110" s="3"/>
      <c r="B110" s="181"/>
    </row>
    <row r="111" spans="1:2" s="7" customFormat="1">
      <c r="A111" s="3"/>
      <c r="B111" s="181"/>
    </row>
    <row r="112" spans="1:2" s="7" customFormat="1">
      <c r="A112" s="3"/>
      <c r="B112" s="181"/>
    </row>
    <row r="113" spans="1:2" s="7" customFormat="1">
      <c r="A113" s="3"/>
      <c r="B113" s="181"/>
    </row>
    <row r="114" spans="1:2" s="7" customFormat="1">
      <c r="A114" s="230"/>
      <c r="B114" s="230"/>
    </row>
    <row r="115" spans="1:2" s="7" customFormat="1">
      <c r="A115" s="3"/>
      <c r="B115" s="181"/>
    </row>
    <row r="116" spans="1:2" s="7" customFormat="1">
      <c r="A116" s="3"/>
      <c r="B116" s="181"/>
    </row>
    <row r="117" spans="1:2" s="7" customFormat="1">
      <c r="A117" s="3"/>
      <c r="B117" s="181"/>
    </row>
    <row r="118" spans="1:2" s="7" customFormat="1">
      <c r="A118" s="230"/>
      <c r="B118" s="230"/>
    </row>
    <row r="119" spans="1:2" s="7" customFormat="1">
      <c r="A119" s="3"/>
      <c r="B119" s="181"/>
    </row>
    <row r="120" spans="1:2" s="7" customFormat="1">
      <c r="A120" s="3"/>
      <c r="B120" s="181"/>
    </row>
    <row r="121" spans="1:2" s="7" customFormat="1">
      <c r="A121" s="3"/>
      <c r="B121" s="181"/>
    </row>
    <row r="122" spans="1:2" s="7" customFormat="1">
      <c r="A122" s="3"/>
      <c r="B122" s="181"/>
    </row>
    <row r="123" spans="1:2" s="7" customFormat="1">
      <c r="A123" s="5"/>
      <c r="B123" s="182"/>
    </row>
    <row r="124" spans="1:2" s="7" customFormat="1">
      <c r="A124" s="3"/>
      <c r="B124" s="181"/>
    </row>
    <row r="125" spans="1:2" s="7" customFormat="1">
      <c r="A125" s="3"/>
      <c r="B125" s="181"/>
    </row>
    <row r="126" spans="1:2" s="7" customFormat="1">
      <c r="A126" s="3"/>
      <c r="B126" s="181"/>
    </row>
    <row r="127" spans="1:2" s="7" customFormat="1">
      <c r="A127" s="3"/>
      <c r="B127" s="181"/>
    </row>
    <row r="128" spans="1:2" s="7" customFormat="1">
      <c r="A128" s="3"/>
      <c r="B128" s="181"/>
    </row>
    <row r="129" spans="1:2" s="7" customFormat="1">
      <c r="A129" s="3"/>
      <c r="B129" s="181"/>
    </row>
    <row r="130" spans="1:2" s="7" customFormat="1">
      <c r="A130" s="6"/>
      <c r="B130" s="183"/>
    </row>
    <row r="131" spans="1:2" s="7" customFormat="1">
      <c r="A131" s="231"/>
      <c r="B131" s="231"/>
    </row>
    <row r="132" spans="1:2" s="7" customFormat="1">
      <c r="A132" s="229"/>
      <c r="B132" s="229"/>
    </row>
    <row r="133" spans="1:2" s="7" customFormat="1">
      <c r="B133" s="184"/>
    </row>
    <row r="134" spans="1:2" s="7" customFormat="1">
      <c r="B134" s="184"/>
    </row>
    <row r="135" spans="1:2" s="7" customFormat="1">
      <c r="B135" s="184"/>
    </row>
    <row r="136" spans="1:2" s="7" customFormat="1">
      <c r="B136" s="184"/>
    </row>
    <row r="137" spans="1:2" s="7" customFormat="1">
      <c r="B137" s="184"/>
    </row>
    <row r="138" spans="1:2" s="7" customFormat="1">
      <c r="B138" s="184"/>
    </row>
    <row r="139" spans="1:2" s="7" customFormat="1">
      <c r="B139" s="184"/>
    </row>
    <row r="140" spans="1:2" s="7" customFormat="1">
      <c r="B140" s="184"/>
    </row>
    <row r="141" spans="1:2" s="7" customFormat="1">
      <c r="B141" s="184"/>
    </row>
    <row r="142" spans="1:2" s="7" customFormat="1">
      <c r="B142" s="184"/>
    </row>
    <row r="143" spans="1:2" s="7" customFormat="1">
      <c r="B143" s="184"/>
    </row>
    <row r="144" spans="1:2" s="7" customFormat="1">
      <c r="B144" s="184"/>
    </row>
    <row r="145" spans="1:2">
      <c r="A145" s="7"/>
      <c r="B145" s="184"/>
    </row>
    <row r="146" spans="1:2">
      <c r="A146" s="7"/>
      <c r="B146" s="184"/>
    </row>
    <row r="147" spans="1:2">
      <c r="A147" s="7"/>
      <c r="B147" s="184"/>
    </row>
    <row r="148" spans="1:2">
      <c r="A148" s="7"/>
      <c r="B148" s="184"/>
    </row>
    <row r="149" spans="1:2">
      <c r="A149" s="7"/>
      <c r="B149" s="184"/>
    </row>
    <row r="150" spans="1:2">
      <c r="A150" s="7"/>
      <c r="B150" s="184"/>
    </row>
    <row r="151" spans="1:2">
      <c r="A151" s="7"/>
      <c r="B151" s="184"/>
    </row>
    <row r="152" spans="1:2">
      <c r="A152" s="7"/>
      <c r="B152" s="184"/>
    </row>
    <row r="153" spans="1:2">
      <c r="A153" s="7"/>
      <c r="B153" s="184"/>
    </row>
    <row r="154" spans="1:2">
      <c r="A154" s="7"/>
      <c r="B154" s="184"/>
    </row>
    <row r="155" spans="1:2">
      <c r="A155" s="7"/>
      <c r="B155" s="184"/>
    </row>
    <row r="156" spans="1:2">
      <c r="A156" s="7"/>
      <c r="B156" s="184"/>
    </row>
    <row r="157" spans="1:2">
      <c r="A157" s="7"/>
      <c r="B157" s="184"/>
    </row>
    <row r="158" spans="1:2">
      <c r="A158" s="7"/>
      <c r="B158" s="184"/>
    </row>
    <row r="159" spans="1:2">
      <c r="A159" s="7"/>
      <c r="B159" s="184"/>
    </row>
    <row r="160" spans="1:2">
      <c r="A160" s="7"/>
      <c r="B160" s="184"/>
    </row>
    <row r="161" spans="1:2">
      <c r="A161" s="7"/>
      <c r="B161" s="184"/>
    </row>
    <row r="162" spans="1:2">
      <c r="A162" s="7"/>
      <c r="B162" s="184"/>
    </row>
    <row r="163" spans="1:2">
      <c r="A163" s="7"/>
      <c r="B163" s="184"/>
    </row>
    <row r="164" spans="1:2">
      <c r="A164" s="7"/>
      <c r="B164" s="184"/>
    </row>
    <row r="165" spans="1:2">
      <c r="A165" s="7"/>
      <c r="B165" s="184"/>
    </row>
    <row r="166" spans="1:2">
      <c r="A166" s="7"/>
      <c r="B166" s="184"/>
    </row>
    <row r="167" spans="1:2">
      <c r="A167" s="7"/>
      <c r="B167" s="184"/>
    </row>
    <row r="168" spans="1:2">
      <c r="A168" s="7"/>
      <c r="B168" s="184"/>
    </row>
  </sheetData>
  <sheetProtection algorithmName="SHA-512" hashValue="ZRlirf6ma+F5mB8UnNPB0fXrxB26noYxQSknQY1YGlqd1Ox+4udp+QlUCJ/7xEq4wsyixAjvpoTNJLbHCmhuTg==" saltValue="P58lLgZQM/Dibv4kPC8+qg==" spinCount="100000" sheet="1" selectLockedCells="1"/>
  <protectedRanges>
    <protectedRange algorithmName="SHA-512" hashValue="4NfgeySfjBztOWwzLcePE9XPH2tBg986/qQzF/0EsR4sz5QCdxMaAY309Bun8dUPFy1EzcB2kgdhceOydL3TqA==" saltValue="Oi64NL9kNXlqLz5WMV4JNg==" spinCount="100000" sqref="A52:A53 A48:A50 A44:A46 A40:A42 A36:A38 A32:A34 A28:A30 A24:A26 A20:A22 A16:A18" name="Bereik1"/>
  </protectedRanges>
  <mergeCells count="20">
    <mergeCell ref="A132:B132"/>
    <mergeCell ref="A57:B57"/>
    <mergeCell ref="A66:B66"/>
    <mergeCell ref="A70:B70"/>
    <mergeCell ref="A79:B79"/>
    <mergeCell ref="A83:B83"/>
    <mergeCell ref="A87:B87"/>
    <mergeCell ref="A101:B101"/>
    <mergeCell ref="A108:B108"/>
    <mergeCell ref="A114:B114"/>
    <mergeCell ref="A118:B118"/>
    <mergeCell ref="A131:B131"/>
    <mergeCell ref="A39:B39"/>
    <mergeCell ref="A47:B47"/>
    <mergeCell ref="A1:B1"/>
    <mergeCell ref="A27:B27"/>
    <mergeCell ref="A31:B31"/>
    <mergeCell ref="A35:B35"/>
    <mergeCell ref="A15:B15"/>
    <mergeCell ref="A3:B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CAFC69D28B4D4EAD9DAB0F704D956F" ma:contentTypeVersion="7" ma:contentTypeDescription="Create a new document." ma:contentTypeScope="" ma:versionID="150041bfa19be11a9793b7207b81c80b">
  <xsd:schema xmlns:xsd="http://www.w3.org/2001/XMLSchema" xmlns:xs="http://www.w3.org/2001/XMLSchema" xmlns:p="http://schemas.microsoft.com/office/2006/metadata/properties" xmlns:ns2="908e0351-e10c-471e-a9a9-aaaec8dc4a6f" targetNamespace="http://schemas.microsoft.com/office/2006/metadata/properties" ma:root="true" ma:fieldsID="8d6f580d00ec7379f0be49d9a44f7611" ns2:_="">
    <xsd:import namespace="908e0351-e10c-471e-a9a9-aaaec8dc4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0351-e10c-471e-a9a9-aaaec8dc4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7D1EE3-9EC1-428A-B914-39470EB89892}"/>
</file>

<file path=customXml/itemProps2.xml><?xml version="1.0" encoding="utf-8"?>
<ds:datastoreItem xmlns:ds="http://schemas.openxmlformats.org/officeDocument/2006/customXml" ds:itemID="{E316E6CF-2716-4C31-B36D-8DB0D702A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302504-8D1A-4F8D-8AEA-8B4332CA3578}">
  <ds:schemaRefs>
    <ds:schemaRef ds:uri="http://www.w3.org/XML/1998/namespace"/>
    <ds:schemaRef ds:uri="http://schemas.microsoft.com/office/infopath/2007/PartnerControls"/>
    <ds:schemaRef ds:uri="http://purl.org/dc/dcmitype/"/>
    <ds:schemaRef ds:uri="908e0351-e10c-471e-a9a9-aaaec8dc4a6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Toelichting</vt:lpstr>
      <vt:lpstr>Inschrijfprijs</vt:lpstr>
      <vt:lpstr>Schoonmaakdienstverlening (A)</vt:lpstr>
      <vt:lpstr>Schoonmaakdienstverlening (B)</vt:lpstr>
      <vt:lpstr>Overige locaties</vt:lpstr>
      <vt:lpstr>Regiewerkzaamheden schoonmaak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Jorrieke Buis</cp:lastModifiedBy>
  <cp:revision/>
  <dcterms:created xsi:type="dcterms:W3CDTF">2017-01-10T16:28:18Z</dcterms:created>
  <dcterms:modified xsi:type="dcterms:W3CDTF">2025-04-16T13:45:28Z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0x01010074CAFC69D28B4D4EAD9DAB0F704D956F</vt:lpwstr>
  </property>
</Properties>
</file>