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4000\"/>
    </mc:Choice>
  </mc:AlternateContent>
  <xr:revisionPtr revIDLastSave="0" documentId="13_ncr:1_{9BB743BE-47B1-459F-84C5-3BD1F1C6AC4F}" xr6:coauthVersionLast="47" xr6:coauthVersionMax="47" xr10:uidLastSave="{00000000-0000-0000-0000-000000000000}"/>
  <bookViews>
    <workbookView xWindow="28680" yWindow="-120" windowWidth="29040" windowHeight="15720" tabRatio="990" activeTab="6" xr2:uid="{00000000-000D-0000-FFFF-FFFF00000000}"/>
  </bookViews>
  <sheets>
    <sheet name="Basisgegevens" sheetId="5" r:id="rId1"/>
    <sheet name="Totaalblad" sheetId="2" r:id="rId2"/>
    <sheet name="1. Windows" sheetId="6" r:id="rId3"/>
    <sheet name="2. Apple" sheetId="8" r:id="rId4"/>
    <sheet name="3. Accessoires" sheetId="9" r:id="rId5"/>
    <sheet name="4. Reparatietarieven" sheetId="11" r:id="rId6"/>
    <sheet name="5. Overige diensten" sheetId="12" r:id="rId7"/>
  </sheets>
  <definedNames>
    <definedName name="Print_Area" localSheetId="1">Totaalblad!#REF!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2" l="1"/>
  <c r="E5" i="12"/>
  <c r="E6" i="12"/>
  <c r="E7" i="11"/>
  <c r="D12" i="2"/>
  <c r="E12" i="2" s="1"/>
  <c r="F12" i="2" s="1"/>
  <c r="D11" i="2"/>
  <c r="E11" i="2" s="1"/>
  <c r="F11" i="2" s="1"/>
  <c r="D10" i="2"/>
  <c r="E10" i="2" s="1"/>
  <c r="F10" i="2" s="1"/>
  <c r="D8" i="2"/>
  <c r="E8" i="2" s="1"/>
  <c r="F8" i="2" s="1"/>
  <c r="B10" i="2"/>
  <c r="B8" i="2"/>
  <c r="B9" i="2"/>
  <c r="D9" i="2"/>
  <c r="E9" i="2" s="1"/>
  <c r="F9" i="2" s="1"/>
  <c r="D7" i="2"/>
  <c r="E7" i="2" s="1"/>
  <c r="F7" i="2" s="1"/>
  <c r="B14" i="2"/>
  <c r="B12" i="2"/>
  <c r="B7" i="2"/>
  <c r="B11" i="2"/>
  <c r="E4" i="12" l="1"/>
  <c r="E5" i="11"/>
  <c r="E4" i="11"/>
  <c r="E8" i="11" l="1"/>
  <c r="E7" i="12"/>
  <c r="F15" i="2" s="1"/>
  <c r="F14" i="2"/>
  <c r="F17" i="2" l="1" a="1"/>
  <c r="F1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<sst xmlns="http://schemas.openxmlformats.org/spreadsheetml/2006/main" count="146" uniqueCount="114">
  <si>
    <t>Opslagpercentage</t>
  </si>
  <si>
    <t>Technische Specificatie</t>
  </si>
  <si>
    <t xml:space="preserve">Omschrijving </t>
  </si>
  <si>
    <t>Licentie</t>
  </si>
  <si>
    <t>Scherm</t>
  </si>
  <si>
    <t>Omvang/grote</t>
  </si>
  <si>
    <t>Afsluitbaar</t>
  </si>
  <si>
    <t xml:space="preserve">Stroom </t>
  </si>
  <si>
    <t>Aansluitingen</t>
  </si>
  <si>
    <t>Kabels</t>
  </si>
  <si>
    <t>Prijzen Oplaadkast</t>
  </si>
  <si>
    <t xml:space="preserve">Totaal </t>
  </si>
  <si>
    <t>Basisgegevens Contract</t>
  </si>
  <si>
    <t>Naam Opdrachtgever</t>
  </si>
  <si>
    <t>Vestigingsplaats Opdrachtgever</t>
  </si>
  <si>
    <t>Kvk-nummer</t>
  </si>
  <si>
    <t>Alpha Adviesbureau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</si>
  <si>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</si>
  <si>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</si>
  <si>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</si>
  <si>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</si>
  <si>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</si>
  <si>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</si>
  <si>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</si>
  <si>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</si>
  <si>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</si>
  <si>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</si>
  <si>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</si>
  <si>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Prijzenblad t.b.v. de gunning</t>
  </si>
  <si>
    <t>Model</t>
  </si>
  <si>
    <t>Kabel voor stroomvoorziening is mee geleverd</t>
  </si>
  <si>
    <t>Prijzen Laptop</t>
  </si>
  <si>
    <t>Formaat</t>
  </si>
  <si>
    <t>Full HD en Anti reflectielaag</t>
  </si>
  <si>
    <t>Kijkhoek</t>
  </si>
  <si>
    <t>Verstelbaarheid</t>
  </si>
  <si>
    <t>In hoogte verstelbaar</t>
  </si>
  <si>
    <t>Prijzen Monitor</t>
  </si>
  <si>
    <t>Instructie</t>
  </si>
  <si>
    <t>Merk</t>
  </si>
  <si>
    <t>iPads</t>
  </si>
  <si>
    <t xml:space="preserve">Model </t>
  </si>
  <si>
    <t xml:space="preserve">Opslag </t>
  </si>
  <si>
    <t>Kleuren</t>
  </si>
  <si>
    <t>Alle beschikbare kleuren</t>
  </si>
  <si>
    <t xml:space="preserve">Prijzen iPads </t>
  </si>
  <si>
    <t>Leverbaar in verschillende oplaadkasten: minimaal 10 en 20 iPads.</t>
  </si>
  <si>
    <t>De oplaadkast is afsluitbaar met een slot.</t>
  </si>
  <si>
    <t>Inclusief hoes</t>
  </si>
  <si>
    <t>Oplaadkast is voorzien van een 220V stopcontact (geaard en gezekerd).</t>
  </si>
  <si>
    <t xml:space="preserve">Opslagpercentage </t>
  </si>
  <si>
    <t xml:space="preserve">   </t>
  </si>
  <si>
    <t>1.1</t>
  </si>
  <si>
    <t>2.1</t>
  </si>
  <si>
    <t>1.2</t>
  </si>
  <si>
    <t>3.1</t>
  </si>
  <si>
    <t>4.1</t>
  </si>
  <si>
    <t>5.1</t>
  </si>
  <si>
    <t>Accessoires</t>
  </si>
  <si>
    <t xml:space="preserve"> </t>
  </si>
  <si>
    <t>Laptops</t>
  </si>
  <si>
    <t>Monitoren Desktop</t>
  </si>
  <si>
    <t>Oplaadkasten iPads</t>
  </si>
  <si>
    <t>De iPads passen inclusief hoes in de oplaadkast.</t>
  </si>
  <si>
    <t>De kabels zijn volledig weggewerkt in de oplaadkast.</t>
  </si>
  <si>
    <t>Keuze uit 22, 23 of 24'' inch</t>
  </si>
  <si>
    <t xml:space="preserve">De mogelijkheid om een leerkrachten model en leerlingen model te leveren </t>
  </si>
  <si>
    <t>Opslagpercentage accessoires</t>
  </si>
  <si>
    <t xml:space="preserve">De accessoires kunnen besteld worden in de webshop van de leverancier, met de opgegeven opslagpercentage. </t>
  </si>
  <si>
    <t>178 graden</t>
  </si>
  <si>
    <t>Aanbestedende Dienst</t>
  </si>
  <si>
    <t>Inschrijver</t>
  </si>
  <si>
    <t>Contactpersoon</t>
  </si>
  <si>
    <t xml:space="preserve">Telefoonnummer </t>
  </si>
  <si>
    <t>A merk (zie het Programma van Eisen)</t>
  </si>
  <si>
    <t>2 HDMI-aansluitingen en/of 2 displaypoort</t>
  </si>
  <si>
    <t>Reparatietarieven</t>
  </si>
  <si>
    <t>Fictieve aantallen / eenheden</t>
  </si>
  <si>
    <t>Uurtarief</t>
  </si>
  <si>
    <t>Totaal</t>
  </si>
  <si>
    <t>Uurtarief reparatiewerkzaamheden</t>
  </si>
  <si>
    <t xml:space="preserve">Onderzoekskosten </t>
  </si>
  <si>
    <t>Fictieve inkoopwaarde</t>
  </si>
  <si>
    <t xml:space="preserve">Opslagpercentage onderdelen </t>
  </si>
  <si>
    <t>Overige diensten</t>
  </si>
  <si>
    <t>Fictief aantal</t>
  </si>
  <si>
    <t>Prijs per stuk</t>
  </si>
  <si>
    <t>Minimaal 128 Gb</t>
  </si>
  <si>
    <t>Onderdeel ICT Hardware</t>
  </si>
  <si>
    <t>Onderdeel overige leveringen/diensten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</si>
  <si>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</si>
  <si>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>Fictieve uitgave</t>
  </si>
  <si>
    <t>Uitpakken en afvoeren verpakkingsmateriaal</t>
  </si>
  <si>
    <t xml:space="preserve">Korting- en/of Opslagpercentage </t>
  </si>
  <si>
    <t>Let op: kortingspercentage</t>
  </si>
  <si>
    <t>Macbooks</t>
  </si>
  <si>
    <t>Apple</t>
  </si>
  <si>
    <t>Windows</t>
  </si>
  <si>
    <t>2.2</t>
  </si>
  <si>
    <t>2.3</t>
  </si>
  <si>
    <t>Totaal vergelijkingsprijs</t>
  </si>
  <si>
    <t>Korting- en of Opslag bedrag</t>
  </si>
  <si>
    <t>Vergelijkingsprijs</t>
  </si>
  <si>
    <t xml:space="preserve">Volledig werkend opleveren </t>
  </si>
  <si>
    <t>Overige diensten (optioneel)</t>
  </si>
  <si>
    <t xml:space="preserve">Leverancier kan de meest actuele Macbooks leveren. De opdrachtgever maakt bij de aanschaf een keuze voor het model binnen deze overeenkomst. </t>
  </si>
  <si>
    <t xml:space="preserve">Leverancier kan de meest actuele iPad leveren. De opdrachtgever maakt bij de aanschaf een keuze voor het model binnen deze overeenkomst. </t>
  </si>
  <si>
    <t xml:space="preserve">Windows 11 PRO </t>
  </si>
  <si>
    <t>Labelen / bestikkeren  gekoppeld aan CMDB;</t>
  </si>
  <si>
    <t xml:space="preserve">Stichting Proloog </t>
  </si>
  <si>
    <t>Leeuwarden</t>
  </si>
  <si>
    <t xml:space="preserve">Lieke Buurman </t>
  </si>
  <si>
    <t>085 200 3991</t>
  </si>
  <si>
    <t>USB C aansluiting. Er dient een mogelijkheid te zijn om een verwisselbare aansluitkoppelstuk op de aansluiting te plaatsen voor Lightning aansluiting.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</si>
</sst>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5696"/>
      <name val="Calibri"/>
      <family val="2"/>
      <scheme val="minor"/>
    </font>
    <font>
      <u/>
      <sz val="10"/>
      <name val="Arial"/>
      <family val="2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Down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left"/>
    </xf>
    <xf numFmtId="0" fontId="7" fillId="0" borderId="1" xfId="0" applyFont="1" applyBorder="1"/>
    <xf numFmtId="0" fontId="1" fillId="2" borderId="0" xfId="0" applyFont="1" applyFill="1"/>
    <xf numFmtId="0" fontId="0" fillId="0" borderId="1" xfId="0" applyBorder="1" applyAlignment="1">
      <alignment horizontal="left" wrapText="1"/>
    </xf>
    <xf numFmtId="0" fontId="0" fillId="0" borderId="11" xfId="0" applyBorder="1"/>
    <xf numFmtId="0" fontId="6" fillId="2" borderId="0" xfId="0" applyFont="1" applyFill="1"/>
    <xf numFmtId="44" fontId="6" fillId="2" borderId="0" xfId="1" applyFont="1" applyFill="1" applyBorder="1"/>
    <xf numFmtId="0" fontId="7" fillId="0" borderId="9" xfId="0" applyFont="1" applyBorder="1"/>
    <xf numFmtId="0" fontId="0" fillId="0" borderId="14" xfId="0" applyBorder="1"/>
    <xf numFmtId="44" fontId="1" fillId="2" borderId="0" xfId="0" applyNumberFormat="1" applyFont="1" applyFill="1"/>
    <xf numFmtId="0" fontId="0" fillId="0" borderId="9" xfId="0" applyBorder="1"/>
    <xf numFmtId="0" fontId="0" fillId="2" borderId="0" xfId="0" applyFill="1" applyProtection="1">
      <protection hidden="1"/>
    </xf>
    <xf numFmtId="0" fontId="10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7" fillId="2" borderId="1" xfId="0" applyFont="1" applyFill="1" applyBorder="1" applyAlignment="1" applyProtection="1">
      <alignment horizontal="left"/>
      <protection hidden="1"/>
    </xf>
    <xf numFmtId="164" fontId="7" fillId="2" borderId="1" xfId="0" applyNumberFormat="1" applyFont="1" applyFill="1" applyBorder="1" applyAlignment="1" applyProtection="1">
      <alignment horizontal="left"/>
      <protection hidden="1"/>
    </xf>
    <xf numFmtId="0" fontId="10" fillId="2" borderId="7" xfId="0" applyFont="1" applyFill="1" applyBorder="1" applyProtection="1">
      <protection hidden="1"/>
    </xf>
    <xf numFmtId="0" fontId="1" fillId="3" borderId="2" xfId="0" applyFont="1" applyFill="1" applyBorder="1"/>
    <xf numFmtId="0" fontId="1" fillId="3" borderId="5" xfId="0" applyFont="1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3" fillId="3" borderId="5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6" xfId="0" applyFont="1" applyFill="1" applyBorder="1"/>
    <xf numFmtId="0" fontId="6" fillId="3" borderId="1" xfId="0" applyFont="1" applyFill="1" applyBorder="1"/>
    <xf numFmtId="44" fontId="6" fillId="3" borderId="1" xfId="1" applyFont="1" applyFill="1" applyBorder="1"/>
    <xf numFmtId="0" fontId="7" fillId="4" borderId="1" xfId="0" applyFont="1" applyFill="1" applyBorder="1" applyProtection="1">
      <protection locked="0"/>
    </xf>
    <xf numFmtId="0" fontId="2" fillId="3" borderId="2" xfId="0" applyFont="1" applyFill="1" applyBorder="1"/>
    <xf numFmtId="0" fontId="12" fillId="3" borderId="5" xfId="0" applyFont="1" applyFill="1" applyBorder="1"/>
    <xf numFmtId="0" fontId="0" fillId="3" borderId="0" xfId="0" applyFill="1"/>
    <xf numFmtId="0" fontId="0" fillId="3" borderId="6" xfId="0" applyFill="1" applyBorder="1"/>
    <xf numFmtId="0" fontId="2" fillId="3" borderId="6" xfId="0" applyFont="1" applyFill="1" applyBorder="1"/>
    <xf numFmtId="0" fontId="2" fillId="3" borderId="5" xfId="0" applyFont="1" applyFill="1" applyBorder="1" applyAlignment="1">
      <alignment horizontal="right"/>
    </xf>
    <xf numFmtId="0" fontId="0" fillId="3" borderId="5" xfId="0" applyFill="1" applyBorder="1"/>
    <xf numFmtId="0" fontId="0" fillId="3" borderId="1" xfId="0" applyFill="1" applyBorder="1"/>
    <xf numFmtId="0" fontId="0" fillId="3" borderId="10" xfId="0" applyFill="1" applyBorder="1"/>
    <xf numFmtId="0" fontId="0" fillId="3" borderId="9" xfId="0" applyFill="1" applyBorder="1"/>
    <xf numFmtId="0" fontId="6" fillId="3" borderId="12" xfId="0" applyFont="1" applyFill="1" applyBorder="1"/>
    <xf numFmtId="0" fontId="12" fillId="3" borderId="2" xfId="0" applyFont="1" applyFill="1" applyBorder="1"/>
    <xf numFmtId="0" fontId="4" fillId="3" borderId="3" xfId="0" applyFont="1" applyFill="1" applyBorder="1"/>
    <xf numFmtId="0" fontId="2" fillId="3" borderId="4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3" fillId="3" borderId="1" xfId="0" applyFont="1" applyFill="1" applyBorder="1" applyProtection="1">
      <protection hidden="1"/>
    </xf>
    <xf numFmtId="49" fontId="7" fillId="4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164" fontId="7" fillId="4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11" fillId="4" borderId="1" xfId="2" applyFont="1" applyFill="1" applyBorder="1" applyAlignment="1" applyProtection="1">
      <alignment horizontal="left"/>
      <protection locked="0"/>
    </xf>
    <xf numFmtId="0" fontId="0" fillId="0" borderId="8" xfId="0" applyBorder="1"/>
    <xf numFmtId="0" fontId="7" fillId="0" borderId="8" xfId="0" applyFont="1" applyBorder="1"/>
    <xf numFmtId="0" fontId="0" fillId="3" borderId="11" xfId="0" applyFill="1" applyBorder="1"/>
    <xf numFmtId="0" fontId="0" fillId="3" borderId="4" xfId="0" applyFill="1" applyBorder="1"/>
    <xf numFmtId="0" fontId="0" fillId="2" borderId="8" xfId="0" applyFill="1" applyBorder="1"/>
    <xf numFmtId="0" fontId="0" fillId="0" borderId="9" xfId="0" applyBorder="1" applyAlignment="1">
      <alignment horizontal="left" wrapText="1"/>
    </xf>
    <xf numFmtId="44" fontId="0" fillId="2" borderId="0" xfId="1" applyFont="1" applyFill="1" applyBorder="1" applyProtection="1"/>
    <xf numFmtId="0" fontId="5" fillId="3" borderId="7" xfId="0" applyFont="1" applyFill="1" applyBorder="1"/>
    <xf numFmtId="0" fontId="5" fillId="3" borderId="15" xfId="0" applyFont="1" applyFill="1" applyBorder="1"/>
    <xf numFmtId="0" fontId="5" fillId="3" borderId="1" xfId="0" applyFont="1" applyFill="1" applyBorder="1"/>
    <xf numFmtId="0" fontId="13" fillId="2" borderId="0" xfId="0" applyFont="1" applyFill="1"/>
    <xf numFmtId="0" fontId="13" fillId="0" borderId="0" xfId="0" applyFont="1"/>
    <xf numFmtId="44" fontId="7" fillId="4" borderId="1" xfId="1" applyFont="1" applyFill="1" applyBorder="1" applyProtection="1">
      <protection locked="0"/>
    </xf>
    <xf numFmtId="44" fontId="3" fillId="3" borderId="1" xfId="0" applyNumberFormat="1" applyFont="1" applyFill="1" applyBorder="1"/>
    <xf numFmtId="10" fontId="7" fillId="4" borderId="1" xfId="0" applyNumberFormat="1" applyFont="1" applyFill="1" applyBorder="1" applyProtection="1">
      <protection locked="0"/>
    </xf>
    <xf numFmtId="44" fontId="2" fillId="3" borderId="1" xfId="0" applyNumberFormat="1" applyFont="1" applyFill="1" applyBorder="1"/>
    <xf numFmtId="0" fontId="0" fillId="0" borderId="11" xfId="0" applyBorder="1" applyAlignment="1">
      <alignment horizontal="left" wrapText="1"/>
    </xf>
    <xf numFmtId="44" fontId="7" fillId="4" borderId="14" xfId="1" applyFont="1" applyFill="1" applyBorder="1" applyProtection="1">
      <protection locked="0"/>
    </xf>
    <xf numFmtId="10" fontId="7" fillId="0" borderId="1" xfId="0" applyNumberFormat="1" applyFont="1" applyBorder="1"/>
    <xf numFmtId="44" fontId="8" fillId="0" borderId="1" xfId="1" applyFont="1" applyFill="1" applyBorder="1"/>
    <xf numFmtId="44" fontId="7" fillId="5" borderId="1" xfId="1" applyFont="1" applyFill="1" applyBorder="1"/>
    <xf numFmtId="44" fontId="7" fillId="5" borderId="1" xfId="0" applyNumberFormat="1" applyFont="1" applyFill="1" applyBorder="1"/>
    <xf numFmtId="10" fontId="7" fillId="5" borderId="1" xfId="0" applyNumberFormat="1" applyFont="1" applyFill="1" applyBorder="1"/>
    <xf numFmtId="0" fontId="2" fillId="3" borderId="9" xfId="0" applyFont="1" applyFill="1" applyBorder="1"/>
    <xf numFmtId="44" fontId="2" fillId="3" borderId="9" xfId="0" applyNumberFormat="1" applyFont="1" applyFill="1" applyBorder="1"/>
    <xf numFmtId="0" fontId="4" fillId="3" borderId="3" xfId="0" applyFont="1" applyFill="1" applyBorder="1" applyAlignment="1">
      <alignment horizontal="center"/>
    </xf>
    <xf numFmtId="0" fontId="14" fillId="0" borderId="8" xfId="0" applyFont="1" applyBorder="1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0" fillId="3" borderId="13" xfId="0" applyFill="1" applyBorder="1"/>
    <xf numFmtId="0" fontId="0" fillId="0" borderId="6" xfId="0" applyBorder="1" applyAlignment="1">
      <alignment horizontal="left" wrapText="1"/>
    </xf>
    <xf numFmtId="0" fontId="0" fillId="0" borderId="6" xfId="0" applyBorder="1"/>
    <xf numFmtId="0" fontId="2" fillId="3" borderId="11" xfId="0" applyFont="1" applyFill="1" applyBorder="1" applyAlignment="1">
      <alignment horizontal="right"/>
    </xf>
    <xf numFmtId="0" fontId="2" fillId="3" borderId="11" xfId="0" applyFont="1" applyFill="1" applyBorder="1"/>
    <xf numFmtId="0" fontId="2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10" fontId="16" fillId="4" borderId="1" xfId="0" applyNumberFormat="1" applyFont="1" applyFill="1" applyBorder="1" applyProtection="1">
      <protection locked="0"/>
    </xf>
    <xf numFmtId="10" fontId="15" fillId="4" borderId="1" xfId="0" applyNumberFormat="1" applyFont="1" applyFill="1" applyBorder="1" applyProtection="1">
      <protection locked="0"/>
    </xf>
    <xf numFmtId="0" fontId="4" fillId="3" borderId="8" xfId="0" applyFont="1" applyFill="1" applyBorder="1"/>
    <xf numFmtId="0" fontId="6" fillId="3" borderId="14" xfId="0" applyFont="1" applyFill="1" applyBorder="1" applyAlignment="1">
      <alignment horizontal="left"/>
    </xf>
    <xf numFmtId="10" fontId="15" fillId="4" borderId="9" xfId="0" applyNumberFormat="1" applyFont="1" applyFill="1" applyBorder="1" applyProtection="1">
      <protection locked="0"/>
    </xf>
    <xf numFmtId="44" fontId="7" fillId="0" borderId="1" xfId="1" applyFont="1" applyBorder="1"/>
    <xf numFmtId="44" fontId="7" fillId="2" borderId="1" xfId="0" applyNumberFormat="1" applyFont="1" applyFill="1" applyBorder="1"/>
    <xf numFmtId="44" fontId="8" fillId="2" borderId="1" xfId="0" applyNumberFormat="1" applyFont="1" applyFill="1" applyBorder="1"/>
    <xf numFmtId="44" fontId="7" fillId="2" borderId="14" xfId="0" applyNumberFormat="1" applyFont="1" applyFill="1" applyBorder="1"/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44" fontId="8" fillId="0" borderId="1" xfId="1" applyFont="1" applyFill="1" applyBorder="1" applyProtection="1"/>
    <xf numFmtId="44" fontId="7" fillId="0" borderId="14" xfId="1" applyFont="1" applyFill="1" applyBorder="1"/>
    <xf numFmtId="44" fontId="7" fillId="0" borderId="1" xfId="1" applyFont="1" applyFill="1" applyBorder="1"/>
    <xf numFmtId="0" fontId="7" fillId="0" borderId="1" xfId="0" applyFont="1" applyBorder="1" applyAlignment="1">
      <alignment wrapText="1"/>
    </xf>
    <xf numFmtId="0" fontId="7" fillId="2" borderId="8" xfId="0" applyFont="1" applyFill="1" applyBorder="1"/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295274</xdr:rowOff>
    </xdr:from>
    <xdr:to>
      <xdr:col>5</xdr:col>
      <xdr:colOff>1219201</xdr:colOff>
      <xdr:row>3</xdr:row>
      <xdr:rowOff>381000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6" y="590549"/>
          <a:ext cx="8801100" cy="6762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uitgaven. In werkelijkheid kan dit afwijken. Aan deze bedragen kunnen geen rechten worden ontleend.</a:t>
          </a:r>
        </a:p>
        <a:p>
          <a:r>
            <a:rPr lang="nl-NL" sz="1100" b="1"/>
            <a:t>- Het minimale opslagpercentage is</a:t>
          </a:r>
          <a:r>
            <a:rPr lang="nl-NL" sz="1100" b="1" baseline="0"/>
            <a:t> 3%. Indien een lager percentage wordt opgegeven, wordt de inschrijving uitgesloten van deelname. </a:t>
          </a:r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78"/>
  <sheetViews>
    <sheetView zoomScaleNormal="100" workbookViewId="0">
      <selection activeCell="B10" sqref="B10"/>
    </sheetView>
  </sheetViews>
  <sheetFormatPr defaultColWidth="9.109375" defaultRowHeight="14.4" x14ac:dyDescent="0.3"/>
  <cols>
    <col min="1" max="1" width="54.33203125" customWidth="1"/>
    <col min="2" max="2" width="59.6640625" customWidth="1"/>
  </cols>
  <sheetData>
    <row r="1" spans="1:121" ht="21" x14ac:dyDescent="0.4">
      <c r="A1" s="113" t="s">
        <v>12</v>
      </c>
      <c r="B1" s="11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</row>
    <row r="2" spans="1:121" x14ac:dyDescent="0.3">
      <c r="A2" s="15"/>
      <c r="B2" s="1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</row>
    <row r="3" spans="1:121" ht="21" x14ac:dyDescent="0.4">
      <c r="A3" s="113" t="s">
        <v>70</v>
      </c>
      <c r="B3" s="11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</row>
    <row r="4" spans="1:121" x14ac:dyDescent="0.3">
      <c r="A4" s="52" t="s">
        <v>13</v>
      </c>
      <c r="B4" s="18" t="s">
        <v>109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</row>
    <row r="5" spans="1:121" x14ac:dyDescent="0.3">
      <c r="A5" s="52" t="s">
        <v>14</v>
      </c>
      <c r="B5" s="18" t="s">
        <v>110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</row>
    <row r="6" spans="1:121" x14ac:dyDescent="0.3">
      <c r="A6" s="52" t="s">
        <v>15</v>
      </c>
      <c r="B6" s="19">
        <v>1140506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</row>
    <row r="7" spans="1:121" x14ac:dyDescent="0.3">
      <c r="A7" s="1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</row>
    <row r="8" spans="1:121" ht="21" x14ac:dyDescent="0.4">
      <c r="A8" s="114" t="s">
        <v>16</v>
      </c>
      <c r="B8" s="11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</row>
    <row r="9" spans="1:121" x14ac:dyDescent="0.3">
      <c r="A9" s="52" t="s">
        <v>72</v>
      </c>
      <c r="B9" s="20" t="s">
        <v>111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x14ac:dyDescent="0.3">
      <c r="A10" s="52" t="s">
        <v>73</v>
      </c>
      <c r="B10" s="21" t="s">
        <v>112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x14ac:dyDescent="0.3">
      <c r="A11" s="16"/>
      <c r="B11" s="1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ht="21" x14ac:dyDescent="0.4">
      <c r="A12" s="113" t="s">
        <v>71</v>
      </c>
      <c r="B12" s="11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x14ac:dyDescent="0.3">
      <c r="A13" s="52" t="s">
        <v>17</v>
      </c>
      <c r="B13" s="3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x14ac:dyDescent="0.3">
      <c r="A14" s="52" t="s">
        <v>18</v>
      </c>
      <c r="B14" s="3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x14ac:dyDescent="0.3">
      <c r="A15" s="52" t="s">
        <v>19</v>
      </c>
      <c r="B15" s="5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x14ac:dyDescent="0.3">
      <c r="A16" s="52" t="s">
        <v>20</v>
      </c>
      <c r="B16" s="5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x14ac:dyDescent="0.3">
      <c r="A17" s="52" t="s">
        <v>21</v>
      </c>
      <c r="B17" s="5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x14ac:dyDescent="0.3">
      <c r="A18" s="22"/>
      <c r="B18" s="11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x14ac:dyDescent="0.3">
      <c r="A19" s="52" t="s">
        <v>22</v>
      </c>
      <c r="B19" s="5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x14ac:dyDescent="0.3">
      <c r="A20" s="52" t="s">
        <v>23</v>
      </c>
      <c r="B20" s="5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x14ac:dyDescent="0.3">
      <c r="A21" s="52" t="s">
        <v>24</v>
      </c>
      <c r="B21" s="56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x14ac:dyDescent="0.3">
      <c r="A22" s="52" t="s">
        <v>25</v>
      </c>
      <c r="B22" s="5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x14ac:dyDescent="0.3">
      <c r="A23" s="52" t="s">
        <v>26</v>
      </c>
      <c r="B23" s="5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x14ac:dyDescent="0.3">
      <c r="A24" s="52" t="s">
        <v>27</v>
      </c>
      <c r="B24" s="5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s="3" customFormat="1" x14ac:dyDescent="0.3"/>
    <row r="26" spans="1:121" s="3" customFormat="1" x14ac:dyDescent="0.3"/>
    <row r="27" spans="1:121" s="3" customFormat="1" x14ac:dyDescent="0.3"/>
    <row r="28" spans="1:121" s="3" customFormat="1" x14ac:dyDescent="0.3"/>
    <row r="29" spans="1:121" s="3" customFormat="1" x14ac:dyDescent="0.3"/>
    <row r="30" spans="1:121" s="3" customFormat="1" x14ac:dyDescent="0.3"/>
    <row r="31" spans="1:121" s="3" customFormat="1" x14ac:dyDescent="0.3"/>
    <row r="32" spans="1:121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  <row r="177" s="3" customFormat="1" x14ac:dyDescent="0.3"/>
    <row r="178" s="3" customFormat="1" x14ac:dyDescent="0.3"/>
    <row r="179" s="3" customFormat="1" x14ac:dyDescent="0.3"/>
    <row r="180" s="3" customFormat="1" x14ac:dyDescent="0.3"/>
    <row r="181" s="3" customFormat="1" x14ac:dyDescent="0.3"/>
    <row r="182" s="3" customFormat="1" x14ac:dyDescent="0.3"/>
    <row r="183" s="3" customFormat="1" x14ac:dyDescent="0.3"/>
    <row r="184" s="3" customFormat="1" x14ac:dyDescent="0.3"/>
    <row r="185" s="3" customFormat="1" x14ac:dyDescent="0.3"/>
    <row r="186" s="3" customFormat="1" x14ac:dyDescent="0.3"/>
    <row r="187" s="3" customFormat="1" x14ac:dyDescent="0.3"/>
    <row r="188" s="3" customFormat="1" x14ac:dyDescent="0.3"/>
    <row r="189" s="3" customFormat="1" x14ac:dyDescent="0.3"/>
    <row r="190" s="3" customFormat="1" x14ac:dyDescent="0.3"/>
    <row r="191" s="3" customFormat="1" x14ac:dyDescent="0.3"/>
    <row r="192" s="3" customFormat="1" x14ac:dyDescent="0.3"/>
    <row r="193" s="3" customFormat="1" x14ac:dyDescent="0.3"/>
    <row r="194" s="3" customFormat="1" x14ac:dyDescent="0.3"/>
    <row r="195" s="3" customFormat="1" x14ac:dyDescent="0.3"/>
    <row r="196" s="3" customFormat="1" x14ac:dyDescent="0.3"/>
    <row r="197" s="3" customFormat="1" x14ac:dyDescent="0.3"/>
    <row r="198" s="3" customFormat="1" x14ac:dyDescent="0.3"/>
    <row r="199" s="3" customFormat="1" x14ac:dyDescent="0.3"/>
    <row r="200" s="3" customFormat="1" x14ac:dyDescent="0.3"/>
    <row r="201" s="3" customFormat="1" x14ac:dyDescent="0.3"/>
    <row r="202" s="3" customFormat="1" x14ac:dyDescent="0.3"/>
    <row r="203" s="3" customFormat="1" x14ac:dyDescent="0.3"/>
    <row r="204" s="3" customFormat="1" x14ac:dyDescent="0.3"/>
    <row r="205" s="3" customFormat="1" x14ac:dyDescent="0.3"/>
    <row r="206" s="3" customFormat="1" x14ac:dyDescent="0.3"/>
    <row r="207" s="3" customFormat="1" x14ac:dyDescent="0.3"/>
    <row r="208" s="3" customFormat="1" x14ac:dyDescent="0.3"/>
    <row r="209" s="3" customFormat="1" x14ac:dyDescent="0.3"/>
    <row r="210" s="3" customFormat="1" x14ac:dyDescent="0.3"/>
    <row r="211" s="3" customFormat="1" x14ac:dyDescent="0.3"/>
    <row r="212" s="3" customFormat="1" x14ac:dyDescent="0.3"/>
    <row r="213" s="3" customFormat="1" x14ac:dyDescent="0.3"/>
    <row r="214" s="3" customFormat="1" x14ac:dyDescent="0.3"/>
    <row r="215" s="3" customFormat="1" x14ac:dyDescent="0.3"/>
    <row r="216" s="3" customFormat="1" x14ac:dyDescent="0.3"/>
    <row r="217" s="3" customFormat="1" x14ac:dyDescent="0.3"/>
    <row r="218" s="3" customFormat="1" x14ac:dyDescent="0.3"/>
    <row r="219" s="3" customFormat="1" x14ac:dyDescent="0.3"/>
    <row r="220" s="3" customFormat="1" x14ac:dyDescent="0.3"/>
    <row r="221" s="3" customFormat="1" x14ac:dyDescent="0.3"/>
    <row r="222" s="3" customFormat="1" x14ac:dyDescent="0.3"/>
    <row r="223" s="3" customFormat="1" x14ac:dyDescent="0.3"/>
    <row r="224" s="3" customFormat="1" x14ac:dyDescent="0.3"/>
    <row r="225" s="3" customFormat="1" x14ac:dyDescent="0.3"/>
    <row r="226" s="3" customFormat="1" x14ac:dyDescent="0.3"/>
    <row r="227" s="3" customFormat="1" x14ac:dyDescent="0.3"/>
    <row r="228" s="3" customFormat="1" x14ac:dyDescent="0.3"/>
    <row r="229" s="3" customFormat="1" x14ac:dyDescent="0.3"/>
    <row r="230" s="3" customFormat="1" x14ac:dyDescent="0.3"/>
    <row r="231" s="3" customFormat="1" x14ac:dyDescent="0.3"/>
    <row r="232" s="3" customFormat="1" x14ac:dyDescent="0.3"/>
    <row r="233" s="3" customFormat="1" x14ac:dyDescent="0.3"/>
    <row r="234" s="3" customFormat="1" x14ac:dyDescent="0.3"/>
    <row r="235" s="3" customFormat="1" x14ac:dyDescent="0.3"/>
    <row r="236" s="3" customFormat="1" x14ac:dyDescent="0.3"/>
    <row r="237" s="3" customFormat="1" x14ac:dyDescent="0.3"/>
    <row r="238" s="3" customFormat="1" x14ac:dyDescent="0.3"/>
    <row r="239" s="3" customFormat="1" x14ac:dyDescent="0.3"/>
    <row r="240" s="3" customFormat="1" x14ac:dyDescent="0.3"/>
    <row r="241" s="3" customFormat="1" x14ac:dyDescent="0.3"/>
    <row r="242" s="3" customFormat="1" x14ac:dyDescent="0.3"/>
    <row r="243" s="3" customFormat="1" x14ac:dyDescent="0.3"/>
    <row r="244" s="3" customFormat="1" x14ac:dyDescent="0.3"/>
    <row r="245" s="3" customFormat="1" x14ac:dyDescent="0.3"/>
    <row r="246" s="3" customFormat="1" x14ac:dyDescent="0.3"/>
    <row r="247" s="3" customFormat="1" x14ac:dyDescent="0.3"/>
    <row r="248" s="3" customFormat="1" x14ac:dyDescent="0.3"/>
    <row r="249" s="3" customFormat="1" x14ac:dyDescent="0.3"/>
    <row r="250" s="3" customFormat="1" x14ac:dyDescent="0.3"/>
    <row r="251" s="3" customFormat="1" x14ac:dyDescent="0.3"/>
    <row r="252" s="3" customFormat="1" x14ac:dyDescent="0.3"/>
    <row r="253" s="3" customFormat="1" x14ac:dyDescent="0.3"/>
    <row r="254" s="3" customFormat="1" x14ac:dyDescent="0.3"/>
    <row r="255" s="3" customFormat="1" x14ac:dyDescent="0.3"/>
    <row r="256" s="3" customFormat="1" x14ac:dyDescent="0.3"/>
    <row r="257" s="3" customFormat="1" x14ac:dyDescent="0.3"/>
    <row r="258" s="3" customFormat="1" x14ac:dyDescent="0.3"/>
    <row r="259" s="3" customFormat="1" x14ac:dyDescent="0.3"/>
    <row r="260" s="3" customFormat="1" x14ac:dyDescent="0.3"/>
    <row r="261" s="3" customFormat="1" x14ac:dyDescent="0.3"/>
    <row r="262" s="3" customFormat="1" x14ac:dyDescent="0.3"/>
    <row r="263" s="3" customFormat="1" x14ac:dyDescent="0.3"/>
    <row r="264" s="3" customFormat="1" x14ac:dyDescent="0.3"/>
    <row r="265" s="3" customFormat="1" x14ac:dyDescent="0.3"/>
    <row r="266" s="3" customFormat="1" x14ac:dyDescent="0.3"/>
    <row r="267" s="3" customFormat="1" x14ac:dyDescent="0.3"/>
    <row r="268" s="3" customFormat="1" x14ac:dyDescent="0.3"/>
    <row r="269" s="3" customFormat="1" x14ac:dyDescent="0.3"/>
    <row r="270" s="3" customFormat="1" x14ac:dyDescent="0.3"/>
    <row r="271" s="3" customFormat="1" x14ac:dyDescent="0.3"/>
    <row r="272" s="3" customFormat="1" x14ac:dyDescent="0.3"/>
    <row r="273" s="3" customFormat="1" x14ac:dyDescent="0.3"/>
    <row r="274" s="3" customFormat="1" x14ac:dyDescent="0.3"/>
    <row r="275" s="3" customFormat="1" x14ac:dyDescent="0.3"/>
    <row r="276" s="3" customFormat="1" x14ac:dyDescent="0.3"/>
    <row r="277" s="3" customFormat="1" x14ac:dyDescent="0.3"/>
    <row r="278" s="3" customFormat="1" x14ac:dyDescent="0.3"/>
    <row r="279" s="3" customFormat="1" x14ac:dyDescent="0.3"/>
    <row r="280" s="3" customFormat="1" x14ac:dyDescent="0.3"/>
    <row r="281" s="3" customFormat="1" x14ac:dyDescent="0.3"/>
    <row r="282" s="3" customFormat="1" x14ac:dyDescent="0.3"/>
    <row r="283" s="3" customFormat="1" x14ac:dyDescent="0.3"/>
    <row r="284" s="3" customFormat="1" x14ac:dyDescent="0.3"/>
    <row r="285" s="3" customFormat="1" x14ac:dyDescent="0.3"/>
    <row r="286" s="3" customFormat="1" x14ac:dyDescent="0.3"/>
    <row r="287" s="3" customFormat="1" x14ac:dyDescent="0.3"/>
    <row r="288" s="3" customFormat="1" x14ac:dyDescent="0.3"/>
    <row r="289" s="3" customFormat="1" x14ac:dyDescent="0.3"/>
    <row r="290" s="3" customFormat="1" x14ac:dyDescent="0.3"/>
    <row r="291" s="3" customFormat="1" x14ac:dyDescent="0.3"/>
    <row r="292" s="3" customFormat="1" x14ac:dyDescent="0.3"/>
    <row r="293" s="3" customFormat="1" x14ac:dyDescent="0.3"/>
    <row r="294" s="3" customFormat="1" x14ac:dyDescent="0.3"/>
    <row r="295" s="3" customFormat="1" x14ac:dyDescent="0.3"/>
    <row r="296" s="3" customFormat="1" x14ac:dyDescent="0.3"/>
    <row r="297" s="3" customFormat="1" x14ac:dyDescent="0.3"/>
    <row r="298" s="3" customFormat="1" x14ac:dyDescent="0.3"/>
    <row r="299" s="3" customFormat="1" x14ac:dyDescent="0.3"/>
    <row r="300" s="3" customFormat="1" x14ac:dyDescent="0.3"/>
    <row r="301" s="3" customFormat="1" x14ac:dyDescent="0.3"/>
    <row r="302" s="3" customFormat="1" x14ac:dyDescent="0.3"/>
    <row r="303" s="3" customFormat="1" x14ac:dyDescent="0.3"/>
    <row r="304" s="3" customFormat="1" x14ac:dyDescent="0.3"/>
    <row r="305" s="3" customFormat="1" x14ac:dyDescent="0.3"/>
    <row r="306" s="3" customFormat="1" x14ac:dyDescent="0.3"/>
    <row r="307" s="3" customFormat="1" x14ac:dyDescent="0.3"/>
    <row r="308" s="3" customFormat="1" x14ac:dyDescent="0.3"/>
    <row r="309" s="3" customFormat="1" x14ac:dyDescent="0.3"/>
    <row r="310" s="3" customFormat="1" x14ac:dyDescent="0.3"/>
    <row r="311" s="3" customFormat="1" x14ac:dyDescent="0.3"/>
    <row r="312" s="3" customFormat="1" x14ac:dyDescent="0.3"/>
    <row r="313" s="3" customFormat="1" x14ac:dyDescent="0.3"/>
    <row r="314" s="3" customFormat="1" x14ac:dyDescent="0.3"/>
    <row r="315" s="3" customFormat="1" x14ac:dyDescent="0.3"/>
    <row r="316" s="3" customFormat="1" x14ac:dyDescent="0.3"/>
    <row r="317" s="3" customFormat="1" x14ac:dyDescent="0.3"/>
    <row r="318" s="3" customFormat="1" x14ac:dyDescent="0.3"/>
    <row r="319" s="3" customFormat="1" x14ac:dyDescent="0.3"/>
    <row r="320" s="3" customFormat="1" x14ac:dyDescent="0.3"/>
    <row r="321" s="3" customFormat="1" x14ac:dyDescent="0.3"/>
    <row r="322" s="3" customFormat="1" x14ac:dyDescent="0.3"/>
    <row r="323" s="3" customFormat="1" x14ac:dyDescent="0.3"/>
    <row r="324" s="3" customFormat="1" x14ac:dyDescent="0.3"/>
    <row r="325" s="3" customFormat="1" x14ac:dyDescent="0.3"/>
    <row r="326" s="3" customFormat="1" x14ac:dyDescent="0.3"/>
    <row r="327" s="3" customFormat="1" x14ac:dyDescent="0.3"/>
    <row r="328" s="3" customFormat="1" x14ac:dyDescent="0.3"/>
    <row r="329" s="3" customFormat="1" x14ac:dyDescent="0.3"/>
    <row r="330" s="3" customFormat="1" x14ac:dyDescent="0.3"/>
    <row r="331" s="3" customFormat="1" x14ac:dyDescent="0.3"/>
    <row r="332" s="3" customFormat="1" x14ac:dyDescent="0.3"/>
    <row r="333" s="3" customFormat="1" x14ac:dyDescent="0.3"/>
    <row r="334" s="3" customFormat="1" x14ac:dyDescent="0.3"/>
    <row r="335" s="3" customFormat="1" x14ac:dyDescent="0.3"/>
    <row r="336" s="3" customFormat="1" x14ac:dyDescent="0.3"/>
    <row r="337" s="3" customFormat="1" x14ac:dyDescent="0.3"/>
    <row r="338" s="3" customFormat="1" x14ac:dyDescent="0.3"/>
    <row r="339" s="3" customFormat="1" x14ac:dyDescent="0.3"/>
    <row r="340" s="3" customFormat="1" x14ac:dyDescent="0.3"/>
    <row r="341" s="3" customFormat="1" x14ac:dyDescent="0.3"/>
    <row r="342" s="3" customFormat="1" x14ac:dyDescent="0.3"/>
    <row r="343" s="3" customFormat="1" x14ac:dyDescent="0.3"/>
    <row r="344" s="3" customFormat="1" x14ac:dyDescent="0.3"/>
    <row r="345" s="3" customFormat="1" x14ac:dyDescent="0.3"/>
    <row r="346" s="3" customFormat="1" x14ac:dyDescent="0.3"/>
    <row r="347" s="3" customFormat="1" x14ac:dyDescent="0.3"/>
    <row r="348" s="3" customFormat="1" x14ac:dyDescent="0.3"/>
    <row r="349" s="3" customFormat="1" x14ac:dyDescent="0.3"/>
    <row r="350" s="3" customFormat="1" x14ac:dyDescent="0.3"/>
    <row r="351" s="3" customFormat="1" x14ac:dyDescent="0.3"/>
    <row r="352" s="3" customFormat="1" x14ac:dyDescent="0.3"/>
    <row r="353" s="3" customFormat="1" x14ac:dyDescent="0.3"/>
    <row r="354" s="3" customFormat="1" x14ac:dyDescent="0.3"/>
    <row r="355" s="3" customFormat="1" x14ac:dyDescent="0.3"/>
    <row r="356" s="3" customFormat="1" x14ac:dyDescent="0.3"/>
    <row r="357" s="3" customFormat="1" x14ac:dyDescent="0.3"/>
    <row r="358" s="3" customFormat="1" x14ac:dyDescent="0.3"/>
    <row r="359" s="3" customFormat="1" x14ac:dyDescent="0.3"/>
    <row r="360" s="3" customFormat="1" x14ac:dyDescent="0.3"/>
    <row r="361" s="3" customFormat="1" x14ac:dyDescent="0.3"/>
    <row r="362" s="3" customFormat="1" x14ac:dyDescent="0.3"/>
    <row r="363" s="3" customFormat="1" x14ac:dyDescent="0.3"/>
    <row r="364" s="3" customFormat="1" x14ac:dyDescent="0.3"/>
    <row r="365" s="3" customFormat="1" x14ac:dyDescent="0.3"/>
    <row r="366" s="3" customFormat="1" x14ac:dyDescent="0.3"/>
    <row r="367" s="3" customFormat="1" x14ac:dyDescent="0.3"/>
    <row r="368" s="3" customFormat="1" x14ac:dyDescent="0.3"/>
    <row r="369" s="3" customFormat="1" x14ac:dyDescent="0.3"/>
    <row r="370" s="3" customFormat="1" x14ac:dyDescent="0.3"/>
    <row r="371" s="3" customFormat="1" x14ac:dyDescent="0.3"/>
    <row r="372" s="3" customFormat="1" x14ac:dyDescent="0.3"/>
    <row r="373" s="3" customFormat="1" x14ac:dyDescent="0.3"/>
    <row r="374" s="3" customFormat="1" x14ac:dyDescent="0.3"/>
    <row r="375" s="3" customFormat="1" x14ac:dyDescent="0.3"/>
    <row r="376" s="3" customFormat="1" x14ac:dyDescent="0.3"/>
    <row r="377" s="3" customFormat="1" x14ac:dyDescent="0.3"/>
    <row r="378" s="3" customFormat="1" x14ac:dyDescent="0.3"/>
    <row r="379" s="3" customFormat="1" x14ac:dyDescent="0.3"/>
    <row r="380" s="3" customFormat="1" x14ac:dyDescent="0.3"/>
    <row r="381" s="3" customFormat="1" x14ac:dyDescent="0.3"/>
    <row r="382" s="3" customFormat="1" x14ac:dyDescent="0.3"/>
    <row r="383" s="3" customFormat="1" x14ac:dyDescent="0.3"/>
    <row r="384" s="3" customFormat="1" x14ac:dyDescent="0.3"/>
    <row r="385" s="3" customFormat="1" x14ac:dyDescent="0.3"/>
    <row r="386" s="3" customFormat="1" x14ac:dyDescent="0.3"/>
    <row r="387" s="3" customFormat="1" x14ac:dyDescent="0.3"/>
    <row r="388" s="3" customFormat="1" x14ac:dyDescent="0.3"/>
    <row r="389" s="3" customFormat="1" x14ac:dyDescent="0.3"/>
    <row r="390" s="3" customFormat="1" x14ac:dyDescent="0.3"/>
    <row r="391" s="3" customFormat="1" x14ac:dyDescent="0.3"/>
    <row r="392" s="3" customFormat="1" x14ac:dyDescent="0.3"/>
    <row r="393" s="3" customFormat="1" x14ac:dyDescent="0.3"/>
    <row r="394" s="3" customFormat="1" x14ac:dyDescent="0.3"/>
    <row r="395" s="3" customFormat="1" x14ac:dyDescent="0.3"/>
    <row r="396" s="3" customFormat="1" x14ac:dyDescent="0.3"/>
    <row r="397" s="3" customFormat="1" x14ac:dyDescent="0.3"/>
    <row r="398" s="3" customFormat="1" x14ac:dyDescent="0.3"/>
    <row r="399" s="3" customFormat="1" x14ac:dyDescent="0.3"/>
    <row r="400" s="3" customFormat="1" x14ac:dyDescent="0.3"/>
    <row r="401" s="3" customFormat="1" x14ac:dyDescent="0.3"/>
    <row r="402" s="3" customFormat="1" x14ac:dyDescent="0.3"/>
    <row r="403" s="3" customFormat="1" x14ac:dyDescent="0.3"/>
    <row r="404" s="3" customFormat="1" x14ac:dyDescent="0.3"/>
    <row r="405" s="3" customFormat="1" x14ac:dyDescent="0.3"/>
    <row r="406" s="3" customFormat="1" x14ac:dyDescent="0.3"/>
    <row r="407" s="3" customFormat="1" x14ac:dyDescent="0.3"/>
    <row r="408" s="3" customFormat="1" x14ac:dyDescent="0.3"/>
    <row r="409" s="3" customFormat="1" x14ac:dyDescent="0.3"/>
    <row r="410" s="3" customFormat="1" x14ac:dyDescent="0.3"/>
    <row r="411" s="3" customFormat="1" x14ac:dyDescent="0.3"/>
    <row r="412" s="3" customFormat="1" x14ac:dyDescent="0.3"/>
    <row r="413" s="3" customFormat="1" x14ac:dyDescent="0.3"/>
    <row r="414" s="3" customFormat="1" x14ac:dyDescent="0.3"/>
    <row r="415" s="3" customFormat="1" x14ac:dyDescent="0.3"/>
    <row r="416" s="3" customFormat="1" x14ac:dyDescent="0.3"/>
    <row r="417" s="3" customFormat="1" x14ac:dyDescent="0.3"/>
    <row r="418" s="3" customFormat="1" x14ac:dyDescent="0.3"/>
    <row r="419" s="3" customFormat="1" x14ac:dyDescent="0.3"/>
    <row r="420" s="3" customFormat="1" x14ac:dyDescent="0.3"/>
    <row r="421" s="3" customFormat="1" x14ac:dyDescent="0.3"/>
    <row r="422" s="3" customFormat="1" x14ac:dyDescent="0.3"/>
    <row r="423" s="3" customFormat="1" x14ac:dyDescent="0.3"/>
    <row r="424" s="3" customFormat="1" x14ac:dyDescent="0.3"/>
    <row r="425" s="3" customFormat="1" x14ac:dyDescent="0.3"/>
    <row r="426" s="3" customFormat="1" x14ac:dyDescent="0.3"/>
    <row r="427" s="3" customFormat="1" x14ac:dyDescent="0.3"/>
    <row r="428" s="3" customFormat="1" x14ac:dyDescent="0.3"/>
    <row r="429" s="3" customFormat="1" x14ac:dyDescent="0.3"/>
    <row r="430" s="3" customFormat="1" x14ac:dyDescent="0.3"/>
    <row r="431" s="3" customFormat="1" x14ac:dyDescent="0.3"/>
    <row r="432" s="3" customFormat="1" x14ac:dyDescent="0.3"/>
    <row r="433" s="3" customFormat="1" x14ac:dyDescent="0.3"/>
    <row r="434" s="3" customFormat="1" x14ac:dyDescent="0.3"/>
    <row r="435" s="3" customFormat="1" x14ac:dyDescent="0.3"/>
    <row r="436" s="3" customFormat="1" x14ac:dyDescent="0.3"/>
    <row r="437" s="3" customFormat="1" x14ac:dyDescent="0.3"/>
    <row r="438" s="3" customFormat="1" x14ac:dyDescent="0.3"/>
    <row r="439" s="3" customFormat="1" x14ac:dyDescent="0.3"/>
    <row r="440" s="3" customFormat="1" x14ac:dyDescent="0.3"/>
    <row r="441" s="3" customFormat="1" x14ac:dyDescent="0.3"/>
    <row r="442" s="3" customFormat="1" x14ac:dyDescent="0.3"/>
    <row r="443" s="3" customFormat="1" x14ac:dyDescent="0.3"/>
    <row r="444" s="3" customFormat="1" x14ac:dyDescent="0.3"/>
    <row r="445" s="3" customFormat="1" x14ac:dyDescent="0.3"/>
    <row r="446" s="3" customFormat="1" x14ac:dyDescent="0.3"/>
    <row r="447" s="3" customFormat="1" x14ac:dyDescent="0.3"/>
    <row r="448" s="3" customFormat="1" x14ac:dyDescent="0.3"/>
    <row r="449" s="3" customFormat="1" x14ac:dyDescent="0.3"/>
    <row r="450" s="3" customFormat="1" x14ac:dyDescent="0.3"/>
    <row r="451" s="3" customFormat="1" x14ac:dyDescent="0.3"/>
    <row r="452" s="3" customFormat="1" x14ac:dyDescent="0.3"/>
    <row r="453" s="3" customFormat="1" x14ac:dyDescent="0.3"/>
    <row r="454" s="3" customFormat="1" x14ac:dyDescent="0.3"/>
    <row r="455" s="3" customFormat="1" x14ac:dyDescent="0.3"/>
    <row r="456" s="3" customFormat="1" x14ac:dyDescent="0.3"/>
    <row r="457" s="3" customFormat="1" x14ac:dyDescent="0.3"/>
    <row r="458" s="3" customFormat="1" x14ac:dyDescent="0.3"/>
    <row r="459" s="3" customFormat="1" x14ac:dyDescent="0.3"/>
    <row r="460" s="3" customFormat="1" x14ac:dyDescent="0.3"/>
    <row r="461" s="3" customFormat="1" x14ac:dyDescent="0.3"/>
    <row r="462" s="3" customFormat="1" x14ac:dyDescent="0.3"/>
    <row r="463" s="3" customFormat="1" x14ac:dyDescent="0.3"/>
    <row r="464" s="3" customFormat="1" x14ac:dyDescent="0.3"/>
    <row r="465" s="3" customFormat="1" x14ac:dyDescent="0.3"/>
    <row r="466" s="3" customFormat="1" x14ac:dyDescent="0.3"/>
    <row r="467" s="3" customFormat="1" x14ac:dyDescent="0.3"/>
    <row r="468" s="3" customFormat="1" x14ac:dyDescent="0.3"/>
    <row r="469" s="3" customFormat="1" x14ac:dyDescent="0.3"/>
    <row r="470" s="3" customFormat="1" x14ac:dyDescent="0.3"/>
    <row r="471" s="3" customFormat="1" x14ac:dyDescent="0.3"/>
    <row r="472" s="3" customFormat="1" x14ac:dyDescent="0.3"/>
    <row r="473" s="3" customFormat="1" x14ac:dyDescent="0.3"/>
    <row r="474" s="3" customFormat="1" x14ac:dyDescent="0.3"/>
    <row r="475" s="3" customFormat="1" x14ac:dyDescent="0.3"/>
    <row r="476" s="3" customFormat="1" x14ac:dyDescent="0.3"/>
    <row r="477" s="3" customFormat="1" x14ac:dyDescent="0.3"/>
    <row r="478" s="3" customFormat="1" x14ac:dyDescent="0.3"/>
    <row r="479" s="3" customFormat="1" x14ac:dyDescent="0.3"/>
    <row r="480" s="3" customFormat="1" x14ac:dyDescent="0.3"/>
    <row r="481" s="3" customFormat="1" x14ac:dyDescent="0.3"/>
    <row r="482" s="3" customFormat="1" x14ac:dyDescent="0.3"/>
    <row r="483" s="3" customFormat="1" x14ac:dyDescent="0.3"/>
    <row r="484" s="3" customFormat="1" x14ac:dyDescent="0.3"/>
    <row r="485" s="3" customFormat="1" x14ac:dyDescent="0.3"/>
    <row r="486" s="3" customFormat="1" x14ac:dyDescent="0.3"/>
    <row r="487" s="3" customFormat="1" x14ac:dyDescent="0.3"/>
    <row r="488" s="3" customFormat="1" x14ac:dyDescent="0.3"/>
    <row r="489" s="3" customFormat="1" x14ac:dyDescent="0.3"/>
    <row r="490" s="3" customFormat="1" x14ac:dyDescent="0.3"/>
    <row r="491" s="3" customFormat="1" x14ac:dyDescent="0.3"/>
    <row r="492" s="3" customFormat="1" x14ac:dyDescent="0.3"/>
    <row r="493" s="3" customFormat="1" x14ac:dyDescent="0.3"/>
    <row r="494" s="3" customFormat="1" x14ac:dyDescent="0.3"/>
    <row r="495" s="3" customFormat="1" x14ac:dyDescent="0.3"/>
    <row r="496" s="3" customFormat="1" x14ac:dyDescent="0.3"/>
    <row r="497" s="3" customFormat="1" x14ac:dyDescent="0.3"/>
    <row r="498" s="3" customFormat="1" x14ac:dyDescent="0.3"/>
    <row r="499" s="3" customFormat="1" x14ac:dyDescent="0.3"/>
    <row r="500" s="3" customFormat="1" x14ac:dyDescent="0.3"/>
    <row r="501" s="3" customFormat="1" x14ac:dyDescent="0.3"/>
    <row r="502" s="3" customFormat="1" x14ac:dyDescent="0.3"/>
    <row r="503" s="3" customFormat="1" x14ac:dyDescent="0.3"/>
    <row r="504" s="3" customFormat="1" x14ac:dyDescent="0.3"/>
    <row r="505" s="3" customFormat="1" x14ac:dyDescent="0.3"/>
    <row r="506" s="3" customFormat="1" x14ac:dyDescent="0.3"/>
    <row r="507" s="3" customFormat="1" x14ac:dyDescent="0.3"/>
    <row r="508" s="3" customFormat="1" x14ac:dyDescent="0.3"/>
    <row r="509" s="3" customFormat="1" x14ac:dyDescent="0.3"/>
    <row r="510" s="3" customFormat="1" x14ac:dyDescent="0.3"/>
    <row r="511" s="3" customFormat="1" x14ac:dyDescent="0.3"/>
    <row r="512" s="3" customFormat="1" x14ac:dyDescent="0.3"/>
    <row r="513" s="3" customFormat="1" x14ac:dyDescent="0.3"/>
    <row r="514" s="3" customFormat="1" x14ac:dyDescent="0.3"/>
    <row r="515" s="3" customFormat="1" x14ac:dyDescent="0.3"/>
    <row r="516" s="3" customFormat="1" x14ac:dyDescent="0.3"/>
    <row r="517" s="3" customFormat="1" x14ac:dyDescent="0.3"/>
    <row r="518" s="3" customFormat="1" x14ac:dyDescent="0.3"/>
    <row r="519" s="3" customFormat="1" x14ac:dyDescent="0.3"/>
    <row r="520" s="3" customFormat="1" x14ac:dyDescent="0.3"/>
    <row r="521" s="3" customFormat="1" x14ac:dyDescent="0.3"/>
    <row r="522" s="3" customFormat="1" x14ac:dyDescent="0.3"/>
    <row r="523" s="3" customFormat="1" x14ac:dyDescent="0.3"/>
    <row r="524" s="3" customFormat="1" x14ac:dyDescent="0.3"/>
    <row r="525" s="3" customFormat="1" x14ac:dyDescent="0.3"/>
    <row r="526" s="3" customFormat="1" x14ac:dyDescent="0.3"/>
    <row r="527" s="3" customFormat="1" x14ac:dyDescent="0.3"/>
    <row r="528" s="3" customFormat="1" x14ac:dyDescent="0.3"/>
    <row r="529" s="3" customFormat="1" x14ac:dyDescent="0.3"/>
    <row r="530" s="3" customFormat="1" x14ac:dyDescent="0.3"/>
    <row r="531" s="3" customFormat="1" x14ac:dyDescent="0.3"/>
    <row r="532" s="3" customFormat="1" x14ac:dyDescent="0.3"/>
    <row r="533" s="3" customFormat="1" x14ac:dyDescent="0.3"/>
    <row r="534" s="3" customFormat="1" x14ac:dyDescent="0.3"/>
    <row r="535" s="3" customFormat="1" x14ac:dyDescent="0.3"/>
    <row r="536" s="3" customFormat="1" x14ac:dyDescent="0.3"/>
    <row r="537" s="3" customFormat="1" x14ac:dyDescent="0.3"/>
    <row r="538" s="3" customFormat="1" x14ac:dyDescent="0.3"/>
    <row r="539" s="3" customFormat="1" x14ac:dyDescent="0.3"/>
    <row r="540" s="3" customFormat="1" x14ac:dyDescent="0.3"/>
    <row r="541" s="3" customFormat="1" x14ac:dyDescent="0.3"/>
    <row r="542" s="3" customFormat="1" x14ac:dyDescent="0.3"/>
    <row r="543" s="3" customFormat="1" x14ac:dyDescent="0.3"/>
    <row r="544" s="3" customFormat="1" x14ac:dyDescent="0.3"/>
    <row r="545" s="3" customFormat="1" x14ac:dyDescent="0.3"/>
    <row r="546" s="3" customFormat="1" x14ac:dyDescent="0.3"/>
    <row r="547" s="3" customFormat="1" x14ac:dyDescent="0.3"/>
    <row r="548" s="3" customFormat="1" x14ac:dyDescent="0.3"/>
    <row r="549" s="3" customFormat="1" x14ac:dyDescent="0.3"/>
    <row r="550" s="3" customFormat="1" x14ac:dyDescent="0.3"/>
    <row r="551" s="3" customFormat="1" x14ac:dyDescent="0.3"/>
    <row r="552" s="3" customFormat="1" x14ac:dyDescent="0.3"/>
    <row r="553" s="3" customFormat="1" x14ac:dyDescent="0.3"/>
    <row r="554" s="3" customFormat="1" x14ac:dyDescent="0.3"/>
    <row r="555" s="3" customFormat="1" x14ac:dyDescent="0.3"/>
    <row r="556" s="3" customFormat="1" x14ac:dyDescent="0.3"/>
    <row r="557" s="3" customFormat="1" x14ac:dyDescent="0.3"/>
    <row r="558" s="3" customFormat="1" x14ac:dyDescent="0.3"/>
    <row r="559" s="3" customFormat="1" x14ac:dyDescent="0.3"/>
    <row r="560" s="3" customFormat="1" x14ac:dyDescent="0.3"/>
    <row r="561" s="3" customFormat="1" x14ac:dyDescent="0.3"/>
    <row r="562" s="3" customFormat="1" x14ac:dyDescent="0.3"/>
    <row r="563" s="3" customFormat="1" x14ac:dyDescent="0.3"/>
    <row r="564" s="3" customFormat="1" x14ac:dyDescent="0.3"/>
    <row r="565" s="3" customFormat="1" x14ac:dyDescent="0.3"/>
    <row r="566" s="3" customFormat="1" x14ac:dyDescent="0.3"/>
    <row r="567" s="3" customFormat="1" x14ac:dyDescent="0.3"/>
    <row r="568" s="3" customFormat="1" x14ac:dyDescent="0.3"/>
    <row r="569" s="3" customFormat="1" x14ac:dyDescent="0.3"/>
    <row r="570" s="3" customFormat="1" x14ac:dyDescent="0.3"/>
    <row r="571" s="3" customFormat="1" x14ac:dyDescent="0.3"/>
    <row r="572" s="3" customFormat="1" x14ac:dyDescent="0.3"/>
    <row r="573" s="3" customFormat="1" x14ac:dyDescent="0.3"/>
    <row r="574" s="3" customFormat="1" x14ac:dyDescent="0.3"/>
    <row r="575" s="3" customFormat="1" x14ac:dyDescent="0.3"/>
    <row r="576" s="3" customFormat="1" x14ac:dyDescent="0.3"/>
    <row r="577" s="3" customFormat="1" x14ac:dyDescent="0.3"/>
    <row r="578" s="3" customFormat="1" x14ac:dyDescent="0.3"/>
    <row r="579" s="3" customFormat="1" x14ac:dyDescent="0.3"/>
    <row r="580" s="3" customFormat="1" x14ac:dyDescent="0.3"/>
    <row r="581" s="3" customFormat="1" x14ac:dyDescent="0.3"/>
    <row r="582" s="3" customFormat="1" x14ac:dyDescent="0.3"/>
    <row r="583" s="3" customFormat="1" x14ac:dyDescent="0.3"/>
    <row r="584" s="3" customFormat="1" x14ac:dyDescent="0.3"/>
    <row r="585" s="3" customFormat="1" x14ac:dyDescent="0.3"/>
    <row r="586" s="3" customFormat="1" x14ac:dyDescent="0.3"/>
    <row r="587" s="3" customFormat="1" x14ac:dyDescent="0.3"/>
    <row r="588" s="3" customFormat="1" x14ac:dyDescent="0.3"/>
    <row r="589" s="3" customFormat="1" x14ac:dyDescent="0.3"/>
    <row r="590" s="3" customFormat="1" x14ac:dyDescent="0.3"/>
    <row r="591" s="3" customFormat="1" x14ac:dyDescent="0.3"/>
    <row r="592" s="3" customFormat="1" x14ac:dyDescent="0.3"/>
    <row r="593" s="3" customFormat="1" x14ac:dyDescent="0.3"/>
    <row r="594" s="3" customFormat="1" x14ac:dyDescent="0.3"/>
    <row r="595" s="3" customFormat="1" x14ac:dyDescent="0.3"/>
    <row r="596" s="3" customFormat="1" x14ac:dyDescent="0.3"/>
    <row r="597" s="3" customFormat="1" x14ac:dyDescent="0.3"/>
    <row r="598" s="3" customFormat="1" x14ac:dyDescent="0.3"/>
    <row r="599" s="3" customFormat="1" x14ac:dyDescent="0.3"/>
    <row r="600" s="3" customFormat="1" x14ac:dyDescent="0.3"/>
    <row r="601" s="3" customFormat="1" x14ac:dyDescent="0.3"/>
    <row r="602" s="3" customFormat="1" x14ac:dyDescent="0.3"/>
    <row r="603" s="3" customFormat="1" x14ac:dyDescent="0.3"/>
    <row r="604" s="3" customFormat="1" x14ac:dyDescent="0.3"/>
    <row r="605" s="3" customFormat="1" x14ac:dyDescent="0.3"/>
    <row r="606" s="3" customFormat="1" x14ac:dyDescent="0.3"/>
    <row r="607" s="3" customFormat="1" x14ac:dyDescent="0.3"/>
    <row r="608" s="3" customFormat="1" x14ac:dyDescent="0.3"/>
    <row r="609" s="3" customFormat="1" x14ac:dyDescent="0.3"/>
    <row r="610" s="3" customFormat="1" x14ac:dyDescent="0.3"/>
    <row r="611" s="3" customFormat="1" x14ac:dyDescent="0.3"/>
    <row r="612" s="3" customFormat="1" x14ac:dyDescent="0.3"/>
    <row r="613" s="3" customFormat="1" x14ac:dyDescent="0.3"/>
    <row r="614" s="3" customFormat="1" x14ac:dyDescent="0.3"/>
    <row r="615" s="3" customFormat="1" x14ac:dyDescent="0.3"/>
    <row r="616" s="3" customFormat="1" x14ac:dyDescent="0.3"/>
    <row r="617" s="3" customFormat="1" x14ac:dyDescent="0.3"/>
    <row r="618" s="3" customFormat="1" x14ac:dyDescent="0.3"/>
    <row r="619" s="3" customFormat="1" x14ac:dyDescent="0.3"/>
    <row r="620" s="3" customFormat="1" x14ac:dyDescent="0.3"/>
    <row r="621" s="3" customFormat="1" x14ac:dyDescent="0.3"/>
    <row r="622" s="3" customFormat="1" x14ac:dyDescent="0.3"/>
    <row r="623" s="3" customFormat="1" x14ac:dyDescent="0.3"/>
    <row r="624" s="3" customFormat="1" x14ac:dyDescent="0.3"/>
    <row r="625" s="3" customFormat="1" x14ac:dyDescent="0.3"/>
    <row r="626" s="3" customFormat="1" x14ac:dyDescent="0.3"/>
    <row r="627" s="3" customFormat="1" x14ac:dyDescent="0.3"/>
    <row r="628" s="3" customFormat="1" x14ac:dyDescent="0.3"/>
    <row r="629" s="3" customFormat="1" x14ac:dyDescent="0.3"/>
    <row r="630" s="3" customFormat="1" x14ac:dyDescent="0.3"/>
    <row r="631" s="3" customFormat="1" x14ac:dyDescent="0.3"/>
    <row r="632" s="3" customFormat="1" x14ac:dyDescent="0.3"/>
    <row r="633" s="3" customFormat="1" x14ac:dyDescent="0.3"/>
    <row r="634" s="3" customFormat="1" x14ac:dyDescent="0.3"/>
    <row r="635" s="3" customFormat="1" x14ac:dyDescent="0.3"/>
    <row r="636" s="3" customFormat="1" x14ac:dyDescent="0.3"/>
    <row r="637" s="3" customFormat="1" x14ac:dyDescent="0.3"/>
    <row r="638" s="3" customFormat="1" x14ac:dyDescent="0.3"/>
    <row r="639" s="3" customFormat="1" x14ac:dyDescent="0.3"/>
    <row r="640" s="3" customFormat="1" x14ac:dyDescent="0.3"/>
    <row r="641" s="3" customFormat="1" x14ac:dyDescent="0.3"/>
    <row r="642" s="3" customFormat="1" x14ac:dyDescent="0.3"/>
    <row r="643" s="3" customFormat="1" x14ac:dyDescent="0.3"/>
    <row r="644" s="3" customFormat="1" x14ac:dyDescent="0.3"/>
    <row r="645" s="3" customFormat="1" x14ac:dyDescent="0.3"/>
    <row r="646" s="3" customFormat="1" x14ac:dyDescent="0.3"/>
    <row r="647" s="3" customFormat="1" x14ac:dyDescent="0.3"/>
    <row r="648" s="3" customFormat="1" x14ac:dyDescent="0.3"/>
    <row r="649" s="3" customFormat="1" x14ac:dyDescent="0.3"/>
    <row r="650" s="3" customFormat="1" x14ac:dyDescent="0.3"/>
    <row r="651" s="3" customFormat="1" x14ac:dyDescent="0.3"/>
    <row r="652" s="3" customFormat="1" x14ac:dyDescent="0.3"/>
    <row r="653" s="3" customFormat="1" x14ac:dyDescent="0.3"/>
    <row r="654" s="3" customFormat="1" x14ac:dyDescent="0.3"/>
    <row r="655" s="3" customFormat="1" x14ac:dyDescent="0.3"/>
    <row r="656" s="3" customFormat="1" x14ac:dyDescent="0.3"/>
    <row r="657" s="3" customFormat="1" x14ac:dyDescent="0.3"/>
    <row r="658" s="3" customFormat="1" x14ac:dyDescent="0.3"/>
    <row r="659" s="3" customFormat="1" x14ac:dyDescent="0.3"/>
    <row r="660" s="3" customFormat="1" x14ac:dyDescent="0.3"/>
    <row r="661" s="3" customFormat="1" x14ac:dyDescent="0.3"/>
    <row r="662" s="3" customFormat="1" x14ac:dyDescent="0.3"/>
    <row r="663" s="3" customFormat="1" x14ac:dyDescent="0.3"/>
    <row r="664" s="3" customFormat="1" x14ac:dyDescent="0.3"/>
    <row r="665" s="3" customFormat="1" x14ac:dyDescent="0.3"/>
    <row r="666" s="3" customFormat="1" x14ac:dyDescent="0.3"/>
    <row r="667" s="3" customFormat="1" x14ac:dyDescent="0.3"/>
    <row r="668" s="3" customFormat="1" x14ac:dyDescent="0.3"/>
    <row r="669" s="3" customFormat="1" x14ac:dyDescent="0.3"/>
    <row r="670" s="3" customFormat="1" x14ac:dyDescent="0.3"/>
    <row r="671" s="3" customFormat="1" x14ac:dyDescent="0.3"/>
    <row r="672" s="3" customFormat="1" x14ac:dyDescent="0.3"/>
    <row r="673" s="3" customFormat="1" x14ac:dyDescent="0.3"/>
    <row r="674" s="3" customFormat="1" x14ac:dyDescent="0.3"/>
    <row r="675" s="3" customFormat="1" x14ac:dyDescent="0.3"/>
    <row r="676" s="3" customFormat="1" x14ac:dyDescent="0.3"/>
    <row r="677" s="3" customFormat="1" x14ac:dyDescent="0.3"/>
    <row r="678" s="3" customFormat="1" x14ac:dyDescent="0.3"/>
    <row r="679" s="3" customFormat="1" x14ac:dyDescent="0.3"/>
    <row r="680" s="3" customFormat="1" x14ac:dyDescent="0.3"/>
    <row r="681" s="3" customFormat="1" x14ac:dyDescent="0.3"/>
    <row r="682" s="3" customFormat="1" x14ac:dyDescent="0.3"/>
    <row r="683" s="3" customFormat="1" x14ac:dyDescent="0.3"/>
    <row r="684" s="3" customFormat="1" x14ac:dyDescent="0.3"/>
    <row r="685" s="3" customFormat="1" x14ac:dyDescent="0.3"/>
    <row r="686" s="3" customFormat="1" x14ac:dyDescent="0.3"/>
    <row r="687" s="3" customFormat="1" x14ac:dyDescent="0.3"/>
    <row r="688" s="3" customFormat="1" x14ac:dyDescent="0.3"/>
    <row r="689" s="3" customFormat="1" x14ac:dyDescent="0.3"/>
    <row r="690" s="3" customFormat="1" x14ac:dyDescent="0.3"/>
    <row r="691" s="3" customFormat="1" x14ac:dyDescent="0.3"/>
    <row r="692" s="3" customFormat="1" x14ac:dyDescent="0.3"/>
    <row r="693" s="3" customFormat="1" x14ac:dyDescent="0.3"/>
    <row r="694" s="3" customFormat="1" x14ac:dyDescent="0.3"/>
    <row r="695" s="3" customFormat="1" x14ac:dyDescent="0.3"/>
    <row r="696" s="3" customFormat="1" x14ac:dyDescent="0.3"/>
    <row r="697" s="3" customFormat="1" x14ac:dyDescent="0.3"/>
    <row r="698" s="3" customFormat="1" x14ac:dyDescent="0.3"/>
    <row r="699" s="3" customFormat="1" x14ac:dyDescent="0.3"/>
    <row r="700" s="3" customFormat="1" x14ac:dyDescent="0.3"/>
    <row r="701" s="3" customFormat="1" x14ac:dyDescent="0.3"/>
    <row r="702" s="3" customFormat="1" x14ac:dyDescent="0.3"/>
    <row r="703" s="3" customFormat="1" x14ac:dyDescent="0.3"/>
    <row r="704" s="3" customFormat="1" x14ac:dyDescent="0.3"/>
    <row r="705" s="3" customFormat="1" x14ac:dyDescent="0.3"/>
    <row r="706" s="3" customFormat="1" x14ac:dyDescent="0.3"/>
    <row r="707" s="3" customFormat="1" x14ac:dyDescent="0.3"/>
    <row r="708" s="3" customFormat="1" x14ac:dyDescent="0.3"/>
    <row r="709" s="3" customFormat="1" x14ac:dyDescent="0.3"/>
    <row r="710" s="3" customFormat="1" x14ac:dyDescent="0.3"/>
    <row r="711" s="3" customFormat="1" x14ac:dyDescent="0.3"/>
    <row r="712" s="3" customFormat="1" x14ac:dyDescent="0.3"/>
    <row r="713" s="3" customFormat="1" x14ac:dyDescent="0.3"/>
    <row r="714" s="3" customFormat="1" x14ac:dyDescent="0.3"/>
    <row r="715" s="3" customFormat="1" x14ac:dyDescent="0.3"/>
    <row r="716" s="3" customFormat="1" x14ac:dyDescent="0.3"/>
    <row r="717" s="3" customFormat="1" x14ac:dyDescent="0.3"/>
    <row r="718" s="3" customFormat="1" x14ac:dyDescent="0.3"/>
    <row r="719" s="3" customFormat="1" x14ac:dyDescent="0.3"/>
    <row r="720" s="3" customFormat="1" x14ac:dyDescent="0.3"/>
    <row r="721" s="3" customFormat="1" x14ac:dyDescent="0.3"/>
    <row r="722" s="3" customFormat="1" x14ac:dyDescent="0.3"/>
    <row r="723" s="3" customFormat="1" x14ac:dyDescent="0.3"/>
    <row r="724" s="3" customFormat="1" x14ac:dyDescent="0.3"/>
    <row r="725" s="3" customFormat="1" x14ac:dyDescent="0.3"/>
    <row r="726" s="3" customFormat="1" x14ac:dyDescent="0.3"/>
    <row r="727" s="3" customFormat="1" x14ac:dyDescent="0.3"/>
    <row r="728" s="3" customFormat="1" x14ac:dyDescent="0.3"/>
    <row r="729" s="3" customFormat="1" x14ac:dyDescent="0.3"/>
    <row r="730" s="3" customFormat="1" x14ac:dyDescent="0.3"/>
    <row r="731" s="3" customFormat="1" x14ac:dyDescent="0.3"/>
    <row r="732" s="3" customFormat="1" x14ac:dyDescent="0.3"/>
    <row r="733" s="3" customFormat="1" x14ac:dyDescent="0.3"/>
    <row r="734" s="3" customFormat="1" x14ac:dyDescent="0.3"/>
    <row r="735" s="3" customFormat="1" x14ac:dyDescent="0.3"/>
    <row r="736" s="3" customFormat="1" x14ac:dyDescent="0.3"/>
    <row r="737" s="3" customFormat="1" x14ac:dyDescent="0.3"/>
    <row r="738" s="3" customFormat="1" x14ac:dyDescent="0.3"/>
    <row r="739" s="3" customFormat="1" x14ac:dyDescent="0.3"/>
    <row r="740" s="3" customFormat="1" x14ac:dyDescent="0.3"/>
    <row r="741" s="3" customFormat="1" x14ac:dyDescent="0.3"/>
    <row r="742" s="3" customFormat="1" x14ac:dyDescent="0.3"/>
    <row r="743" s="3" customFormat="1" x14ac:dyDescent="0.3"/>
    <row r="744" s="3" customFormat="1" x14ac:dyDescent="0.3"/>
    <row r="745" s="3" customFormat="1" x14ac:dyDescent="0.3"/>
    <row r="746" s="3" customFormat="1" x14ac:dyDescent="0.3"/>
    <row r="747" s="3" customFormat="1" x14ac:dyDescent="0.3"/>
    <row r="748" s="3" customFormat="1" x14ac:dyDescent="0.3"/>
    <row r="749" s="3" customFormat="1" x14ac:dyDescent="0.3"/>
    <row r="750" s="3" customFormat="1" x14ac:dyDescent="0.3"/>
    <row r="751" s="3" customFormat="1" x14ac:dyDescent="0.3"/>
    <row r="752" s="3" customFormat="1" x14ac:dyDescent="0.3"/>
    <row r="753" s="3" customFormat="1" x14ac:dyDescent="0.3"/>
    <row r="754" s="3" customFormat="1" x14ac:dyDescent="0.3"/>
    <row r="755" s="3" customFormat="1" x14ac:dyDescent="0.3"/>
    <row r="756" s="3" customFormat="1" x14ac:dyDescent="0.3"/>
    <row r="757" s="3" customFormat="1" x14ac:dyDescent="0.3"/>
    <row r="758" s="3" customFormat="1" x14ac:dyDescent="0.3"/>
    <row r="759" s="3" customFormat="1" x14ac:dyDescent="0.3"/>
    <row r="760" s="3" customFormat="1" x14ac:dyDescent="0.3"/>
    <row r="761" s="3" customFormat="1" x14ac:dyDescent="0.3"/>
    <row r="762" s="3" customFormat="1" x14ac:dyDescent="0.3"/>
    <row r="763" s="3" customFormat="1" x14ac:dyDescent="0.3"/>
    <row r="764" s="3" customFormat="1" x14ac:dyDescent="0.3"/>
    <row r="765" s="3" customFormat="1" x14ac:dyDescent="0.3"/>
    <row r="766" s="3" customFormat="1" x14ac:dyDescent="0.3"/>
    <row r="767" s="3" customFormat="1" x14ac:dyDescent="0.3"/>
    <row r="768" s="3" customFormat="1" x14ac:dyDescent="0.3"/>
    <row r="769" s="3" customFormat="1" x14ac:dyDescent="0.3"/>
    <row r="770" s="3" customFormat="1" x14ac:dyDescent="0.3"/>
    <row r="771" s="3" customFormat="1" x14ac:dyDescent="0.3"/>
    <row r="772" s="3" customFormat="1" x14ac:dyDescent="0.3"/>
    <row r="773" s="3" customFormat="1" x14ac:dyDescent="0.3"/>
    <row r="774" s="3" customFormat="1" x14ac:dyDescent="0.3"/>
    <row r="775" s="3" customFormat="1" x14ac:dyDescent="0.3"/>
    <row r="776" s="3" customFormat="1" x14ac:dyDescent="0.3"/>
    <row r="777" s="3" customFormat="1" x14ac:dyDescent="0.3"/>
    <row r="778" s="3" customFormat="1" x14ac:dyDescent="0.3"/>
    <row r="779" s="3" customFormat="1" x14ac:dyDescent="0.3"/>
    <row r="780" s="3" customFormat="1" x14ac:dyDescent="0.3"/>
    <row r="781" s="3" customFormat="1" x14ac:dyDescent="0.3"/>
    <row r="782" s="3" customFormat="1" x14ac:dyDescent="0.3"/>
    <row r="783" s="3" customFormat="1" x14ac:dyDescent="0.3"/>
    <row r="784" s="3" customFormat="1" x14ac:dyDescent="0.3"/>
    <row r="785" s="3" customFormat="1" x14ac:dyDescent="0.3"/>
    <row r="786" s="3" customFormat="1" x14ac:dyDescent="0.3"/>
    <row r="787" s="3" customFormat="1" x14ac:dyDescent="0.3"/>
    <row r="788" s="3" customFormat="1" x14ac:dyDescent="0.3"/>
    <row r="789" s="3" customFormat="1" x14ac:dyDescent="0.3"/>
    <row r="790" s="3" customFormat="1" x14ac:dyDescent="0.3"/>
    <row r="791" s="3" customFormat="1" x14ac:dyDescent="0.3"/>
    <row r="792" s="3" customFormat="1" x14ac:dyDescent="0.3"/>
    <row r="793" s="3" customFormat="1" x14ac:dyDescent="0.3"/>
    <row r="794" s="3" customFormat="1" x14ac:dyDescent="0.3"/>
    <row r="795" s="3" customFormat="1" x14ac:dyDescent="0.3"/>
    <row r="796" s="3" customFormat="1" x14ac:dyDescent="0.3"/>
    <row r="797" s="3" customFormat="1" x14ac:dyDescent="0.3"/>
    <row r="798" s="3" customFormat="1" x14ac:dyDescent="0.3"/>
    <row r="799" s="3" customFormat="1" x14ac:dyDescent="0.3"/>
    <row r="800" s="3" customFormat="1" x14ac:dyDescent="0.3"/>
    <row r="801" s="3" customFormat="1" x14ac:dyDescent="0.3"/>
    <row r="802" s="3" customFormat="1" x14ac:dyDescent="0.3"/>
    <row r="803" s="3" customFormat="1" x14ac:dyDescent="0.3"/>
    <row r="804" s="3" customFormat="1" x14ac:dyDescent="0.3"/>
    <row r="805" s="3" customFormat="1" x14ac:dyDescent="0.3"/>
    <row r="806" s="3" customFormat="1" x14ac:dyDescent="0.3"/>
    <row r="807" s="3" customFormat="1" x14ac:dyDescent="0.3"/>
    <row r="808" s="3" customFormat="1" x14ac:dyDescent="0.3"/>
    <row r="809" s="3" customFormat="1" x14ac:dyDescent="0.3"/>
    <row r="810" s="3" customFormat="1" x14ac:dyDescent="0.3"/>
    <row r="811" s="3" customFormat="1" x14ac:dyDescent="0.3"/>
    <row r="812" s="3" customFormat="1" x14ac:dyDescent="0.3"/>
    <row r="813" s="3" customFormat="1" x14ac:dyDescent="0.3"/>
    <row r="814" s="3" customFormat="1" x14ac:dyDescent="0.3"/>
    <row r="815" s="3" customFormat="1" x14ac:dyDescent="0.3"/>
    <row r="816" s="3" customFormat="1" x14ac:dyDescent="0.3"/>
    <row r="817" s="3" customFormat="1" x14ac:dyDescent="0.3"/>
    <row r="818" s="3" customFormat="1" x14ac:dyDescent="0.3"/>
    <row r="819" s="3" customFormat="1" x14ac:dyDescent="0.3"/>
    <row r="820" s="3" customFormat="1" x14ac:dyDescent="0.3"/>
    <row r="821" s="3" customFormat="1" x14ac:dyDescent="0.3"/>
    <row r="822" s="3" customFormat="1" x14ac:dyDescent="0.3"/>
    <row r="823" s="3" customFormat="1" x14ac:dyDescent="0.3"/>
    <row r="824" s="3" customFormat="1" x14ac:dyDescent="0.3"/>
    <row r="825" s="3" customFormat="1" x14ac:dyDescent="0.3"/>
    <row r="826" s="3" customFormat="1" x14ac:dyDescent="0.3"/>
    <row r="827" s="3" customFormat="1" x14ac:dyDescent="0.3"/>
    <row r="828" s="3" customFormat="1" x14ac:dyDescent="0.3"/>
    <row r="829" s="3" customFormat="1" x14ac:dyDescent="0.3"/>
    <row r="830" s="3" customFormat="1" x14ac:dyDescent="0.3"/>
    <row r="831" s="3" customFormat="1" x14ac:dyDescent="0.3"/>
    <row r="832" s="3" customFormat="1" x14ac:dyDescent="0.3"/>
    <row r="833" s="3" customFormat="1" x14ac:dyDescent="0.3"/>
    <row r="834" s="3" customFormat="1" x14ac:dyDescent="0.3"/>
    <row r="835" s="3" customFormat="1" x14ac:dyDescent="0.3"/>
    <row r="836" s="3" customFormat="1" x14ac:dyDescent="0.3"/>
    <row r="837" s="3" customFormat="1" x14ac:dyDescent="0.3"/>
    <row r="838" s="3" customFormat="1" x14ac:dyDescent="0.3"/>
    <row r="839" s="3" customFormat="1" x14ac:dyDescent="0.3"/>
    <row r="840" s="3" customFormat="1" x14ac:dyDescent="0.3"/>
    <row r="841" s="3" customFormat="1" x14ac:dyDescent="0.3"/>
    <row r="842" s="3" customFormat="1" x14ac:dyDescent="0.3"/>
    <row r="843" s="3" customFormat="1" x14ac:dyDescent="0.3"/>
    <row r="844" s="3" customFormat="1" x14ac:dyDescent="0.3"/>
    <row r="845" s="3" customFormat="1" x14ac:dyDescent="0.3"/>
    <row r="846" s="3" customFormat="1" x14ac:dyDescent="0.3"/>
    <row r="847" s="3" customFormat="1" x14ac:dyDescent="0.3"/>
    <row r="848" s="3" customFormat="1" x14ac:dyDescent="0.3"/>
    <row r="849" s="3" customFormat="1" x14ac:dyDescent="0.3"/>
    <row r="850" s="3" customFormat="1" x14ac:dyDescent="0.3"/>
    <row r="851" s="3" customFormat="1" x14ac:dyDescent="0.3"/>
    <row r="852" s="3" customFormat="1" x14ac:dyDescent="0.3"/>
    <row r="853" s="3" customFormat="1" x14ac:dyDescent="0.3"/>
    <row r="854" s="3" customFormat="1" x14ac:dyDescent="0.3"/>
    <row r="855" s="3" customFormat="1" x14ac:dyDescent="0.3"/>
    <row r="856" s="3" customFormat="1" x14ac:dyDescent="0.3"/>
    <row r="857" s="3" customFormat="1" x14ac:dyDescent="0.3"/>
    <row r="858" s="3" customFormat="1" x14ac:dyDescent="0.3"/>
    <row r="859" s="3" customFormat="1" x14ac:dyDescent="0.3"/>
    <row r="860" s="3" customFormat="1" x14ac:dyDescent="0.3"/>
    <row r="861" s="3" customFormat="1" x14ac:dyDescent="0.3"/>
    <row r="862" s="3" customFormat="1" x14ac:dyDescent="0.3"/>
    <row r="863" s="3" customFormat="1" x14ac:dyDescent="0.3"/>
    <row r="864" s="3" customFormat="1" x14ac:dyDescent="0.3"/>
    <row r="865" spans="3:121" s="3" customFormat="1" x14ac:dyDescent="0.3"/>
    <row r="866" spans="3:121" s="3" customFormat="1" x14ac:dyDescent="0.3"/>
    <row r="867" spans="3:121" s="3" customFormat="1" x14ac:dyDescent="0.3"/>
    <row r="868" spans="3:121" s="3" customFormat="1" x14ac:dyDescent="0.3"/>
    <row r="869" spans="3:121" s="3" customFormat="1" x14ac:dyDescent="0.3"/>
    <row r="870" spans="3:121" s="3" customFormat="1" x14ac:dyDescent="0.3"/>
    <row r="871" spans="3:121" s="3" customFormat="1" x14ac:dyDescent="0.3"/>
    <row r="872" spans="3:121" s="3" customFormat="1" x14ac:dyDescent="0.3"/>
    <row r="873" spans="3:121" s="3" customFormat="1" x14ac:dyDescent="0.3"/>
    <row r="874" spans="3:121" x14ac:dyDescent="0.3"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</row>
    <row r="875" spans="3:121" x14ac:dyDescent="0.3"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</row>
    <row r="876" spans="3:121" x14ac:dyDescent="0.3"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</row>
    <row r="877" spans="3:121" x14ac:dyDescent="0.3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</row>
    <row r="878" spans="3:121" x14ac:dyDescent="0.3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</row>
  </sheetData>
  <sheetProtection algorithmName="SHA-512" hashValue="3dfxC6BAyIxIMdc0365k8Bx2sDYgPVkk/AhCpGdI61/x0fOOi9LjeXkJ3MfEjeKYuPKakfHNAbGL9JEGMF68OQ==" saltValue="N+KN6St2rPEH+X1NY+rzcw==" spinCount="100000" sheet="1" objects="1" scenarios="1"/>
  <mergeCells count="4">
    <mergeCell ref="A1:B1"/>
    <mergeCell ref="A3:B3"/>
    <mergeCell ref="A12:B12"/>
    <mergeCell ref="A8:B8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63"/>
  <sheetViews>
    <sheetView zoomScaleNormal="100" zoomScaleSheetLayoutView="85" workbookViewId="0">
      <selection activeCell="F15" sqref="F15"/>
    </sheetView>
  </sheetViews>
  <sheetFormatPr defaultColWidth="9.109375" defaultRowHeight="14.4" x14ac:dyDescent="0.3"/>
  <cols>
    <col min="1" max="1" width="3.88671875" style="1" bestFit="1" customWidth="1"/>
    <col min="2" max="3" width="43" style="1" customWidth="1"/>
    <col min="4" max="4" width="38.109375" style="1" customWidth="1"/>
    <col min="5" max="5" width="30.88671875" style="1" customWidth="1"/>
    <col min="6" max="6" width="19.5546875" style="1" customWidth="1"/>
    <col min="7" max="13" width="9.109375" style="1"/>
    <col min="14" max="40" width="9.109375" style="6"/>
    <col min="41" max="16384" width="9.109375" style="1"/>
  </cols>
  <sheetData>
    <row r="1" spans="1:13" ht="23.4" x14ac:dyDescent="0.45">
      <c r="A1" s="23"/>
      <c r="B1" s="115" t="s">
        <v>28</v>
      </c>
      <c r="C1" s="115"/>
      <c r="D1" s="115"/>
      <c r="E1" s="115"/>
      <c r="F1" s="115"/>
      <c r="G1" s="6"/>
      <c r="H1" s="6"/>
      <c r="I1" s="6"/>
      <c r="J1" s="6"/>
      <c r="K1" s="6"/>
      <c r="L1" s="6"/>
      <c r="M1" s="6"/>
    </row>
    <row r="2" spans="1:13" ht="23.4" x14ac:dyDescent="0.45">
      <c r="A2" s="24"/>
      <c r="B2" s="25" t="s">
        <v>38</v>
      </c>
      <c r="C2" s="26"/>
      <c r="D2" s="26"/>
      <c r="E2" s="26"/>
      <c r="F2" s="26"/>
      <c r="G2" s="6"/>
      <c r="H2" s="6"/>
      <c r="I2" s="6"/>
      <c r="J2" s="6"/>
      <c r="K2" s="6"/>
      <c r="L2" s="6"/>
      <c r="M2" s="6"/>
    </row>
    <row r="3" spans="1:13" ht="23.4" x14ac:dyDescent="0.45">
      <c r="A3" s="24"/>
      <c r="B3" s="25"/>
      <c r="C3" s="26"/>
      <c r="D3" s="26"/>
      <c r="E3" s="26"/>
      <c r="F3" s="26"/>
      <c r="G3" s="6"/>
      <c r="H3" s="6"/>
      <c r="I3" s="6"/>
      <c r="J3" s="6"/>
      <c r="K3" s="6"/>
      <c r="L3" s="6"/>
      <c r="M3" s="6"/>
    </row>
    <row r="4" spans="1:13" ht="33.75" customHeight="1" x14ac:dyDescent="0.45">
      <c r="A4" s="24"/>
      <c r="B4" s="25"/>
      <c r="C4" s="26"/>
      <c r="D4" s="26"/>
      <c r="E4" s="26"/>
      <c r="F4" s="26"/>
      <c r="G4" s="6"/>
      <c r="H4" s="6"/>
      <c r="I4" s="6"/>
      <c r="J4" s="6"/>
      <c r="K4" s="6"/>
      <c r="L4" s="6"/>
      <c r="M4" s="6"/>
    </row>
    <row r="5" spans="1:13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.6" x14ac:dyDescent="0.3">
      <c r="A6" s="27"/>
      <c r="B6" s="30" t="s">
        <v>88</v>
      </c>
      <c r="C6" s="30" t="s">
        <v>91</v>
      </c>
      <c r="D6" s="31" t="s">
        <v>93</v>
      </c>
      <c r="E6" s="31" t="s">
        <v>101</v>
      </c>
      <c r="F6" s="32" t="s">
        <v>102</v>
      </c>
      <c r="G6" s="6"/>
      <c r="H6" s="6"/>
      <c r="I6" s="6"/>
      <c r="J6" s="6"/>
      <c r="K6" s="6"/>
      <c r="L6" s="6"/>
      <c r="M6" s="6"/>
    </row>
    <row r="7" spans="1:13" x14ac:dyDescent="0.3">
      <c r="A7" s="28" t="s">
        <v>52</v>
      </c>
      <c r="B7" s="12" t="str">
        <f>'1. Windows'!B3</f>
        <v>Laptops</v>
      </c>
      <c r="C7" s="109">
        <v>215000</v>
      </c>
      <c r="D7" s="76">
        <f>'1. Windows'!C10</f>
        <v>0</v>
      </c>
      <c r="E7" s="101">
        <f t="shared" ref="E7:E12" si="0">SUM(C7*D7)</f>
        <v>0</v>
      </c>
      <c r="F7" s="77">
        <f t="shared" ref="F7:F12" si="1">SUM(C7+E7)</f>
        <v>215000</v>
      </c>
      <c r="G7" s="6"/>
      <c r="H7" s="6"/>
      <c r="I7" s="6"/>
      <c r="J7" s="6"/>
      <c r="K7" s="6"/>
      <c r="L7" s="6"/>
      <c r="M7" s="6"/>
    </row>
    <row r="8" spans="1:13" x14ac:dyDescent="0.3">
      <c r="A8" s="29" t="s">
        <v>54</v>
      </c>
      <c r="B8" s="2" t="str">
        <f>'1. Windows'!B13</f>
        <v>Monitoren Desktop</v>
      </c>
      <c r="C8" s="110">
        <v>30000</v>
      </c>
      <c r="D8" s="76">
        <f>'1. Windows'!C22</f>
        <v>0</v>
      </c>
      <c r="E8" s="101">
        <f t="shared" si="0"/>
        <v>0</v>
      </c>
      <c r="F8" s="77">
        <f t="shared" si="1"/>
        <v>30000</v>
      </c>
      <c r="G8" s="6"/>
      <c r="H8" s="6"/>
      <c r="I8" s="6"/>
      <c r="J8" s="6"/>
      <c r="K8" s="6"/>
      <c r="L8" s="6"/>
      <c r="M8" s="6"/>
    </row>
    <row r="9" spans="1:13" x14ac:dyDescent="0.3">
      <c r="A9" s="29" t="s">
        <v>53</v>
      </c>
      <c r="B9" s="2" t="str">
        <f>'2. Apple'!B3</f>
        <v>iPads</v>
      </c>
      <c r="C9" s="110">
        <v>80000</v>
      </c>
      <c r="D9" s="76">
        <f>'2. Apple'!C9</f>
        <v>0</v>
      </c>
      <c r="E9" s="101">
        <f t="shared" si="0"/>
        <v>0</v>
      </c>
      <c r="F9" s="77">
        <f>SUM(C9-E9)</f>
        <v>80000</v>
      </c>
      <c r="G9" s="6"/>
      <c r="H9" s="6"/>
      <c r="I9" s="6"/>
      <c r="J9" s="6"/>
      <c r="K9" s="6"/>
      <c r="L9" s="6"/>
      <c r="M9" s="6"/>
    </row>
    <row r="10" spans="1:13" x14ac:dyDescent="0.3">
      <c r="A10" s="29" t="s">
        <v>98</v>
      </c>
      <c r="B10" s="2" t="str">
        <f>'2. Apple'!B11</f>
        <v>Macbooks</v>
      </c>
      <c r="C10" s="110">
        <v>10000</v>
      </c>
      <c r="D10" s="76">
        <f>'2. Apple'!C16</f>
        <v>0</v>
      </c>
      <c r="E10" s="101">
        <f t="shared" si="0"/>
        <v>0</v>
      </c>
      <c r="F10" s="77">
        <f>SUM(C10-E10)</f>
        <v>10000</v>
      </c>
      <c r="G10" s="6"/>
      <c r="H10" s="6"/>
      <c r="I10" s="6"/>
      <c r="J10" s="6"/>
      <c r="K10" s="6"/>
      <c r="L10" s="6"/>
      <c r="M10" s="6"/>
    </row>
    <row r="11" spans="1:13" x14ac:dyDescent="0.3">
      <c r="A11" s="29" t="s">
        <v>99</v>
      </c>
      <c r="B11" s="2" t="str">
        <f>'2. Apple'!B18</f>
        <v>Oplaadkasten iPads</v>
      </c>
      <c r="C11" s="110">
        <v>15000</v>
      </c>
      <c r="D11" s="76">
        <f>'2. Apple'!C27</f>
        <v>0</v>
      </c>
      <c r="E11" s="101">
        <f t="shared" si="0"/>
        <v>0</v>
      </c>
      <c r="F11" s="77">
        <f t="shared" si="1"/>
        <v>15000</v>
      </c>
      <c r="G11" s="6"/>
      <c r="H11" s="6"/>
      <c r="I11" s="6"/>
      <c r="J11" s="6"/>
      <c r="K11" s="6"/>
      <c r="L11" s="6"/>
      <c r="M11" s="6"/>
    </row>
    <row r="12" spans="1:13" x14ac:dyDescent="0.3">
      <c r="A12" s="29" t="s">
        <v>55</v>
      </c>
      <c r="B12" s="2" t="str">
        <f>'3. Accessoires'!B3</f>
        <v>Accessoires</v>
      </c>
      <c r="C12" s="110">
        <v>25000</v>
      </c>
      <c r="D12" s="76">
        <f>'3. Accessoires'!B7</f>
        <v>0</v>
      </c>
      <c r="E12" s="101">
        <f t="shared" si="0"/>
        <v>0</v>
      </c>
      <c r="F12" s="77">
        <f t="shared" si="1"/>
        <v>25000</v>
      </c>
      <c r="G12" s="6"/>
      <c r="H12" s="6"/>
      <c r="I12" s="6"/>
      <c r="J12" s="6"/>
      <c r="K12" s="6"/>
      <c r="L12" s="6"/>
      <c r="M12" s="6"/>
    </row>
    <row r="13" spans="1:13" ht="15.6" x14ac:dyDescent="0.3">
      <c r="A13" s="27"/>
      <c r="B13" s="30" t="s">
        <v>89</v>
      </c>
      <c r="C13" s="30"/>
      <c r="D13" s="31"/>
      <c r="E13" s="31"/>
      <c r="F13" s="32" t="s">
        <v>102</v>
      </c>
      <c r="G13" s="6"/>
      <c r="H13" s="6"/>
      <c r="I13" s="6"/>
      <c r="J13" s="6"/>
      <c r="K13" s="6"/>
      <c r="L13" s="6"/>
      <c r="M13" s="6"/>
    </row>
    <row r="14" spans="1:13" x14ac:dyDescent="0.3">
      <c r="A14" s="29" t="s">
        <v>56</v>
      </c>
      <c r="B14" s="2" t="str">
        <f>'4. Reparatietarieven'!B3</f>
        <v>Reparatietarieven</v>
      </c>
      <c r="C14" s="78"/>
      <c r="D14" s="79"/>
      <c r="E14" s="79"/>
      <c r="F14" s="77">
        <f>'4. Reparatietarieven'!E8</f>
        <v>2500</v>
      </c>
      <c r="G14" s="6"/>
      <c r="H14" s="6"/>
      <c r="I14" s="6"/>
      <c r="J14" s="6"/>
      <c r="K14" s="6"/>
      <c r="L14" s="6"/>
      <c r="M14" s="6"/>
    </row>
    <row r="15" spans="1:13" x14ac:dyDescent="0.3">
      <c r="A15" s="29" t="s">
        <v>57</v>
      </c>
      <c r="B15" s="2" t="str">
        <f>'5. Overige diensten'!B3</f>
        <v>Overige diensten</v>
      </c>
      <c r="C15" s="78"/>
      <c r="D15" s="80"/>
      <c r="E15" s="80"/>
      <c r="F15" s="77">
        <f>'5. Overige diensten'!E7</f>
        <v>0</v>
      </c>
      <c r="G15" s="6"/>
      <c r="H15" s="6"/>
      <c r="I15" s="6"/>
      <c r="J15" s="6"/>
      <c r="K15" s="6"/>
      <c r="L15" s="6"/>
      <c r="M15" s="6"/>
    </row>
    <row r="16" spans="1:13" x14ac:dyDescent="0.3">
      <c r="A16" s="6"/>
      <c r="B16" s="6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8" x14ac:dyDescent="0.35">
      <c r="A17" s="6"/>
      <c r="B17" s="6"/>
      <c r="C17" s="6"/>
      <c r="D17" s="33" t="s">
        <v>100</v>
      </c>
      <c r="E17" s="33"/>
      <c r="F17" s="34" cm="1">
        <f t="array" ref="F17:F18">SUM(F7:F12)+(F14:F15)</f>
        <v>377500</v>
      </c>
      <c r="G17" s="6"/>
      <c r="H17" s="6"/>
      <c r="I17" s="6"/>
      <c r="J17" s="6"/>
      <c r="K17" s="6"/>
      <c r="L17" s="6"/>
      <c r="M17" s="6"/>
    </row>
    <row r="18" spans="1:13" hidden="1" x14ac:dyDescent="0.3">
      <c r="A18" s="6"/>
      <c r="B18" s="6"/>
      <c r="C18" s="6"/>
      <c r="D18" s="6"/>
      <c r="E18" s="6"/>
      <c r="F18" s="6">
        <v>375000</v>
      </c>
      <c r="G18" s="6"/>
      <c r="H18" s="6"/>
      <c r="I18" s="6"/>
      <c r="J18" s="6"/>
      <c r="K18" s="6"/>
      <c r="L18" s="6"/>
      <c r="M18" s="6"/>
    </row>
    <row r="19" spans="1:13" ht="18" x14ac:dyDescent="0.35">
      <c r="A19" s="6"/>
      <c r="B19" s="6"/>
      <c r="C19" s="6"/>
      <c r="D19" s="9"/>
      <c r="E19" s="9"/>
      <c r="F19" s="10"/>
      <c r="G19" s="6"/>
      <c r="H19" s="6"/>
      <c r="I19" s="6"/>
      <c r="J19" s="6"/>
      <c r="K19" s="6"/>
      <c r="L19" s="6"/>
      <c r="M19" s="6"/>
    </row>
    <row r="20" spans="1:13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3">
      <c r="A29" s="6"/>
      <c r="B29" s="3" t="s">
        <v>59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s="6" customFormat="1" x14ac:dyDescent="0.3"/>
    <row r="38" spans="1:13" s="6" customFormat="1" x14ac:dyDescent="0.3"/>
    <row r="39" spans="1:13" s="6" customFormat="1" x14ac:dyDescent="0.3"/>
    <row r="40" spans="1:13" s="6" customFormat="1" x14ac:dyDescent="0.3"/>
    <row r="41" spans="1:13" s="6" customFormat="1" x14ac:dyDescent="0.3"/>
    <row r="42" spans="1:13" s="6" customFormat="1" x14ac:dyDescent="0.3"/>
    <row r="43" spans="1:13" s="6" customFormat="1" x14ac:dyDescent="0.3"/>
    <row r="44" spans="1:13" s="6" customFormat="1" x14ac:dyDescent="0.3"/>
    <row r="45" spans="1:13" s="6" customFormat="1" x14ac:dyDescent="0.3"/>
    <row r="46" spans="1:13" s="6" customFormat="1" x14ac:dyDescent="0.3"/>
    <row r="47" spans="1:13" s="6" customFormat="1" x14ac:dyDescent="0.3"/>
    <row r="48" spans="1:13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</sheetData>
  <sheetProtection algorithmName="SHA-512" hashValue="ew67td94p4axgprm6ByI4avEHMJIKkpLUh4RbK6WyEhhAWBCDYDUo0s4To8p8wqaDLuhqX0qvY9BH1o6WZADDQ==" saltValue="8Ge+B08YgjGdtv6VhQfMtw==" spinCount="100000" sheet="1" objects="1" scenarios="1"/>
  <mergeCells count="1">
    <mergeCell ref="B1:F1"/>
  </mergeCells>
  <pageMargins left="0.7" right="0.7" top="0.75" bottom="0.75" header="0.3" footer="0.3"/>
  <pageSetup paperSize="9" orientation="landscape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P32"/>
  <sheetViews>
    <sheetView zoomScale="90" zoomScaleNormal="90" workbookViewId="0">
      <selection activeCell="A13" sqref="A13"/>
    </sheetView>
  </sheetViews>
  <sheetFormatPr defaultRowHeight="14.4" x14ac:dyDescent="0.3"/>
  <cols>
    <col min="1" max="1" width="4.5546875" bestFit="1" customWidth="1"/>
    <col min="2" max="2" width="39" bestFit="1" customWidth="1"/>
    <col min="3" max="3" width="64.6640625" bestFit="1" customWidth="1"/>
    <col min="4" max="4" width="69.109375" customWidth="1"/>
  </cols>
  <sheetData>
    <row r="1" spans="1:16" ht="23.4" x14ac:dyDescent="0.45">
      <c r="A1" s="36"/>
      <c r="B1" s="115" t="s">
        <v>97</v>
      </c>
      <c r="C1" s="11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s="3" customFormat="1" ht="23.4" x14ac:dyDescent="0.45">
      <c r="A2" s="93"/>
      <c r="B2" s="94"/>
      <c r="C2" s="95"/>
    </row>
    <row r="3" spans="1:16" ht="23.4" x14ac:dyDescent="0.45">
      <c r="A3" s="37" t="s">
        <v>52</v>
      </c>
      <c r="B3" s="86" t="s">
        <v>60</v>
      </c>
      <c r="C3" s="39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x14ac:dyDescent="0.3">
      <c r="A4" s="28"/>
      <c r="B4" s="85" t="s">
        <v>1</v>
      </c>
      <c r="C4" s="40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x14ac:dyDescent="0.3">
      <c r="A5" s="41"/>
      <c r="B5" s="2" t="s">
        <v>29</v>
      </c>
      <c r="C5" s="7" t="s">
        <v>66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x14ac:dyDescent="0.3">
      <c r="A6" s="41"/>
      <c r="B6" s="2" t="s">
        <v>3</v>
      </c>
      <c r="C6" s="7" t="s">
        <v>107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x14ac:dyDescent="0.3">
      <c r="A7" s="41"/>
      <c r="B7" s="2" t="s">
        <v>39</v>
      </c>
      <c r="C7" s="7" t="s">
        <v>74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x14ac:dyDescent="0.3">
      <c r="A8" s="41"/>
      <c r="B8" s="8" t="s">
        <v>7</v>
      </c>
      <c r="C8" s="89" t="s">
        <v>30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ht="18" x14ac:dyDescent="0.35">
      <c r="A9" s="42"/>
      <c r="B9" s="46" t="s">
        <v>31</v>
      </c>
      <c r="C9" s="8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ht="21" x14ac:dyDescent="0.4">
      <c r="A10" s="44"/>
      <c r="B10" s="2" t="s">
        <v>0</v>
      </c>
      <c r="C10" s="97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3.4" x14ac:dyDescent="0.45">
      <c r="A13" s="47" t="s">
        <v>54</v>
      </c>
      <c r="B13" s="48" t="s">
        <v>61</v>
      </c>
      <c r="C13" s="6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28"/>
      <c r="B14" s="85" t="s">
        <v>1</v>
      </c>
      <c r="C14" s="40" t="s">
        <v>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41"/>
      <c r="B15" s="2" t="s">
        <v>32</v>
      </c>
      <c r="C15" s="7" t="s">
        <v>65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41"/>
      <c r="B16" s="2" t="s">
        <v>4</v>
      </c>
      <c r="C16" s="7" t="s">
        <v>33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41"/>
      <c r="B17" s="2" t="s">
        <v>39</v>
      </c>
      <c r="C17" s="7" t="s">
        <v>74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41"/>
      <c r="B18" s="14" t="s">
        <v>8</v>
      </c>
      <c r="C18" s="90" t="s">
        <v>75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41"/>
      <c r="B19" s="2" t="s">
        <v>34</v>
      </c>
      <c r="C19" s="7" t="s">
        <v>69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41"/>
      <c r="B20" s="2" t="s">
        <v>35</v>
      </c>
      <c r="C20" s="7" t="s">
        <v>36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18" x14ac:dyDescent="0.35">
      <c r="A21" s="42"/>
      <c r="B21" s="46" t="s">
        <v>37</v>
      </c>
      <c r="C21" s="8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21" x14ac:dyDescent="0.4">
      <c r="A22" s="44"/>
      <c r="B22" s="2" t="s">
        <v>0</v>
      </c>
      <c r="C22" s="97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</row>
    <row r="32" spans="1:16" x14ac:dyDescent="0.3">
      <c r="A32" s="3"/>
      <c r="B32" s="3"/>
    </row>
  </sheetData>
  <sheetProtection algorithmName="SHA-512" hashValue="sFm3Bp1VnN9wu5MZmkj4w6JV4eAapmBOkxrNeBMwP5QjkvDEr7uODDbHJ1MSS3JztoeW5lFBbv09yOtZy8h9nA==" saltValue="S4C0zSDM+qoyPth8u1UEXg==" spinCount="100000" sheet="1" objects="1" scenarios="1"/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C66"/>
  <sheetViews>
    <sheetView zoomScale="80" zoomScaleNormal="80" workbookViewId="0">
      <selection activeCell="A18" sqref="A18"/>
    </sheetView>
  </sheetViews>
  <sheetFormatPr defaultRowHeight="14.4" x14ac:dyDescent="0.3"/>
  <cols>
    <col min="1" max="1" width="5.33203125" customWidth="1"/>
    <col min="2" max="2" width="39" bestFit="1" customWidth="1"/>
    <col min="3" max="3" width="72.6640625" bestFit="1" customWidth="1"/>
    <col min="4" max="4" width="34.44140625" customWidth="1"/>
    <col min="17" max="55" width="9.109375" style="3"/>
  </cols>
  <sheetData>
    <row r="1" spans="1:16" ht="23.4" x14ac:dyDescent="0.45">
      <c r="A1" s="36"/>
      <c r="B1" s="115" t="s">
        <v>96</v>
      </c>
      <c r="C1" s="11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3" customFormat="1" ht="23.4" x14ac:dyDescent="0.45">
      <c r="A2" s="93"/>
      <c r="B2" s="94"/>
      <c r="C2" s="95"/>
    </row>
    <row r="3" spans="1:16" ht="32.25" customHeight="1" x14ac:dyDescent="0.45">
      <c r="A3" s="37" t="s">
        <v>53</v>
      </c>
      <c r="B3" s="86" t="s">
        <v>40</v>
      </c>
      <c r="C3" s="39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3">
      <c r="A4" s="28"/>
      <c r="B4" s="85" t="s">
        <v>1</v>
      </c>
      <c r="C4" s="40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28.8" x14ac:dyDescent="0.3">
      <c r="A5" s="91"/>
      <c r="B5" s="58" t="s">
        <v>41</v>
      </c>
      <c r="C5" s="7" t="s">
        <v>106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3">
      <c r="A6" s="91"/>
      <c r="B6" s="58" t="s">
        <v>42</v>
      </c>
      <c r="C6" s="4" t="s">
        <v>87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91"/>
      <c r="B7" s="58" t="s">
        <v>43</v>
      </c>
      <c r="C7" s="4" t="s">
        <v>44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18" x14ac:dyDescent="0.35">
      <c r="A8" s="60"/>
      <c r="B8" s="87" t="s">
        <v>45</v>
      </c>
      <c r="C8" s="39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1" x14ac:dyDescent="0.4">
      <c r="A9" s="45"/>
      <c r="B9" s="84" t="s">
        <v>94</v>
      </c>
      <c r="C9" s="97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3.4" x14ac:dyDescent="0.45">
      <c r="A11" s="37" t="s">
        <v>98</v>
      </c>
      <c r="B11" s="86" t="s">
        <v>95</v>
      </c>
      <c r="C11" s="39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28"/>
      <c r="B12" s="85" t="s">
        <v>1</v>
      </c>
      <c r="C12" s="40" t="s">
        <v>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8.8" x14ac:dyDescent="0.3">
      <c r="A13" s="91"/>
      <c r="B13" s="58" t="s">
        <v>41</v>
      </c>
      <c r="C13" s="7" t="s">
        <v>105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91"/>
      <c r="B14" s="58" t="s">
        <v>43</v>
      </c>
      <c r="C14" s="4" t="s">
        <v>44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8" x14ac:dyDescent="0.35">
      <c r="A15" s="60"/>
      <c r="B15" s="87" t="s">
        <v>45</v>
      </c>
      <c r="C15" s="39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21" x14ac:dyDescent="0.4">
      <c r="A16" s="45"/>
      <c r="B16" s="84" t="s">
        <v>94</v>
      </c>
      <c r="C16" s="97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3.4" x14ac:dyDescent="0.45">
      <c r="A18" s="47" t="s">
        <v>99</v>
      </c>
      <c r="B18" s="48" t="s">
        <v>62</v>
      </c>
      <c r="C18" s="49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28"/>
      <c r="B19" s="50" t="s">
        <v>1</v>
      </c>
      <c r="C19" s="51" t="s">
        <v>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92"/>
      <c r="B20" t="s">
        <v>5</v>
      </c>
      <c r="C20" s="11" t="s">
        <v>46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92"/>
      <c r="B21" s="59" t="s">
        <v>6</v>
      </c>
      <c r="C21" s="5" t="s">
        <v>47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92"/>
      <c r="B22" s="59" t="s">
        <v>48</v>
      </c>
      <c r="C22" s="5" t="s">
        <v>63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92"/>
      <c r="B23" s="59" t="s">
        <v>7</v>
      </c>
      <c r="C23" s="5" t="s">
        <v>49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46.5" customHeight="1" x14ac:dyDescent="0.3">
      <c r="A24" s="92"/>
      <c r="B24" s="59" t="s">
        <v>8</v>
      </c>
      <c r="C24" s="111" t="s">
        <v>113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92"/>
      <c r="B25" s="59" t="s">
        <v>9</v>
      </c>
      <c r="C25" s="5" t="s">
        <v>64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8" x14ac:dyDescent="0.35">
      <c r="A26" s="60"/>
      <c r="B26" s="87" t="s">
        <v>10</v>
      </c>
      <c r="C26" s="4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23.4" x14ac:dyDescent="0.45">
      <c r="A27" s="45"/>
      <c r="B27" s="62" t="s">
        <v>50</v>
      </c>
      <c r="C27" s="96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 t="s">
        <v>51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33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3">
      <c r="A64" s="3"/>
      <c r="B64" s="3"/>
      <c r="C64" s="3"/>
    </row>
    <row r="65" spans="1:3" x14ac:dyDescent="0.3">
      <c r="A65" s="3"/>
      <c r="B65" s="3"/>
      <c r="C65" s="3"/>
    </row>
    <row r="66" spans="1:3" x14ac:dyDescent="0.3">
      <c r="A66" s="3"/>
      <c r="B66" s="3"/>
      <c r="C66" s="3"/>
    </row>
  </sheetData>
  <sheetProtection algorithmName="SHA-512" hashValue="MXsM2jRyOhRiOit2CL/Al4p26alfP/WuhSHnV54eg2nNOFDCobeqefusIiRahy9aO8/8fEng02ZaKANMQiLhvQ==" saltValue="/bO1eOltzcNY3n00GZpb6w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AT116"/>
  <sheetViews>
    <sheetView zoomScale="80" zoomScaleNormal="80" workbookViewId="0">
      <selection activeCell="C26" sqref="C26"/>
    </sheetView>
  </sheetViews>
  <sheetFormatPr defaultRowHeight="14.4" x14ac:dyDescent="0.3"/>
  <cols>
    <col min="1" max="1" width="6.109375" customWidth="1"/>
    <col min="2" max="2" width="86" bestFit="1" customWidth="1"/>
    <col min="3" max="3" width="69.109375" customWidth="1"/>
    <col min="16" max="46" width="9.109375" style="3"/>
  </cols>
  <sheetData>
    <row r="1" spans="1:15" ht="23.4" x14ac:dyDescent="0.45">
      <c r="A1" s="36"/>
      <c r="B1" s="83" t="s">
        <v>58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3" customFormat="1" ht="23.4" x14ac:dyDescent="0.45">
      <c r="A2" s="93"/>
      <c r="B2" s="94"/>
    </row>
    <row r="3" spans="1:15" ht="23.4" x14ac:dyDescent="0.45">
      <c r="A3" s="47" t="s">
        <v>55</v>
      </c>
      <c r="B3" s="98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51" customHeight="1" x14ac:dyDescent="0.3">
      <c r="A4" s="42"/>
      <c r="B4" s="63" t="s">
        <v>90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33" customHeight="1" x14ac:dyDescent="0.3">
      <c r="A5" s="42"/>
      <c r="B5" s="7" t="s">
        <v>68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8.75" customHeight="1" x14ac:dyDescent="0.35">
      <c r="A6" s="42"/>
      <c r="B6" s="99" t="s">
        <v>67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1" customHeight="1" x14ac:dyDescent="0.4">
      <c r="A7" s="44"/>
      <c r="B7" s="100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3" customFormat="1" x14ac:dyDescent="0.3"/>
    <row r="35" spans="1:15" s="3" customFormat="1" x14ac:dyDescent="0.3"/>
    <row r="36" spans="1:15" s="3" customFormat="1" x14ac:dyDescent="0.3"/>
    <row r="37" spans="1:15" s="3" customFormat="1" x14ac:dyDescent="0.3"/>
    <row r="38" spans="1:15" s="3" customFormat="1" x14ac:dyDescent="0.3"/>
    <row r="39" spans="1:15" s="3" customFormat="1" x14ac:dyDescent="0.3"/>
    <row r="40" spans="1:15" s="3" customFormat="1" x14ac:dyDescent="0.3"/>
    <row r="41" spans="1:15" s="3" customFormat="1" x14ac:dyDescent="0.3"/>
    <row r="42" spans="1:15" s="3" customFormat="1" x14ac:dyDescent="0.3"/>
    <row r="43" spans="1:15" s="3" customFormat="1" x14ac:dyDescent="0.3"/>
    <row r="44" spans="1:15" s="3" customFormat="1" x14ac:dyDescent="0.3"/>
    <row r="45" spans="1:15" s="3" customFormat="1" x14ac:dyDescent="0.3"/>
    <row r="46" spans="1:15" s="3" customFormat="1" x14ac:dyDescent="0.3"/>
    <row r="47" spans="1:15" s="3" customFormat="1" x14ac:dyDescent="0.3"/>
    <row r="48" spans="1:15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</sheetData>
  <sheetProtection algorithmName="SHA-512" hashValue="7bGbNk98SP6VbQyF6nwlo2Vqa+wTvdXtLwbDrR0ouSe8VpJ8CWCe6XJxkydpvQxPD01awWxL9wnhG1YPRXc3/Q==" saltValue="oLGlvhhIp80RwWnLXN0rB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0C29-8746-4F5C-A86D-2E4E5CF13EE5}">
  <sheetPr>
    <tabColor rgb="FFC2E76B"/>
  </sheetPr>
  <dimension ref="A1:AO110"/>
  <sheetViews>
    <sheetView zoomScale="90" zoomScaleNormal="90" workbookViewId="0">
      <pane ySplit="2" topLeftCell="A3" activePane="bottomLeft" state="frozen"/>
      <selection activeCell="C33" sqref="C33"/>
      <selection pane="bottomLeft" activeCell="A3" sqref="A3"/>
    </sheetView>
  </sheetViews>
  <sheetFormatPr defaultColWidth="9.109375" defaultRowHeight="14.4" x14ac:dyDescent="0.3"/>
  <cols>
    <col min="1" max="1" width="6.109375" customWidth="1"/>
    <col min="2" max="2" width="39" bestFit="1" customWidth="1"/>
    <col min="3" max="3" width="40.33203125" bestFit="1" customWidth="1"/>
    <col min="4" max="4" width="28" customWidth="1"/>
    <col min="5" max="5" width="30.44140625" customWidth="1"/>
    <col min="17" max="41" width="9.109375" style="3"/>
  </cols>
  <sheetData>
    <row r="1" spans="1:41" ht="23.4" x14ac:dyDescent="0.45">
      <c r="A1" s="117" t="s">
        <v>76</v>
      </c>
      <c r="B1" s="118"/>
      <c r="C1" s="118"/>
      <c r="D1" s="118"/>
      <c r="E1" s="118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2" customHeight="1" x14ac:dyDescent="0.3">
      <c r="A2" s="3"/>
      <c r="B2" s="3"/>
      <c r="C2" s="6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69" customFormat="1" ht="15.6" x14ac:dyDescent="0.3">
      <c r="A3" s="65" t="s">
        <v>56</v>
      </c>
      <c r="B3" s="66" t="s">
        <v>76</v>
      </c>
      <c r="C3" s="67" t="s">
        <v>77</v>
      </c>
      <c r="D3" s="67" t="s">
        <v>78</v>
      </c>
      <c r="E3" s="67" t="s">
        <v>79</v>
      </c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</row>
    <row r="4" spans="1:41" x14ac:dyDescent="0.3">
      <c r="A4" s="38"/>
      <c r="B4" s="63" t="s">
        <v>80</v>
      </c>
      <c r="C4" s="107">
        <v>20</v>
      </c>
      <c r="D4" s="70"/>
      <c r="E4" s="102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3">
      <c r="A5" s="38"/>
      <c r="B5" s="63" t="s">
        <v>81</v>
      </c>
      <c r="C5" s="107">
        <v>20</v>
      </c>
      <c r="D5" s="70"/>
      <c r="E5" s="102">
        <f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ht="15.6" x14ac:dyDescent="0.3">
      <c r="A6" s="38"/>
      <c r="B6" s="29"/>
      <c r="C6" s="67" t="s">
        <v>82</v>
      </c>
      <c r="D6" s="29" t="s">
        <v>0</v>
      </c>
      <c r="E6" s="71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x14ac:dyDescent="0.3">
      <c r="A7" s="38"/>
      <c r="B7" s="7" t="s">
        <v>83</v>
      </c>
      <c r="C7" s="108">
        <v>2500</v>
      </c>
      <c r="D7" s="72"/>
      <c r="E7" s="103">
        <f>SUM(C7*D7)+C7</f>
        <v>2500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41" x14ac:dyDescent="0.3">
      <c r="A8" s="3"/>
      <c r="B8" s="3"/>
      <c r="C8" s="3"/>
      <c r="D8" s="29" t="s">
        <v>11</v>
      </c>
      <c r="E8" s="73">
        <f>SUM(E4:E7)</f>
        <v>2500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4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4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4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4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4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4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4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4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s="3" customFormat="1" x14ac:dyDescent="0.3"/>
    <row r="37" spans="1:16" s="3" customFormat="1" x14ac:dyDescent="0.3"/>
    <row r="38" spans="1:16" s="3" customFormat="1" x14ac:dyDescent="0.3"/>
    <row r="39" spans="1:16" s="3" customFormat="1" x14ac:dyDescent="0.3"/>
    <row r="40" spans="1:16" s="3" customFormat="1" x14ac:dyDescent="0.3"/>
    <row r="41" spans="1:16" s="3" customFormat="1" x14ac:dyDescent="0.3"/>
    <row r="42" spans="1:16" s="3" customFormat="1" x14ac:dyDescent="0.3"/>
    <row r="43" spans="1:16" s="3" customFormat="1" x14ac:dyDescent="0.3"/>
    <row r="44" spans="1:16" s="3" customFormat="1" x14ac:dyDescent="0.3"/>
    <row r="45" spans="1:16" s="3" customFormat="1" x14ac:dyDescent="0.3"/>
    <row r="46" spans="1:16" s="3" customFormat="1" x14ac:dyDescent="0.3"/>
    <row r="47" spans="1:16" s="3" customFormat="1" x14ac:dyDescent="0.3"/>
    <row r="48" spans="1:16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</sheetData>
  <sheetProtection algorithmName="SHA-512" hashValue="mGUObhsELeZHPfNH0MPXLVN8d8ME2Prus2u/YitdgF65FF0SuYAHL7x/L4ponfViZV/4dMe4qm4dP2nJ7mMEWw==" saltValue="G7exg9qwjjdjAC+hX2s5dQ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E2DC-89F5-47B9-B512-61D36693B64C}">
  <sheetPr>
    <tabColor rgb="FFC2E76B"/>
  </sheetPr>
  <dimension ref="A1:AO109"/>
  <sheetViews>
    <sheetView tabSelected="1" zoomScale="90" zoomScaleNormal="90" workbookViewId="0">
      <pane ySplit="2" topLeftCell="A3" activePane="bottomLeft" state="frozen"/>
      <selection activeCell="A39" sqref="A39"/>
      <selection pane="bottomLeft" activeCell="D14" sqref="D14"/>
    </sheetView>
  </sheetViews>
  <sheetFormatPr defaultColWidth="9.109375" defaultRowHeight="14.4" x14ac:dyDescent="0.3"/>
  <cols>
    <col min="1" max="1" width="6.109375" customWidth="1"/>
    <col min="2" max="2" width="76.109375" customWidth="1"/>
    <col min="3" max="3" width="19.88671875" customWidth="1"/>
    <col min="4" max="4" width="28" customWidth="1"/>
    <col min="5" max="5" width="30.44140625" customWidth="1"/>
    <col min="17" max="41" width="9.109375" style="3"/>
  </cols>
  <sheetData>
    <row r="1" spans="1:41" ht="23.4" x14ac:dyDescent="0.45">
      <c r="A1" s="117" t="s">
        <v>104</v>
      </c>
      <c r="B1" s="118"/>
      <c r="C1" s="118"/>
      <c r="D1" s="118"/>
      <c r="E1" s="118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1.25" customHeight="1" x14ac:dyDescent="0.3">
      <c r="A2" s="3"/>
      <c r="B2" s="3"/>
      <c r="C2" s="6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69" customFormat="1" ht="15.6" x14ac:dyDescent="0.3">
      <c r="A3" s="65" t="s">
        <v>57</v>
      </c>
      <c r="B3" s="66" t="s">
        <v>84</v>
      </c>
      <c r="C3" s="67" t="s">
        <v>85</v>
      </c>
      <c r="D3" s="67" t="s">
        <v>86</v>
      </c>
      <c r="E3" s="67" t="s">
        <v>79</v>
      </c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</row>
    <row r="4" spans="1:41" x14ac:dyDescent="0.3">
      <c r="A4" s="38"/>
      <c r="B4" s="74" t="s">
        <v>92</v>
      </c>
      <c r="C4" s="105">
        <v>100</v>
      </c>
      <c r="D4" s="75"/>
      <c r="E4" s="104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3">
      <c r="A5" s="43"/>
      <c r="B5" s="7" t="s">
        <v>108</v>
      </c>
      <c r="C5" s="106">
        <v>100</v>
      </c>
      <c r="D5" s="70"/>
      <c r="E5" s="104">
        <f t="shared" ref="E5:E6" si="0"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x14ac:dyDescent="0.3">
      <c r="A6" s="43"/>
      <c r="B6" s="7" t="s">
        <v>103</v>
      </c>
      <c r="C6" s="106">
        <v>100</v>
      </c>
      <c r="D6" s="70"/>
      <c r="E6" s="104">
        <f t="shared" si="0"/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s="3" customFormat="1" x14ac:dyDescent="0.3">
      <c r="D7" s="81" t="s">
        <v>79</v>
      </c>
      <c r="E7" s="82">
        <f>SUM(E4:E6)</f>
        <v>0</v>
      </c>
    </row>
    <row r="8" spans="1:41" s="3" customFormat="1" x14ac:dyDescent="0.3"/>
    <row r="9" spans="1:41" s="3" customFormat="1" x14ac:dyDescent="0.3"/>
    <row r="10" spans="1:41" s="3" customFormat="1" x14ac:dyDescent="0.3"/>
    <row r="11" spans="1:41" s="3" customFormat="1" x14ac:dyDescent="0.3"/>
    <row r="12" spans="1:41" s="3" customFormat="1" x14ac:dyDescent="0.3"/>
    <row r="13" spans="1:41" s="3" customFormat="1" x14ac:dyDescent="0.3"/>
    <row r="14" spans="1:41" s="3" customFormat="1" x14ac:dyDescent="0.3"/>
    <row r="15" spans="1:41" s="3" customFormat="1" x14ac:dyDescent="0.3"/>
    <row r="16" spans="1:41" s="3" customFormat="1" x14ac:dyDescent="0.3"/>
    <row r="17" s="3" customFormat="1" x14ac:dyDescent="0.3"/>
    <row r="18" s="3" customFormat="1" x14ac:dyDescent="0.3"/>
    <row r="19" s="3" customFormat="1" x14ac:dyDescent="0.3"/>
    <row r="20" s="3" customFormat="1" x14ac:dyDescent="0.3"/>
    <row r="21" s="3" customFormat="1" x14ac:dyDescent="0.3"/>
    <row r="22" s="3" customFormat="1" x14ac:dyDescent="0.3"/>
    <row r="23" s="3" customFormat="1" x14ac:dyDescent="0.3"/>
    <row r="24" s="3" customFormat="1" x14ac:dyDescent="0.3"/>
    <row r="25" s="3" customFormat="1" x14ac:dyDescent="0.3"/>
    <row r="26" s="3" customFormat="1" x14ac:dyDescent="0.3"/>
    <row r="27" s="3" customFormat="1" x14ac:dyDescent="0.3"/>
    <row r="28" s="3" customFormat="1" x14ac:dyDescent="0.3"/>
    <row r="29" s="3" customFormat="1" x14ac:dyDescent="0.3"/>
    <row r="30" s="3" customFormat="1" x14ac:dyDescent="0.3"/>
    <row r="31" s="3" customFormat="1" x14ac:dyDescent="0.3"/>
    <row r="32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</sheetData>
  <sheetProtection algorithmName="SHA-512" hashValue="vRw9pOoRFPfKyFrHs2tZkEq8hrCiVTvT5VW/ZaNXLtuC/owt9mKLALUMNRAKDecnNY/e2JyVpYYOkp8xwMO5DQ==" saltValue="rzQXIb0hMgBWi6hnklaq8A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863E14-9197-4E95-8036-D44F6077E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EC3760-860E-4644-BA2F-A8906B982732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Basisgegevens</vt:lpstr>
      <vt:lpstr>Totaalblad</vt:lpstr>
      <vt:lpstr>1. Windows</vt:lpstr>
      <vt:lpstr>2. Apple</vt:lpstr>
      <vt:lpstr>3. Accessoires</vt:lpstr>
      <vt:lpstr>4. Reparatietarieven</vt:lpstr>
      <vt:lpstr>5. Overige 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Lieke Buurman</cp:lastModifiedBy>
  <dcterms:created xsi:type="dcterms:W3CDTF">2019-02-13T14:17:08Z</dcterms:created>
  <dcterms:modified xsi:type="dcterms:W3CDTF">2025-03-20T21:15:30Z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