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university-my.sharepoint.com/personal/jan_jensma_nhlstenden_com/Documents/Documents/AANBESTEDINGEN HOOFDMAP/EA Afvalzorg/"/>
    </mc:Choice>
  </mc:AlternateContent>
  <xr:revisionPtr revIDLastSave="0" documentId="8_{F6D229F3-062C-4B34-86C7-EB8F6E80A958}" xr6:coauthVersionLast="47" xr6:coauthVersionMax="47" xr10:uidLastSave="{00000000-0000-0000-0000-000000000000}"/>
  <bookViews>
    <workbookView xWindow="-90" yWindow="-16320" windowWidth="29040" windowHeight="15720" xr2:uid="{FEABC096-8627-48BD-AE6D-EFAD95C70ABA}"/>
  </bookViews>
  <sheets>
    <sheet name="Draaitabel Afval" sheetId="2" r:id="rId1"/>
    <sheet name="Uitgebreid" sheetId="1" r:id="rId2"/>
  </sheets>
  <definedNames>
    <definedName name="_xlnm._FilterDatabase" localSheetId="1" hidden="1">Uitgebreid!$A$1:$D$284</definedName>
  </definedNames>
  <calcPr calcId="191028"/>
  <pivotCaches>
    <pivotCache cacheId="299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2" i="1" l="1"/>
  <c r="D260" i="1"/>
  <c r="D258" i="1"/>
  <c r="D190" i="1"/>
  <c r="D109" i="1"/>
  <c r="D87" i="1"/>
  <c r="D52" i="1"/>
  <c r="D256" i="1"/>
</calcChain>
</file>

<file path=xl/sharedStrings.xml><?xml version="1.0" encoding="utf-8"?>
<sst xmlns="http://schemas.openxmlformats.org/spreadsheetml/2006/main" count="697" uniqueCount="52">
  <si>
    <t>Locatie</t>
  </si>
  <si>
    <t>(Alle)</t>
  </si>
  <si>
    <t>Som van Heeveelheid</t>
  </si>
  <si>
    <t>Kolomlabels</t>
  </si>
  <si>
    <t>Rijlabels</t>
  </si>
  <si>
    <t>Eindtotaal</t>
  </si>
  <si>
    <t>Afvalolie</t>
  </si>
  <si>
    <t>Amines</t>
  </si>
  <si>
    <t>Archiefpapier</t>
  </si>
  <si>
    <t>B&amp;S integraal (B)</t>
  </si>
  <si>
    <t>Batterijen (1kg/Stuk)</t>
  </si>
  <si>
    <t>Bedrijfsafval</t>
  </si>
  <si>
    <t>Bedrijfsafval fijn</t>
  </si>
  <si>
    <t>Bruin/witgoed  afvoer ICT ( AEEA )</t>
  </si>
  <si>
    <t>Bruin/witgoed  afvoerKVK (AEEA)</t>
  </si>
  <si>
    <t>Chemicalieen</t>
  </si>
  <si>
    <t>Containerreiniging</t>
  </si>
  <si>
    <t>Data-afval</t>
  </si>
  <si>
    <t>Diverse TL-Lampen</t>
  </si>
  <si>
    <t>Evenementen afval Scholen</t>
  </si>
  <si>
    <t>Frituurvetten (Quarta)</t>
  </si>
  <si>
    <t>Glas bont</t>
  </si>
  <si>
    <t>Halogeenarm oplosmiddel (&lt;5% Chloor)</t>
  </si>
  <si>
    <t>Milieugevaarlijke stof</t>
  </si>
  <si>
    <t>Ongesorteerd verfafval</t>
  </si>
  <si>
    <t>Ontwikkelaar, activator</t>
  </si>
  <si>
    <t>Oplosmiddelen verpakt</t>
  </si>
  <si>
    <t>Papier/karton</t>
  </si>
  <si>
    <t>Specifiek ziekenhuisafval</t>
  </si>
  <si>
    <t>Spuitbussen</t>
  </si>
  <si>
    <t>Swill (voedselresten)</t>
  </si>
  <si>
    <t>Verfafval</t>
  </si>
  <si>
    <t>Wit- en bruingoed mix (incl koel-/vriesappar)</t>
  </si>
  <si>
    <t>Zure anorganische stoffen in oplossing</t>
  </si>
  <si>
    <t>Afgewerkte olie</t>
  </si>
  <si>
    <t>Batterijen ( &gt;kg/stuk)</t>
  </si>
  <si>
    <t>Laboratorium chemicalien</t>
  </si>
  <si>
    <t>Straalgrit</t>
  </si>
  <si>
    <t>Swill</t>
  </si>
  <si>
    <t>Zoutzuur-oplossing</t>
  </si>
  <si>
    <t>PD Bron gescheiden Huishoudelijk verpakkingsafval</t>
  </si>
  <si>
    <t>GFT</t>
  </si>
  <si>
    <t>Soort afval (KG)</t>
  </si>
  <si>
    <t>Jaar</t>
  </si>
  <si>
    <t>Heeveelheid</t>
  </si>
  <si>
    <t>Leeuwarden</t>
  </si>
  <si>
    <t>Emmen</t>
  </si>
  <si>
    <t>Assen</t>
  </si>
  <si>
    <t>Groningen</t>
  </si>
  <si>
    <t>Terschelling</t>
  </si>
  <si>
    <t>Meppel</t>
  </si>
  <si>
    <t>Bedrijfsafval Fijn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</si>
</sst>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1" fillId="2" borderId="0" xfId="0" applyFont="1" applyFill="1"/>
    <xf numFmtId="3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annes Smeman" refreshedDate="45695.652927546296" createdVersion="8" refreshedVersion="8" minRefreshableVersion="3" recordCount="325" xr:uid="{F75CDCEF-47F4-4B67-81BC-E153A94FE2F3}">
  <cacheSource type="worksheet">
    <worksheetSource ref="A1:D326" sheet="Uitgebreid"/>
  </cacheSource>
  <cacheFields count="4">
    <cacheField name="Soort afval (KG)" numFmtId="0">
      <sharedItems count="38">
        <s v="Afgewerkte olie"/>
        <s v="Afvalolie"/>
        <s v="Amines"/>
        <s v="Archiefpapier"/>
        <s v="B&amp;S integraal (B)"/>
        <s v="Batterijen ( &gt;kg/stuk)"/>
        <s v="Batterijen (1kg/Stuk)"/>
        <s v="Bedrijfsafval"/>
        <s v="Bedrijfsafval fijn"/>
        <s v="Bruin/witgoed  afvoer ICT ( AEEA )"/>
        <s v="Bruin/witgoed  afvoerKVK (AEEA)"/>
        <s v="Chemicalieen"/>
        <s v="Containerreiniging"/>
        <s v="Data-afval"/>
        <s v="Diverse TL-Lampen"/>
        <s v="Evenementen afval Scholen"/>
        <s v="Frituurvetten (Quarta)"/>
        <s v="GFT"/>
        <s v="Glas bont"/>
        <s v="Halogeenarm oplosmiddel (&lt;5% Chloor)"/>
        <s v="Laboratorium chemicalien"/>
        <s v="Milieugevaarlijke stof"/>
        <s v="Ongesorteerd verfafval"/>
        <s v="Ontwikkelaar, activator"/>
        <s v="Oplosmiddelen verpakt"/>
        <s v="Papier/karton"/>
        <s v="PD Bron gescheiden Huishoudelijk verpakkingsafval"/>
        <s v="Specifiek ziekenhuisafval"/>
        <s v="Spuitbussen"/>
        <s v="Straalgrit"/>
        <s v="Swill"/>
        <s v="Swill (voedselresten)"/>
        <s v="Verfafval"/>
        <s v="Wit- en bruingoed mix (incl koel-/vriesappar)"/>
        <s v="Zoutzuur-oplossing"/>
        <s v="Zure anorganische stoffen in oplossing"/>
        <s v="Bruin/witgoed  afvoer ICT ( AEEA )" u="1"/>
        <s v="Bruin/witgoed  afvoer KVK ( AEEA )" u="1"/>
      </sharedItems>
    </cacheField>
    <cacheField name="Locatie" numFmtId="0">
      <sharedItems count="6">
        <s v="Leeuwarden"/>
        <s v="Emmen"/>
        <s v="Assen"/>
        <s v="Groningen"/>
        <s v="Terschelling"/>
        <s v="Meppel"/>
      </sharedItems>
    </cacheField>
    <cacheField name="Jaar" numFmtId="0">
      <sharedItems containsSemiMixedTypes="0" containsString="0" containsNumber="1" containsInteger="1" minValue="2022" maxValue="2024" count="3">
        <n v="2024"/>
        <n v="2022"/>
        <n v="2023"/>
      </sharedItems>
    </cacheField>
    <cacheField name="Heeveelheid" numFmtId="4">
      <sharedItems containsString="0" containsBlank="1" containsNumber="1" containsInteger="1" minValue="0" maxValue="975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5">
  <r>
    <x v="0"/>
    <x v="0"/>
    <x v="0"/>
    <n v="310"/>
  </r>
  <r>
    <x v="1"/>
    <x v="0"/>
    <x v="1"/>
    <n v="8"/>
  </r>
  <r>
    <x v="1"/>
    <x v="1"/>
    <x v="1"/>
    <m/>
  </r>
  <r>
    <x v="1"/>
    <x v="2"/>
    <x v="1"/>
    <m/>
  </r>
  <r>
    <x v="1"/>
    <x v="3"/>
    <x v="1"/>
    <m/>
  </r>
  <r>
    <x v="1"/>
    <x v="4"/>
    <x v="1"/>
    <m/>
  </r>
  <r>
    <x v="1"/>
    <x v="5"/>
    <x v="1"/>
    <m/>
  </r>
  <r>
    <x v="1"/>
    <x v="0"/>
    <x v="2"/>
    <n v="25"/>
  </r>
  <r>
    <x v="1"/>
    <x v="1"/>
    <x v="2"/>
    <m/>
  </r>
  <r>
    <x v="1"/>
    <x v="2"/>
    <x v="2"/>
    <m/>
  </r>
  <r>
    <x v="1"/>
    <x v="3"/>
    <x v="2"/>
    <m/>
  </r>
  <r>
    <x v="1"/>
    <x v="4"/>
    <x v="2"/>
    <m/>
  </r>
  <r>
    <x v="1"/>
    <x v="5"/>
    <x v="2"/>
    <m/>
  </r>
  <r>
    <x v="2"/>
    <x v="0"/>
    <x v="1"/>
    <n v="12"/>
  </r>
  <r>
    <x v="2"/>
    <x v="1"/>
    <x v="1"/>
    <m/>
  </r>
  <r>
    <x v="2"/>
    <x v="2"/>
    <x v="1"/>
    <m/>
  </r>
  <r>
    <x v="2"/>
    <x v="3"/>
    <x v="1"/>
    <m/>
  </r>
  <r>
    <x v="2"/>
    <x v="4"/>
    <x v="1"/>
    <m/>
  </r>
  <r>
    <x v="2"/>
    <x v="5"/>
    <x v="1"/>
    <m/>
  </r>
  <r>
    <x v="2"/>
    <x v="0"/>
    <x v="2"/>
    <m/>
  </r>
  <r>
    <x v="2"/>
    <x v="1"/>
    <x v="2"/>
    <m/>
  </r>
  <r>
    <x v="2"/>
    <x v="2"/>
    <x v="2"/>
    <m/>
  </r>
  <r>
    <x v="2"/>
    <x v="3"/>
    <x v="2"/>
    <m/>
  </r>
  <r>
    <x v="2"/>
    <x v="4"/>
    <x v="2"/>
    <m/>
  </r>
  <r>
    <x v="2"/>
    <x v="5"/>
    <x v="2"/>
    <m/>
  </r>
  <r>
    <x v="3"/>
    <x v="0"/>
    <x v="1"/>
    <n v="92"/>
  </r>
  <r>
    <x v="3"/>
    <x v="1"/>
    <x v="1"/>
    <n v="81"/>
  </r>
  <r>
    <x v="3"/>
    <x v="2"/>
    <x v="1"/>
    <n v="3"/>
  </r>
  <r>
    <x v="3"/>
    <x v="3"/>
    <x v="1"/>
    <n v="7"/>
  </r>
  <r>
    <x v="3"/>
    <x v="4"/>
    <x v="1"/>
    <m/>
  </r>
  <r>
    <x v="3"/>
    <x v="5"/>
    <x v="1"/>
    <n v="1"/>
  </r>
  <r>
    <x v="3"/>
    <x v="0"/>
    <x v="2"/>
    <n v="64"/>
  </r>
  <r>
    <x v="3"/>
    <x v="1"/>
    <x v="2"/>
    <n v="128"/>
  </r>
  <r>
    <x v="3"/>
    <x v="2"/>
    <x v="2"/>
    <n v="18"/>
  </r>
  <r>
    <x v="3"/>
    <x v="3"/>
    <x v="2"/>
    <n v="6"/>
  </r>
  <r>
    <x v="3"/>
    <x v="4"/>
    <x v="2"/>
    <m/>
  </r>
  <r>
    <x v="3"/>
    <x v="5"/>
    <x v="2"/>
    <n v="2"/>
  </r>
  <r>
    <x v="3"/>
    <x v="3"/>
    <x v="0"/>
    <m/>
  </r>
  <r>
    <x v="3"/>
    <x v="2"/>
    <x v="0"/>
    <m/>
  </r>
  <r>
    <x v="3"/>
    <x v="0"/>
    <x v="0"/>
    <n v="650"/>
  </r>
  <r>
    <x v="3"/>
    <x v="1"/>
    <x v="0"/>
    <m/>
  </r>
  <r>
    <x v="3"/>
    <x v="5"/>
    <x v="0"/>
    <m/>
  </r>
  <r>
    <x v="4"/>
    <x v="0"/>
    <x v="2"/>
    <n v="4600"/>
  </r>
  <r>
    <x v="5"/>
    <x v="0"/>
    <x v="0"/>
    <n v="103"/>
  </r>
  <r>
    <x v="6"/>
    <x v="0"/>
    <x v="1"/>
    <n v="101"/>
  </r>
  <r>
    <x v="6"/>
    <x v="1"/>
    <x v="1"/>
    <m/>
  </r>
  <r>
    <x v="6"/>
    <x v="2"/>
    <x v="1"/>
    <m/>
  </r>
  <r>
    <x v="6"/>
    <x v="3"/>
    <x v="1"/>
    <m/>
  </r>
  <r>
    <x v="6"/>
    <x v="4"/>
    <x v="1"/>
    <m/>
  </r>
  <r>
    <x v="6"/>
    <x v="5"/>
    <x v="1"/>
    <m/>
  </r>
  <r>
    <x v="6"/>
    <x v="0"/>
    <x v="2"/>
    <n v="360"/>
  </r>
  <r>
    <x v="6"/>
    <x v="1"/>
    <x v="2"/>
    <m/>
  </r>
  <r>
    <x v="6"/>
    <x v="2"/>
    <x v="2"/>
    <m/>
  </r>
  <r>
    <x v="6"/>
    <x v="3"/>
    <x v="2"/>
    <m/>
  </r>
  <r>
    <x v="6"/>
    <x v="4"/>
    <x v="2"/>
    <m/>
  </r>
  <r>
    <x v="6"/>
    <x v="5"/>
    <x v="2"/>
    <m/>
  </r>
  <r>
    <x v="7"/>
    <x v="0"/>
    <x v="1"/>
    <n v="36810"/>
  </r>
  <r>
    <x v="7"/>
    <x v="1"/>
    <x v="1"/>
    <n v="21200"/>
  </r>
  <r>
    <x v="7"/>
    <x v="2"/>
    <x v="1"/>
    <m/>
  </r>
  <r>
    <x v="7"/>
    <x v="3"/>
    <x v="1"/>
    <m/>
  </r>
  <r>
    <x v="7"/>
    <x v="4"/>
    <x v="1"/>
    <n v="24790"/>
  </r>
  <r>
    <x v="7"/>
    <x v="5"/>
    <x v="1"/>
    <m/>
  </r>
  <r>
    <x v="7"/>
    <x v="0"/>
    <x v="2"/>
    <n v="40555"/>
  </r>
  <r>
    <x v="7"/>
    <x v="1"/>
    <x v="2"/>
    <n v="19976"/>
  </r>
  <r>
    <x v="7"/>
    <x v="2"/>
    <x v="2"/>
    <n v="465"/>
  </r>
  <r>
    <x v="7"/>
    <x v="3"/>
    <x v="2"/>
    <m/>
  </r>
  <r>
    <x v="7"/>
    <x v="4"/>
    <x v="2"/>
    <n v="22010"/>
  </r>
  <r>
    <x v="7"/>
    <x v="5"/>
    <x v="2"/>
    <m/>
  </r>
  <r>
    <x v="7"/>
    <x v="0"/>
    <x v="0"/>
    <n v="6620"/>
  </r>
  <r>
    <x v="7"/>
    <x v="4"/>
    <x v="0"/>
    <n v="14415"/>
  </r>
  <r>
    <x v="7"/>
    <x v="2"/>
    <x v="0"/>
    <n v="580"/>
  </r>
  <r>
    <x v="7"/>
    <x v="0"/>
    <x v="0"/>
    <n v="34390"/>
  </r>
  <r>
    <x v="7"/>
    <x v="1"/>
    <x v="0"/>
    <n v="20310"/>
  </r>
  <r>
    <x v="8"/>
    <x v="0"/>
    <x v="1"/>
    <n v="82323"/>
  </r>
  <r>
    <x v="8"/>
    <x v="0"/>
    <x v="1"/>
    <m/>
  </r>
  <r>
    <x v="8"/>
    <x v="1"/>
    <x v="1"/>
    <m/>
  </r>
  <r>
    <x v="8"/>
    <x v="1"/>
    <x v="1"/>
    <m/>
  </r>
  <r>
    <x v="8"/>
    <x v="2"/>
    <x v="1"/>
    <n v="3910"/>
  </r>
  <r>
    <x v="8"/>
    <x v="2"/>
    <x v="1"/>
    <m/>
  </r>
  <r>
    <x v="8"/>
    <x v="3"/>
    <x v="1"/>
    <m/>
  </r>
  <r>
    <x v="8"/>
    <x v="3"/>
    <x v="1"/>
    <m/>
  </r>
  <r>
    <x v="8"/>
    <x v="4"/>
    <x v="1"/>
    <m/>
  </r>
  <r>
    <x v="8"/>
    <x v="4"/>
    <x v="1"/>
    <m/>
  </r>
  <r>
    <x v="8"/>
    <x v="5"/>
    <x v="1"/>
    <n v="2690"/>
  </r>
  <r>
    <x v="8"/>
    <x v="5"/>
    <x v="1"/>
    <m/>
  </r>
  <r>
    <x v="8"/>
    <x v="0"/>
    <x v="2"/>
    <n v="97571"/>
  </r>
  <r>
    <x v="8"/>
    <x v="0"/>
    <x v="2"/>
    <m/>
  </r>
  <r>
    <x v="8"/>
    <x v="1"/>
    <x v="2"/>
    <m/>
  </r>
  <r>
    <x v="8"/>
    <x v="1"/>
    <x v="2"/>
    <m/>
  </r>
  <r>
    <x v="8"/>
    <x v="2"/>
    <x v="2"/>
    <n v="2145"/>
  </r>
  <r>
    <x v="8"/>
    <x v="2"/>
    <x v="2"/>
    <m/>
  </r>
  <r>
    <x v="8"/>
    <x v="3"/>
    <x v="2"/>
    <m/>
  </r>
  <r>
    <x v="8"/>
    <x v="3"/>
    <x v="2"/>
    <m/>
  </r>
  <r>
    <x v="8"/>
    <x v="4"/>
    <x v="2"/>
    <m/>
  </r>
  <r>
    <x v="8"/>
    <x v="4"/>
    <x v="2"/>
    <m/>
  </r>
  <r>
    <x v="8"/>
    <x v="5"/>
    <x v="2"/>
    <n v="2910"/>
  </r>
  <r>
    <x v="8"/>
    <x v="5"/>
    <x v="2"/>
    <m/>
  </r>
  <r>
    <x v="8"/>
    <x v="0"/>
    <x v="0"/>
    <n v="3899"/>
  </r>
  <r>
    <x v="8"/>
    <x v="0"/>
    <x v="0"/>
    <n v="46980"/>
  </r>
  <r>
    <x v="8"/>
    <x v="5"/>
    <x v="0"/>
    <n v="4225"/>
  </r>
  <r>
    <x v="8"/>
    <x v="0"/>
    <x v="0"/>
    <n v="27083"/>
  </r>
  <r>
    <x v="9"/>
    <x v="0"/>
    <x v="1"/>
    <n v="1018"/>
  </r>
  <r>
    <x v="9"/>
    <x v="1"/>
    <x v="1"/>
    <m/>
  </r>
  <r>
    <x v="9"/>
    <x v="2"/>
    <x v="1"/>
    <m/>
  </r>
  <r>
    <x v="9"/>
    <x v="3"/>
    <x v="1"/>
    <m/>
  </r>
  <r>
    <x v="9"/>
    <x v="4"/>
    <x v="1"/>
    <m/>
  </r>
  <r>
    <x v="9"/>
    <x v="5"/>
    <x v="1"/>
    <m/>
  </r>
  <r>
    <x v="9"/>
    <x v="0"/>
    <x v="2"/>
    <n v="1086"/>
  </r>
  <r>
    <x v="9"/>
    <x v="1"/>
    <x v="2"/>
    <m/>
  </r>
  <r>
    <x v="9"/>
    <x v="2"/>
    <x v="2"/>
    <m/>
  </r>
  <r>
    <x v="9"/>
    <x v="3"/>
    <x v="2"/>
    <m/>
  </r>
  <r>
    <x v="9"/>
    <x v="4"/>
    <x v="2"/>
    <m/>
  </r>
  <r>
    <x v="9"/>
    <x v="5"/>
    <x v="2"/>
    <m/>
  </r>
  <r>
    <x v="10"/>
    <x v="0"/>
    <x v="2"/>
    <n v="280"/>
  </r>
  <r>
    <x v="9"/>
    <x v="0"/>
    <x v="0"/>
    <n v="887"/>
  </r>
  <r>
    <x v="10"/>
    <x v="0"/>
    <x v="0"/>
    <n v="119"/>
  </r>
  <r>
    <x v="11"/>
    <x v="0"/>
    <x v="1"/>
    <m/>
  </r>
  <r>
    <x v="11"/>
    <x v="1"/>
    <x v="1"/>
    <n v="16"/>
  </r>
  <r>
    <x v="11"/>
    <x v="2"/>
    <x v="1"/>
    <m/>
  </r>
  <r>
    <x v="11"/>
    <x v="3"/>
    <x v="1"/>
    <m/>
  </r>
  <r>
    <x v="11"/>
    <x v="4"/>
    <x v="1"/>
    <m/>
  </r>
  <r>
    <x v="11"/>
    <x v="5"/>
    <x v="1"/>
    <m/>
  </r>
  <r>
    <x v="11"/>
    <x v="0"/>
    <x v="2"/>
    <m/>
  </r>
  <r>
    <x v="11"/>
    <x v="1"/>
    <x v="2"/>
    <m/>
  </r>
  <r>
    <x v="11"/>
    <x v="2"/>
    <x v="2"/>
    <m/>
  </r>
  <r>
    <x v="11"/>
    <x v="3"/>
    <x v="2"/>
    <m/>
  </r>
  <r>
    <x v="11"/>
    <x v="4"/>
    <x v="2"/>
    <m/>
  </r>
  <r>
    <x v="11"/>
    <x v="5"/>
    <x v="2"/>
    <m/>
  </r>
  <r>
    <x v="12"/>
    <x v="0"/>
    <x v="1"/>
    <n v="0"/>
  </r>
  <r>
    <x v="12"/>
    <x v="1"/>
    <x v="1"/>
    <m/>
  </r>
  <r>
    <x v="12"/>
    <x v="2"/>
    <x v="1"/>
    <m/>
  </r>
  <r>
    <x v="12"/>
    <x v="3"/>
    <x v="1"/>
    <m/>
  </r>
  <r>
    <x v="12"/>
    <x v="4"/>
    <x v="1"/>
    <m/>
  </r>
  <r>
    <x v="12"/>
    <x v="5"/>
    <x v="1"/>
    <m/>
  </r>
  <r>
    <x v="12"/>
    <x v="0"/>
    <x v="2"/>
    <m/>
  </r>
  <r>
    <x v="12"/>
    <x v="1"/>
    <x v="2"/>
    <m/>
  </r>
  <r>
    <x v="12"/>
    <x v="2"/>
    <x v="2"/>
    <m/>
  </r>
  <r>
    <x v="12"/>
    <x v="3"/>
    <x v="2"/>
    <m/>
  </r>
  <r>
    <x v="12"/>
    <x v="4"/>
    <x v="2"/>
    <m/>
  </r>
  <r>
    <x v="12"/>
    <x v="5"/>
    <x v="2"/>
    <m/>
  </r>
  <r>
    <x v="12"/>
    <x v="0"/>
    <x v="0"/>
    <m/>
  </r>
  <r>
    <x v="13"/>
    <x v="0"/>
    <x v="1"/>
    <n v="0"/>
  </r>
  <r>
    <x v="13"/>
    <x v="1"/>
    <x v="1"/>
    <m/>
  </r>
  <r>
    <x v="13"/>
    <x v="2"/>
    <x v="1"/>
    <m/>
  </r>
  <r>
    <x v="13"/>
    <x v="3"/>
    <x v="1"/>
    <m/>
  </r>
  <r>
    <x v="13"/>
    <x v="4"/>
    <x v="1"/>
    <m/>
  </r>
  <r>
    <x v="13"/>
    <x v="5"/>
    <x v="1"/>
    <m/>
  </r>
  <r>
    <x v="13"/>
    <x v="0"/>
    <x v="2"/>
    <m/>
  </r>
  <r>
    <x v="13"/>
    <x v="1"/>
    <x v="2"/>
    <m/>
  </r>
  <r>
    <x v="13"/>
    <x v="2"/>
    <x v="2"/>
    <m/>
  </r>
  <r>
    <x v="13"/>
    <x v="3"/>
    <x v="2"/>
    <m/>
  </r>
  <r>
    <x v="13"/>
    <x v="4"/>
    <x v="2"/>
    <m/>
  </r>
  <r>
    <x v="13"/>
    <x v="5"/>
    <x v="2"/>
    <m/>
  </r>
  <r>
    <x v="13"/>
    <x v="0"/>
    <x v="0"/>
    <n v="25"/>
  </r>
  <r>
    <x v="14"/>
    <x v="0"/>
    <x v="1"/>
    <n v="246"/>
  </r>
  <r>
    <x v="14"/>
    <x v="1"/>
    <x v="1"/>
    <m/>
  </r>
  <r>
    <x v="14"/>
    <x v="2"/>
    <x v="1"/>
    <m/>
  </r>
  <r>
    <x v="14"/>
    <x v="3"/>
    <x v="1"/>
    <n v="7"/>
  </r>
  <r>
    <x v="14"/>
    <x v="4"/>
    <x v="1"/>
    <m/>
  </r>
  <r>
    <x v="14"/>
    <x v="5"/>
    <x v="1"/>
    <m/>
  </r>
  <r>
    <x v="14"/>
    <x v="0"/>
    <x v="2"/>
    <n v="156"/>
  </r>
  <r>
    <x v="14"/>
    <x v="1"/>
    <x v="2"/>
    <m/>
  </r>
  <r>
    <x v="14"/>
    <x v="2"/>
    <x v="2"/>
    <m/>
  </r>
  <r>
    <x v="14"/>
    <x v="3"/>
    <x v="2"/>
    <n v="41"/>
  </r>
  <r>
    <x v="14"/>
    <x v="4"/>
    <x v="2"/>
    <m/>
  </r>
  <r>
    <x v="14"/>
    <x v="5"/>
    <x v="2"/>
    <m/>
  </r>
  <r>
    <x v="14"/>
    <x v="0"/>
    <x v="0"/>
    <n v="111"/>
  </r>
  <r>
    <x v="15"/>
    <x v="0"/>
    <x v="1"/>
    <n v="13480"/>
  </r>
  <r>
    <x v="15"/>
    <x v="1"/>
    <x v="1"/>
    <m/>
  </r>
  <r>
    <x v="15"/>
    <x v="2"/>
    <x v="1"/>
    <m/>
  </r>
  <r>
    <x v="15"/>
    <x v="3"/>
    <x v="1"/>
    <m/>
  </r>
  <r>
    <x v="15"/>
    <x v="4"/>
    <x v="1"/>
    <m/>
  </r>
  <r>
    <x v="15"/>
    <x v="5"/>
    <x v="1"/>
    <m/>
  </r>
  <r>
    <x v="15"/>
    <x v="0"/>
    <x v="2"/>
    <m/>
  </r>
  <r>
    <x v="15"/>
    <x v="1"/>
    <x v="2"/>
    <m/>
  </r>
  <r>
    <x v="15"/>
    <x v="2"/>
    <x v="2"/>
    <m/>
  </r>
  <r>
    <x v="15"/>
    <x v="3"/>
    <x v="2"/>
    <m/>
  </r>
  <r>
    <x v="15"/>
    <x v="4"/>
    <x v="2"/>
    <m/>
  </r>
  <r>
    <x v="15"/>
    <x v="5"/>
    <x v="2"/>
    <m/>
  </r>
  <r>
    <x v="16"/>
    <x v="0"/>
    <x v="1"/>
    <n v="5189"/>
  </r>
  <r>
    <x v="16"/>
    <x v="0"/>
    <x v="2"/>
    <n v="3341"/>
  </r>
  <r>
    <x v="17"/>
    <x v="0"/>
    <x v="0"/>
    <n v="10620"/>
  </r>
  <r>
    <x v="18"/>
    <x v="0"/>
    <x v="1"/>
    <n v="5245"/>
  </r>
  <r>
    <x v="18"/>
    <x v="1"/>
    <x v="1"/>
    <n v="330"/>
  </r>
  <r>
    <x v="18"/>
    <x v="2"/>
    <x v="1"/>
    <m/>
  </r>
  <r>
    <x v="18"/>
    <x v="3"/>
    <x v="1"/>
    <m/>
  </r>
  <r>
    <x v="18"/>
    <x v="4"/>
    <x v="1"/>
    <n v="455"/>
  </r>
  <r>
    <x v="18"/>
    <x v="5"/>
    <x v="1"/>
    <m/>
  </r>
  <r>
    <x v="18"/>
    <x v="0"/>
    <x v="2"/>
    <n v="5605"/>
  </r>
  <r>
    <x v="18"/>
    <x v="1"/>
    <x v="2"/>
    <n v="380"/>
  </r>
  <r>
    <x v="18"/>
    <x v="2"/>
    <x v="2"/>
    <m/>
  </r>
  <r>
    <x v="18"/>
    <x v="3"/>
    <x v="2"/>
    <m/>
  </r>
  <r>
    <x v="18"/>
    <x v="4"/>
    <x v="2"/>
    <n v="430"/>
  </r>
  <r>
    <x v="18"/>
    <x v="5"/>
    <x v="2"/>
    <m/>
  </r>
  <r>
    <x v="18"/>
    <x v="3"/>
    <x v="0"/>
    <m/>
  </r>
  <r>
    <x v="18"/>
    <x v="0"/>
    <x v="0"/>
    <m/>
  </r>
  <r>
    <x v="18"/>
    <x v="4"/>
    <x v="0"/>
    <n v="250"/>
  </r>
  <r>
    <x v="18"/>
    <x v="1"/>
    <x v="0"/>
    <n v="330"/>
  </r>
  <r>
    <x v="18"/>
    <x v="0"/>
    <x v="0"/>
    <n v="6710"/>
  </r>
  <r>
    <x v="19"/>
    <x v="0"/>
    <x v="2"/>
    <n v="58"/>
  </r>
  <r>
    <x v="20"/>
    <x v="0"/>
    <x v="0"/>
    <m/>
  </r>
  <r>
    <x v="21"/>
    <x v="0"/>
    <x v="1"/>
    <n v="10"/>
  </r>
  <r>
    <x v="21"/>
    <x v="1"/>
    <x v="1"/>
    <m/>
  </r>
  <r>
    <x v="21"/>
    <x v="2"/>
    <x v="1"/>
    <m/>
  </r>
  <r>
    <x v="21"/>
    <x v="3"/>
    <x v="1"/>
    <m/>
  </r>
  <r>
    <x v="21"/>
    <x v="4"/>
    <x v="1"/>
    <m/>
  </r>
  <r>
    <x v="21"/>
    <x v="5"/>
    <x v="1"/>
    <m/>
  </r>
  <r>
    <x v="21"/>
    <x v="0"/>
    <x v="2"/>
    <m/>
  </r>
  <r>
    <x v="21"/>
    <x v="1"/>
    <x v="2"/>
    <m/>
  </r>
  <r>
    <x v="21"/>
    <x v="2"/>
    <x v="2"/>
    <m/>
  </r>
  <r>
    <x v="21"/>
    <x v="3"/>
    <x v="2"/>
    <m/>
  </r>
  <r>
    <x v="21"/>
    <x v="4"/>
    <x v="2"/>
    <m/>
  </r>
  <r>
    <x v="21"/>
    <x v="5"/>
    <x v="2"/>
    <m/>
  </r>
  <r>
    <x v="22"/>
    <x v="0"/>
    <x v="1"/>
    <n v="212"/>
  </r>
  <r>
    <x v="22"/>
    <x v="1"/>
    <x v="1"/>
    <n v="49"/>
  </r>
  <r>
    <x v="22"/>
    <x v="2"/>
    <x v="1"/>
    <m/>
  </r>
  <r>
    <x v="22"/>
    <x v="3"/>
    <x v="1"/>
    <m/>
  </r>
  <r>
    <x v="22"/>
    <x v="4"/>
    <x v="1"/>
    <m/>
  </r>
  <r>
    <x v="22"/>
    <x v="5"/>
    <x v="1"/>
    <m/>
  </r>
  <r>
    <x v="22"/>
    <x v="0"/>
    <x v="2"/>
    <n v="50"/>
  </r>
  <r>
    <x v="22"/>
    <x v="1"/>
    <x v="2"/>
    <m/>
  </r>
  <r>
    <x v="22"/>
    <x v="2"/>
    <x v="2"/>
    <m/>
  </r>
  <r>
    <x v="22"/>
    <x v="3"/>
    <x v="2"/>
    <m/>
  </r>
  <r>
    <x v="22"/>
    <x v="4"/>
    <x v="2"/>
    <m/>
  </r>
  <r>
    <x v="22"/>
    <x v="5"/>
    <x v="2"/>
    <m/>
  </r>
  <r>
    <x v="22"/>
    <x v="0"/>
    <x v="0"/>
    <n v="263"/>
  </r>
  <r>
    <x v="23"/>
    <x v="0"/>
    <x v="1"/>
    <n v="6"/>
  </r>
  <r>
    <x v="23"/>
    <x v="1"/>
    <x v="1"/>
    <m/>
  </r>
  <r>
    <x v="23"/>
    <x v="2"/>
    <x v="1"/>
    <m/>
  </r>
  <r>
    <x v="23"/>
    <x v="3"/>
    <x v="1"/>
    <m/>
  </r>
  <r>
    <x v="23"/>
    <x v="4"/>
    <x v="1"/>
    <m/>
  </r>
  <r>
    <x v="23"/>
    <x v="5"/>
    <x v="1"/>
    <m/>
  </r>
  <r>
    <x v="23"/>
    <x v="0"/>
    <x v="2"/>
    <m/>
  </r>
  <r>
    <x v="23"/>
    <x v="1"/>
    <x v="2"/>
    <m/>
  </r>
  <r>
    <x v="23"/>
    <x v="2"/>
    <x v="2"/>
    <m/>
  </r>
  <r>
    <x v="23"/>
    <x v="3"/>
    <x v="2"/>
    <m/>
  </r>
  <r>
    <x v="23"/>
    <x v="4"/>
    <x v="2"/>
    <m/>
  </r>
  <r>
    <x v="23"/>
    <x v="5"/>
    <x v="2"/>
    <m/>
  </r>
  <r>
    <x v="24"/>
    <x v="0"/>
    <x v="1"/>
    <n v="9"/>
  </r>
  <r>
    <x v="24"/>
    <x v="1"/>
    <x v="1"/>
    <m/>
  </r>
  <r>
    <x v="24"/>
    <x v="2"/>
    <x v="1"/>
    <m/>
  </r>
  <r>
    <x v="24"/>
    <x v="3"/>
    <x v="1"/>
    <m/>
  </r>
  <r>
    <x v="24"/>
    <x v="4"/>
    <x v="1"/>
    <m/>
  </r>
  <r>
    <x v="24"/>
    <x v="5"/>
    <x v="1"/>
    <m/>
  </r>
  <r>
    <x v="24"/>
    <x v="0"/>
    <x v="2"/>
    <m/>
  </r>
  <r>
    <x v="24"/>
    <x v="1"/>
    <x v="2"/>
    <m/>
  </r>
  <r>
    <x v="24"/>
    <x v="2"/>
    <x v="2"/>
    <m/>
  </r>
  <r>
    <x v="24"/>
    <x v="3"/>
    <x v="2"/>
    <m/>
  </r>
  <r>
    <x v="24"/>
    <x v="4"/>
    <x v="2"/>
    <m/>
  </r>
  <r>
    <x v="24"/>
    <x v="5"/>
    <x v="2"/>
    <m/>
  </r>
  <r>
    <x v="25"/>
    <x v="0"/>
    <x v="1"/>
    <n v="20781"/>
  </r>
  <r>
    <x v="25"/>
    <x v="1"/>
    <x v="1"/>
    <n v="5475"/>
  </r>
  <r>
    <x v="25"/>
    <x v="2"/>
    <x v="1"/>
    <n v="45"/>
  </r>
  <r>
    <x v="25"/>
    <x v="3"/>
    <x v="1"/>
    <m/>
  </r>
  <r>
    <x v="25"/>
    <x v="4"/>
    <x v="1"/>
    <n v="2675"/>
  </r>
  <r>
    <x v="25"/>
    <x v="5"/>
    <x v="1"/>
    <n v="285"/>
  </r>
  <r>
    <x v="25"/>
    <x v="0"/>
    <x v="2"/>
    <n v="35530"/>
  </r>
  <r>
    <x v="25"/>
    <x v="1"/>
    <x v="2"/>
    <n v="5230"/>
  </r>
  <r>
    <x v="25"/>
    <x v="2"/>
    <x v="2"/>
    <n v="546"/>
  </r>
  <r>
    <x v="25"/>
    <x v="3"/>
    <x v="2"/>
    <m/>
  </r>
  <r>
    <x v="25"/>
    <x v="4"/>
    <x v="2"/>
    <n v="2675"/>
  </r>
  <r>
    <x v="25"/>
    <x v="5"/>
    <x v="2"/>
    <n v="260"/>
  </r>
  <r>
    <x v="25"/>
    <x v="0"/>
    <x v="0"/>
    <n v="410"/>
  </r>
  <r>
    <x v="25"/>
    <x v="4"/>
    <x v="0"/>
    <n v="1725"/>
  </r>
  <r>
    <x v="25"/>
    <x v="0"/>
    <x v="0"/>
    <n v="4640"/>
  </r>
  <r>
    <x v="25"/>
    <x v="4"/>
    <x v="0"/>
    <n v="985"/>
  </r>
  <r>
    <x v="25"/>
    <x v="2"/>
    <x v="0"/>
    <m/>
  </r>
  <r>
    <x v="25"/>
    <x v="0"/>
    <x v="0"/>
    <n v="16117"/>
  </r>
  <r>
    <x v="25"/>
    <x v="1"/>
    <x v="0"/>
    <n v="4460"/>
  </r>
  <r>
    <x v="25"/>
    <x v="5"/>
    <x v="0"/>
    <n v="1098"/>
  </r>
  <r>
    <x v="26"/>
    <x v="5"/>
    <x v="0"/>
    <n v="425"/>
  </r>
  <r>
    <x v="27"/>
    <x v="0"/>
    <x v="1"/>
    <n v="30"/>
  </r>
  <r>
    <x v="27"/>
    <x v="1"/>
    <x v="1"/>
    <m/>
  </r>
  <r>
    <x v="27"/>
    <x v="2"/>
    <x v="1"/>
    <m/>
  </r>
  <r>
    <x v="27"/>
    <x v="3"/>
    <x v="1"/>
    <n v="64"/>
  </r>
  <r>
    <x v="27"/>
    <x v="4"/>
    <x v="1"/>
    <m/>
  </r>
  <r>
    <x v="27"/>
    <x v="5"/>
    <x v="1"/>
    <m/>
  </r>
  <r>
    <x v="27"/>
    <x v="0"/>
    <x v="2"/>
    <n v="94"/>
  </r>
  <r>
    <x v="27"/>
    <x v="1"/>
    <x v="2"/>
    <m/>
  </r>
  <r>
    <x v="27"/>
    <x v="2"/>
    <x v="2"/>
    <m/>
  </r>
  <r>
    <x v="27"/>
    <x v="3"/>
    <x v="2"/>
    <m/>
  </r>
  <r>
    <x v="27"/>
    <x v="4"/>
    <x v="2"/>
    <m/>
  </r>
  <r>
    <x v="27"/>
    <x v="5"/>
    <x v="2"/>
    <m/>
  </r>
  <r>
    <x v="27"/>
    <x v="0"/>
    <x v="0"/>
    <n v="26"/>
  </r>
  <r>
    <x v="28"/>
    <x v="0"/>
    <x v="2"/>
    <n v="25"/>
  </r>
  <r>
    <x v="29"/>
    <x v="0"/>
    <x v="0"/>
    <n v="1660"/>
  </r>
  <r>
    <x v="30"/>
    <x v="0"/>
    <x v="0"/>
    <m/>
  </r>
  <r>
    <x v="31"/>
    <x v="0"/>
    <x v="1"/>
    <n v="0"/>
  </r>
  <r>
    <x v="31"/>
    <x v="1"/>
    <x v="1"/>
    <m/>
  </r>
  <r>
    <x v="31"/>
    <x v="2"/>
    <x v="1"/>
    <m/>
  </r>
  <r>
    <x v="31"/>
    <x v="3"/>
    <x v="1"/>
    <m/>
  </r>
  <r>
    <x v="31"/>
    <x v="4"/>
    <x v="1"/>
    <m/>
  </r>
  <r>
    <x v="31"/>
    <x v="5"/>
    <x v="1"/>
    <m/>
  </r>
  <r>
    <x v="31"/>
    <x v="0"/>
    <x v="2"/>
    <n v="0"/>
  </r>
  <r>
    <x v="31"/>
    <x v="1"/>
    <x v="2"/>
    <m/>
  </r>
  <r>
    <x v="31"/>
    <x v="2"/>
    <x v="2"/>
    <m/>
  </r>
  <r>
    <x v="31"/>
    <x v="3"/>
    <x v="2"/>
    <m/>
  </r>
  <r>
    <x v="31"/>
    <x v="4"/>
    <x v="2"/>
    <m/>
  </r>
  <r>
    <x v="31"/>
    <x v="5"/>
    <x v="2"/>
    <m/>
  </r>
  <r>
    <x v="32"/>
    <x v="0"/>
    <x v="1"/>
    <m/>
  </r>
  <r>
    <x v="32"/>
    <x v="1"/>
    <x v="1"/>
    <m/>
  </r>
  <r>
    <x v="32"/>
    <x v="2"/>
    <x v="1"/>
    <m/>
  </r>
  <r>
    <x v="32"/>
    <x v="3"/>
    <x v="1"/>
    <m/>
  </r>
  <r>
    <x v="32"/>
    <x v="4"/>
    <x v="1"/>
    <m/>
  </r>
  <r>
    <x v="32"/>
    <x v="5"/>
    <x v="1"/>
    <m/>
  </r>
  <r>
    <x v="32"/>
    <x v="0"/>
    <x v="2"/>
    <m/>
  </r>
  <r>
    <x v="32"/>
    <x v="1"/>
    <x v="2"/>
    <m/>
  </r>
  <r>
    <x v="32"/>
    <x v="2"/>
    <x v="2"/>
    <m/>
  </r>
  <r>
    <x v="32"/>
    <x v="3"/>
    <x v="2"/>
    <m/>
  </r>
  <r>
    <x v="32"/>
    <x v="4"/>
    <x v="2"/>
    <m/>
  </r>
  <r>
    <x v="32"/>
    <x v="5"/>
    <x v="2"/>
    <m/>
  </r>
  <r>
    <x v="33"/>
    <x v="0"/>
    <x v="2"/>
    <n v="147"/>
  </r>
  <r>
    <x v="34"/>
    <x v="0"/>
    <x v="0"/>
    <n v="20"/>
  </r>
  <r>
    <x v="35"/>
    <x v="0"/>
    <x v="1"/>
    <n v="79"/>
  </r>
  <r>
    <x v="35"/>
    <x v="1"/>
    <x v="1"/>
    <m/>
  </r>
  <r>
    <x v="35"/>
    <x v="2"/>
    <x v="1"/>
    <m/>
  </r>
  <r>
    <x v="35"/>
    <x v="3"/>
    <x v="1"/>
    <m/>
  </r>
  <r>
    <x v="35"/>
    <x v="4"/>
    <x v="1"/>
    <m/>
  </r>
  <r>
    <x v="35"/>
    <x v="5"/>
    <x v="1"/>
    <m/>
  </r>
  <r>
    <x v="35"/>
    <x v="0"/>
    <x v="2"/>
    <n v="140"/>
  </r>
  <r>
    <x v="35"/>
    <x v="1"/>
    <x v="2"/>
    <m/>
  </r>
  <r>
    <x v="35"/>
    <x v="2"/>
    <x v="2"/>
    <m/>
  </r>
  <r>
    <x v="35"/>
    <x v="3"/>
    <x v="2"/>
    <m/>
  </r>
  <r>
    <x v="35"/>
    <x v="4"/>
    <x v="2"/>
    <m/>
  </r>
  <r>
    <x v="35"/>
    <x v="5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90BFC4-FC80-449E-8B04-F523C731C0E1}" name="Draaitabel1" cacheId="2999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E41" firstHeaderRow="1" firstDataRow="2" firstDataCol="1" rowPageCount="1" colPageCount="1"/>
  <pivotFields count="4">
    <pivotField axis="axisRow" showAll="0">
      <items count="39"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x="21"/>
        <item x="22"/>
        <item x="23"/>
        <item x="24"/>
        <item x="25"/>
        <item x="27"/>
        <item x="28"/>
        <item x="31"/>
        <item x="32"/>
        <item x="33"/>
        <item x="35"/>
        <item x="0"/>
        <item x="5"/>
        <item m="1" x="36"/>
        <item m="1" x="37"/>
        <item x="20"/>
        <item x="29"/>
        <item x="30"/>
        <item x="34"/>
        <item x="26"/>
        <item x="17"/>
        <item t="default"/>
      </items>
    </pivotField>
    <pivotField axis="axisPage" multipleItemSelectionAllowed="1" showAll="0">
      <items count="7">
        <item x="2"/>
        <item x="1"/>
        <item x="3"/>
        <item x="0"/>
        <item x="5"/>
        <item x="4"/>
        <item t="default"/>
      </items>
    </pivotField>
    <pivotField axis="axisCol" showAll="0">
      <items count="4">
        <item x="1"/>
        <item x="2"/>
        <item x="0"/>
        <item t="default"/>
      </items>
    </pivotField>
    <pivotField dataField="1" showAll="0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1" hier="-1"/>
  </pageFields>
  <dataFields count="1">
    <dataField name="Som van Heeveelheid" fld="3" baseField="0" baseItem="2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65CD-EB3D-4AF0-84EB-AF81079B44F4}">
  <dimension ref="A1:E41"/>
  <sheetViews>
    <sheetView tabSelected="1" workbookViewId="0">
      <selection activeCell="A27" sqref="A27"/>
    </sheetView>
  </sheetViews>
  <sheetFormatPr defaultRowHeight="14.45"/>
  <cols>
    <col min="1" max="1" width="46.5703125" bestFit="1" customWidth="1"/>
    <col min="2" max="2" width="13.85546875" bestFit="1" customWidth="1"/>
    <col min="3" max="4" width="7.5703125" bestFit="1" customWidth="1"/>
    <col min="5" max="5" width="9.7109375" bestFit="1" customWidth="1"/>
  </cols>
  <sheetData>
    <row r="1" spans="1:5">
      <c r="A1" s="2" t="s">
        <v>0</v>
      </c>
      <c r="B1" t="s">
        <v>1</v>
      </c>
    </row>
    <row r="3" spans="1:5">
      <c r="A3" s="2" t="s">
        <v>2</v>
      </c>
      <c r="B3" s="2" t="s">
        <v>3</v>
      </c>
    </row>
    <row r="4" spans="1:5">
      <c r="A4" s="2" t="s">
        <v>4</v>
      </c>
      <c r="B4">
        <v>2022</v>
      </c>
      <c r="C4">
        <v>2023</v>
      </c>
      <c r="D4">
        <v>2024</v>
      </c>
      <c r="E4" t="s">
        <v>5</v>
      </c>
    </row>
    <row r="5" spans="1:5">
      <c r="A5" s="1" t="s">
        <v>6</v>
      </c>
      <c r="B5" s="4">
        <v>8</v>
      </c>
      <c r="C5" s="4">
        <v>25</v>
      </c>
      <c r="D5" s="4"/>
      <c r="E5" s="4">
        <v>33</v>
      </c>
    </row>
    <row r="6" spans="1:5">
      <c r="A6" s="1" t="s">
        <v>7</v>
      </c>
      <c r="B6" s="4">
        <v>12</v>
      </c>
      <c r="C6" s="4"/>
      <c r="D6" s="4"/>
      <c r="E6" s="4">
        <v>12</v>
      </c>
    </row>
    <row r="7" spans="1:5">
      <c r="A7" s="1" t="s">
        <v>8</v>
      </c>
      <c r="B7" s="4">
        <v>184</v>
      </c>
      <c r="C7" s="4">
        <v>218</v>
      </c>
      <c r="D7" s="4">
        <v>650</v>
      </c>
      <c r="E7" s="4">
        <v>1052</v>
      </c>
    </row>
    <row r="8" spans="1:5">
      <c r="A8" s="1" t="s">
        <v>9</v>
      </c>
      <c r="B8" s="4"/>
      <c r="C8" s="4">
        <v>4600</v>
      </c>
      <c r="D8" s="4"/>
      <c r="E8" s="4">
        <v>4600</v>
      </c>
    </row>
    <row r="9" spans="1:5">
      <c r="A9" s="1" t="s">
        <v>10</v>
      </c>
      <c r="B9" s="4">
        <v>101</v>
      </c>
      <c r="C9" s="4">
        <v>360</v>
      </c>
      <c r="D9" s="4"/>
      <c r="E9" s="4">
        <v>461</v>
      </c>
    </row>
    <row r="10" spans="1:5">
      <c r="A10" s="1" t="s">
        <v>11</v>
      </c>
      <c r="B10" s="4">
        <v>82800</v>
      </c>
      <c r="C10" s="4">
        <v>83006</v>
      </c>
      <c r="D10" s="4">
        <v>76315</v>
      </c>
      <c r="E10" s="4">
        <v>242121</v>
      </c>
    </row>
    <row r="11" spans="1:5">
      <c r="A11" s="1" t="s">
        <v>12</v>
      </c>
      <c r="B11" s="4">
        <v>88923</v>
      </c>
      <c r="C11" s="4">
        <v>102626</v>
      </c>
      <c r="D11" s="4">
        <v>82187</v>
      </c>
      <c r="E11" s="4">
        <v>273736</v>
      </c>
    </row>
    <row r="12" spans="1:5">
      <c r="A12" s="1" t="s">
        <v>13</v>
      </c>
      <c r="B12" s="4">
        <v>1018</v>
      </c>
      <c r="C12" s="4">
        <v>1086</v>
      </c>
      <c r="D12" s="4">
        <v>887</v>
      </c>
      <c r="E12" s="4">
        <v>2991</v>
      </c>
    </row>
    <row r="13" spans="1:5">
      <c r="A13" s="1" t="s">
        <v>14</v>
      </c>
      <c r="B13" s="4"/>
      <c r="C13" s="4">
        <v>280</v>
      </c>
      <c r="D13" s="4">
        <v>119</v>
      </c>
      <c r="E13" s="4">
        <v>399</v>
      </c>
    </row>
    <row r="14" spans="1:5">
      <c r="A14" s="1" t="s">
        <v>15</v>
      </c>
      <c r="B14" s="4">
        <v>16</v>
      </c>
      <c r="C14" s="4"/>
      <c r="D14" s="4"/>
      <c r="E14" s="4">
        <v>16</v>
      </c>
    </row>
    <row r="15" spans="1:5">
      <c r="A15" s="1" t="s">
        <v>16</v>
      </c>
      <c r="B15" s="4">
        <v>0</v>
      </c>
      <c r="C15" s="4"/>
      <c r="D15" s="4"/>
      <c r="E15" s="4">
        <v>0</v>
      </c>
    </row>
    <row r="16" spans="1:5">
      <c r="A16" s="1" t="s">
        <v>17</v>
      </c>
      <c r="B16" s="4">
        <v>0</v>
      </c>
      <c r="C16" s="4"/>
      <c r="D16" s="4">
        <v>25</v>
      </c>
      <c r="E16" s="4">
        <v>25</v>
      </c>
    </row>
    <row r="17" spans="1:5">
      <c r="A17" s="1" t="s">
        <v>18</v>
      </c>
      <c r="B17" s="4">
        <v>253</v>
      </c>
      <c r="C17" s="4">
        <v>197</v>
      </c>
      <c r="D17" s="4">
        <v>111</v>
      </c>
      <c r="E17" s="4">
        <v>561</v>
      </c>
    </row>
    <row r="18" spans="1:5">
      <c r="A18" s="1" t="s">
        <v>19</v>
      </c>
      <c r="B18" s="4">
        <v>13480</v>
      </c>
      <c r="C18" s="4"/>
      <c r="D18" s="4"/>
      <c r="E18" s="4">
        <v>13480</v>
      </c>
    </row>
    <row r="19" spans="1:5">
      <c r="A19" s="1" t="s">
        <v>20</v>
      </c>
      <c r="B19" s="4">
        <v>5189</v>
      </c>
      <c r="C19" s="4">
        <v>3341</v>
      </c>
      <c r="D19" s="4"/>
      <c r="E19" s="4">
        <v>8530</v>
      </c>
    </row>
    <row r="20" spans="1:5">
      <c r="A20" s="1" t="s">
        <v>21</v>
      </c>
      <c r="B20" s="4">
        <v>6030</v>
      </c>
      <c r="C20" s="4">
        <v>6415</v>
      </c>
      <c r="D20" s="4">
        <v>7290</v>
      </c>
      <c r="E20" s="4">
        <v>19735</v>
      </c>
    </row>
    <row r="21" spans="1:5">
      <c r="A21" s="1" t="s">
        <v>22</v>
      </c>
      <c r="B21" s="4"/>
      <c r="C21" s="4">
        <v>58</v>
      </c>
      <c r="D21" s="4"/>
      <c r="E21" s="4">
        <v>58</v>
      </c>
    </row>
    <row r="22" spans="1:5">
      <c r="A22" s="1" t="s">
        <v>23</v>
      </c>
      <c r="B22" s="4">
        <v>10</v>
      </c>
      <c r="C22" s="4"/>
      <c r="D22" s="4"/>
      <c r="E22" s="4">
        <v>10</v>
      </c>
    </row>
    <row r="23" spans="1:5">
      <c r="A23" s="1" t="s">
        <v>24</v>
      </c>
      <c r="B23" s="4">
        <v>261</v>
      </c>
      <c r="C23" s="4">
        <v>50</v>
      </c>
      <c r="D23" s="4">
        <v>263</v>
      </c>
      <c r="E23" s="4">
        <v>574</v>
      </c>
    </row>
    <row r="24" spans="1:5">
      <c r="A24" s="1" t="s">
        <v>25</v>
      </c>
      <c r="B24" s="4">
        <v>6</v>
      </c>
      <c r="C24" s="4"/>
      <c r="D24" s="4"/>
      <c r="E24" s="4">
        <v>6</v>
      </c>
    </row>
    <row r="25" spans="1:5">
      <c r="A25" s="1" t="s">
        <v>26</v>
      </c>
      <c r="B25" s="4">
        <v>9</v>
      </c>
      <c r="C25" s="4"/>
      <c r="D25" s="4"/>
      <c r="E25" s="4">
        <v>9</v>
      </c>
    </row>
    <row r="26" spans="1:5">
      <c r="A26" s="1" t="s">
        <v>27</v>
      </c>
      <c r="B26" s="4">
        <v>29261</v>
      </c>
      <c r="C26" s="4">
        <v>44241</v>
      </c>
      <c r="D26" s="4">
        <v>29435</v>
      </c>
      <c r="E26" s="4">
        <v>102937</v>
      </c>
    </row>
    <row r="27" spans="1:5">
      <c r="A27" s="1" t="s">
        <v>28</v>
      </c>
      <c r="B27" s="4">
        <v>94</v>
      </c>
      <c r="C27" s="4">
        <v>94</v>
      </c>
      <c r="D27" s="4">
        <v>26</v>
      </c>
      <c r="E27" s="4">
        <v>214</v>
      </c>
    </row>
    <row r="28" spans="1:5">
      <c r="A28" s="1" t="s">
        <v>29</v>
      </c>
      <c r="B28" s="4"/>
      <c r="C28" s="4">
        <v>25</v>
      </c>
      <c r="D28" s="4"/>
      <c r="E28" s="4">
        <v>25</v>
      </c>
    </row>
    <row r="29" spans="1:5">
      <c r="A29" s="1" t="s">
        <v>30</v>
      </c>
      <c r="B29" s="4">
        <v>0</v>
      </c>
      <c r="C29" s="4">
        <v>0</v>
      </c>
      <c r="D29" s="4"/>
      <c r="E29" s="4">
        <v>0</v>
      </c>
    </row>
    <row r="30" spans="1:5">
      <c r="A30" s="1" t="s">
        <v>31</v>
      </c>
      <c r="B30" s="4"/>
      <c r="C30" s="4"/>
      <c r="D30" s="4"/>
      <c r="E30" s="4"/>
    </row>
    <row r="31" spans="1:5">
      <c r="A31" s="1" t="s">
        <v>32</v>
      </c>
      <c r="B31" s="4"/>
      <c r="C31" s="4">
        <v>147</v>
      </c>
      <c r="D31" s="4"/>
      <c r="E31" s="4">
        <v>147</v>
      </c>
    </row>
    <row r="32" spans="1:5">
      <c r="A32" s="1" t="s">
        <v>33</v>
      </c>
      <c r="B32" s="4">
        <v>79</v>
      </c>
      <c r="C32" s="4">
        <v>140</v>
      </c>
      <c r="D32" s="4"/>
      <c r="E32" s="4">
        <v>219</v>
      </c>
    </row>
    <row r="33" spans="1:5">
      <c r="A33" s="1" t="s">
        <v>34</v>
      </c>
      <c r="B33" s="4"/>
      <c r="C33" s="4"/>
      <c r="D33" s="4">
        <v>310</v>
      </c>
      <c r="E33" s="4">
        <v>310</v>
      </c>
    </row>
    <row r="34" spans="1:5">
      <c r="A34" s="1" t="s">
        <v>35</v>
      </c>
      <c r="B34" s="4"/>
      <c r="C34" s="4"/>
      <c r="D34" s="4">
        <v>103</v>
      </c>
      <c r="E34" s="4">
        <v>103</v>
      </c>
    </row>
    <row r="35" spans="1:5">
      <c r="A35" s="1" t="s">
        <v>36</v>
      </c>
      <c r="B35" s="4"/>
      <c r="C35" s="4"/>
      <c r="D35" s="4"/>
      <c r="E35" s="4"/>
    </row>
    <row r="36" spans="1:5">
      <c r="A36" s="1" t="s">
        <v>37</v>
      </c>
      <c r="B36" s="4"/>
      <c r="C36" s="4"/>
      <c r="D36" s="4">
        <v>1660</v>
      </c>
      <c r="E36" s="4">
        <v>1660</v>
      </c>
    </row>
    <row r="37" spans="1:5">
      <c r="A37" s="1" t="s">
        <v>38</v>
      </c>
      <c r="B37" s="4"/>
      <c r="C37" s="4"/>
      <c r="D37" s="4"/>
      <c r="E37" s="4"/>
    </row>
    <row r="38" spans="1:5">
      <c r="A38" s="1" t="s">
        <v>39</v>
      </c>
      <c r="B38" s="4"/>
      <c r="C38" s="4"/>
      <c r="D38" s="4">
        <v>20</v>
      </c>
      <c r="E38" s="4">
        <v>20</v>
      </c>
    </row>
    <row r="39" spans="1:5">
      <c r="A39" s="1" t="s">
        <v>40</v>
      </c>
      <c r="B39" s="4"/>
      <c r="C39" s="4"/>
      <c r="D39" s="4">
        <v>425</v>
      </c>
      <c r="E39" s="4">
        <v>425</v>
      </c>
    </row>
    <row r="40" spans="1:5">
      <c r="A40" s="1" t="s">
        <v>41</v>
      </c>
      <c r="B40" s="4"/>
      <c r="C40" s="4"/>
      <c r="D40" s="4">
        <v>10620</v>
      </c>
      <c r="E40" s="4">
        <v>10620</v>
      </c>
    </row>
    <row r="41" spans="1:5">
      <c r="A41" s="1" t="s">
        <v>5</v>
      </c>
      <c r="B41" s="4">
        <v>227734</v>
      </c>
      <c r="C41" s="4">
        <v>246909</v>
      </c>
      <c r="D41" s="4">
        <v>210446</v>
      </c>
      <c r="E41" s="4">
        <v>685089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AE2D-9DB6-4EE2-A65E-DF75C5FD7ABA}">
  <dimension ref="A1:D326"/>
  <sheetViews>
    <sheetView workbookViewId="0">
      <selection activeCell="B25" sqref="B25"/>
    </sheetView>
  </sheetViews>
  <sheetFormatPr defaultRowHeight="14.45"/>
  <cols>
    <col min="1" max="1" width="34.85546875" bestFit="1" customWidth="1"/>
    <col min="2" max="2" width="34.85546875" customWidth="1"/>
    <col min="3" max="3" width="6.85546875" customWidth="1"/>
    <col min="4" max="5" width="12.140625" bestFit="1" customWidth="1"/>
    <col min="6" max="6" width="18" bestFit="1" customWidth="1"/>
  </cols>
  <sheetData>
    <row r="1" spans="1:4">
      <c r="A1" s="3" t="s">
        <v>42</v>
      </c>
      <c r="B1" s="3" t="s">
        <v>0</v>
      </c>
      <c r="C1" s="3" t="s">
        <v>43</v>
      </c>
      <c r="D1" s="3" t="s">
        <v>44</v>
      </c>
    </row>
    <row r="2" spans="1:4">
      <c r="A2" t="s">
        <v>34</v>
      </c>
      <c r="B2" t="s">
        <v>45</v>
      </c>
      <c r="C2">
        <v>2024</v>
      </c>
      <c r="D2" s="5">
        <v>310</v>
      </c>
    </row>
    <row r="3" spans="1:4">
      <c r="A3" t="s">
        <v>6</v>
      </c>
      <c r="B3" t="s">
        <v>45</v>
      </c>
      <c r="C3">
        <v>2022</v>
      </c>
      <c r="D3" s="5">
        <v>8</v>
      </c>
    </row>
    <row r="4" spans="1:4">
      <c r="A4" t="s">
        <v>6</v>
      </c>
      <c r="B4" t="s">
        <v>46</v>
      </c>
      <c r="C4">
        <v>2022</v>
      </c>
      <c r="D4" s="5"/>
    </row>
    <row r="5" spans="1:4">
      <c r="A5" t="s">
        <v>6</v>
      </c>
      <c r="B5" t="s">
        <v>47</v>
      </c>
      <c r="C5">
        <v>2022</v>
      </c>
      <c r="D5" s="5"/>
    </row>
    <row r="6" spans="1:4">
      <c r="A6" t="s">
        <v>6</v>
      </c>
      <c r="B6" t="s">
        <v>48</v>
      </c>
      <c r="C6">
        <v>2022</v>
      </c>
      <c r="D6" s="5"/>
    </row>
    <row r="7" spans="1:4">
      <c r="A7" t="s">
        <v>6</v>
      </c>
      <c r="B7" t="s">
        <v>49</v>
      </c>
      <c r="C7">
        <v>2022</v>
      </c>
      <c r="D7" s="5"/>
    </row>
    <row r="8" spans="1:4">
      <c r="A8" t="s">
        <v>6</v>
      </c>
      <c r="B8" t="s">
        <v>50</v>
      </c>
      <c r="C8">
        <v>2022</v>
      </c>
      <c r="D8" s="5"/>
    </row>
    <row r="9" spans="1:4">
      <c r="A9" t="s">
        <v>6</v>
      </c>
      <c r="B9" t="s">
        <v>45</v>
      </c>
      <c r="C9">
        <v>2023</v>
      </c>
      <c r="D9" s="5">
        <v>25</v>
      </c>
    </row>
    <row r="10" spans="1:4">
      <c r="A10" t="s">
        <v>6</v>
      </c>
      <c r="B10" t="s">
        <v>46</v>
      </c>
      <c r="C10">
        <v>2023</v>
      </c>
      <c r="D10" s="5"/>
    </row>
    <row r="11" spans="1:4">
      <c r="A11" t="s">
        <v>6</v>
      </c>
      <c r="B11" t="s">
        <v>47</v>
      </c>
      <c r="C11">
        <v>2023</v>
      </c>
      <c r="D11" s="5"/>
    </row>
    <row r="12" spans="1:4">
      <c r="A12" t="s">
        <v>6</v>
      </c>
      <c r="B12" t="s">
        <v>48</v>
      </c>
      <c r="C12">
        <v>2023</v>
      </c>
      <c r="D12" s="5"/>
    </row>
    <row r="13" spans="1:4">
      <c r="A13" t="s">
        <v>6</v>
      </c>
      <c r="B13" t="s">
        <v>49</v>
      </c>
      <c r="C13">
        <v>2023</v>
      </c>
      <c r="D13" s="5"/>
    </row>
    <row r="14" spans="1:4">
      <c r="A14" t="s">
        <v>6</v>
      </c>
      <c r="B14" t="s">
        <v>50</v>
      </c>
      <c r="C14">
        <v>2023</v>
      </c>
      <c r="D14" s="5"/>
    </row>
    <row r="15" spans="1:4">
      <c r="A15" t="s">
        <v>7</v>
      </c>
      <c r="B15" t="s">
        <v>45</v>
      </c>
      <c r="C15">
        <v>2022</v>
      </c>
      <c r="D15" s="5">
        <v>12</v>
      </c>
    </row>
    <row r="16" spans="1:4">
      <c r="A16" t="s">
        <v>7</v>
      </c>
      <c r="B16" t="s">
        <v>46</v>
      </c>
      <c r="C16">
        <v>2022</v>
      </c>
      <c r="D16" s="5"/>
    </row>
    <row r="17" spans="1:4">
      <c r="A17" t="s">
        <v>7</v>
      </c>
      <c r="B17" t="s">
        <v>47</v>
      </c>
      <c r="C17">
        <v>2022</v>
      </c>
      <c r="D17" s="5"/>
    </row>
    <row r="18" spans="1:4">
      <c r="A18" t="s">
        <v>7</v>
      </c>
      <c r="B18" t="s">
        <v>48</v>
      </c>
      <c r="C18">
        <v>2022</v>
      </c>
      <c r="D18" s="5"/>
    </row>
    <row r="19" spans="1:4">
      <c r="A19" t="s">
        <v>7</v>
      </c>
      <c r="B19" t="s">
        <v>49</v>
      </c>
      <c r="C19">
        <v>2022</v>
      </c>
      <c r="D19" s="5"/>
    </row>
    <row r="20" spans="1:4">
      <c r="A20" t="s">
        <v>7</v>
      </c>
      <c r="B20" t="s">
        <v>50</v>
      </c>
      <c r="C20">
        <v>2022</v>
      </c>
      <c r="D20" s="5"/>
    </row>
    <row r="21" spans="1:4">
      <c r="A21" t="s">
        <v>7</v>
      </c>
      <c r="B21" t="s">
        <v>45</v>
      </c>
      <c r="C21">
        <v>2023</v>
      </c>
      <c r="D21" s="5"/>
    </row>
    <row r="22" spans="1:4">
      <c r="A22" t="s">
        <v>7</v>
      </c>
      <c r="B22" t="s">
        <v>46</v>
      </c>
      <c r="C22">
        <v>2023</v>
      </c>
      <c r="D22" s="5"/>
    </row>
    <row r="23" spans="1:4">
      <c r="A23" t="s">
        <v>7</v>
      </c>
      <c r="B23" t="s">
        <v>47</v>
      </c>
      <c r="C23">
        <v>2023</v>
      </c>
      <c r="D23" s="5"/>
    </row>
    <row r="24" spans="1:4">
      <c r="A24" t="s">
        <v>7</v>
      </c>
      <c r="B24" t="s">
        <v>48</v>
      </c>
      <c r="C24">
        <v>2023</v>
      </c>
      <c r="D24" s="5"/>
    </row>
    <row r="25" spans="1:4">
      <c r="A25" t="s">
        <v>7</v>
      </c>
      <c r="B25" t="s">
        <v>49</v>
      </c>
      <c r="C25">
        <v>2023</v>
      </c>
      <c r="D25" s="5"/>
    </row>
    <row r="26" spans="1:4">
      <c r="A26" t="s">
        <v>7</v>
      </c>
      <c r="B26" t="s">
        <v>50</v>
      </c>
      <c r="C26">
        <v>2023</v>
      </c>
      <c r="D26" s="5"/>
    </row>
    <row r="27" spans="1:4">
      <c r="A27" t="s">
        <v>8</v>
      </c>
      <c r="B27" t="s">
        <v>45</v>
      </c>
      <c r="C27">
        <v>2022</v>
      </c>
      <c r="D27" s="5">
        <v>92</v>
      </c>
    </row>
    <row r="28" spans="1:4">
      <c r="A28" t="s">
        <v>8</v>
      </c>
      <c r="B28" t="s">
        <v>46</v>
      </c>
      <c r="C28">
        <v>2022</v>
      </c>
      <c r="D28" s="5">
        <v>81</v>
      </c>
    </row>
    <row r="29" spans="1:4">
      <c r="A29" t="s">
        <v>8</v>
      </c>
      <c r="B29" t="s">
        <v>47</v>
      </c>
      <c r="C29">
        <v>2022</v>
      </c>
      <c r="D29" s="5">
        <v>3</v>
      </c>
    </row>
    <row r="30" spans="1:4">
      <c r="A30" t="s">
        <v>8</v>
      </c>
      <c r="B30" t="s">
        <v>48</v>
      </c>
      <c r="C30">
        <v>2022</v>
      </c>
      <c r="D30" s="5">
        <v>7</v>
      </c>
    </row>
    <row r="31" spans="1:4">
      <c r="A31" t="s">
        <v>8</v>
      </c>
      <c r="B31" t="s">
        <v>49</v>
      </c>
      <c r="C31">
        <v>2022</v>
      </c>
      <c r="D31" s="5"/>
    </row>
    <row r="32" spans="1:4">
      <c r="A32" t="s">
        <v>8</v>
      </c>
      <c r="B32" t="s">
        <v>50</v>
      </c>
      <c r="C32">
        <v>2022</v>
      </c>
      <c r="D32" s="5">
        <v>1</v>
      </c>
    </row>
    <row r="33" spans="1:4">
      <c r="A33" t="s">
        <v>8</v>
      </c>
      <c r="B33" t="s">
        <v>45</v>
      </c>
      <c r="C33">
        <v>2023</v>
      </c>
      <c r="D33" s="5">
        <v>64</v>
      </c>
    </row>
    <row r="34" spans="1:4">
      <c r="A34" t="s">
        <v>8</v>
      </c>
      <c r="B34" t="s">
        <v>46</v>
      </c>
      <c r="C34">
        <v>2023</v>
      </c>
      <c r="D34" s="5">
        <v>128</v>
      </c>
    </row>
    <row r="35" spans="1:4">
      <c r="A35" t="s">
        <v>8</v>
      </c>
      <c r="B35" t="s">
        <v>47</v>
      </c>
      <c r="C35">
        <v>2023</v>
      </c>
      <c r="D35" s="5">
        <v>18</v>
      </c>
    </row>
    <row r="36" spans="1:4">
      <c r="A36" t="s">
        <v>8</v>
      </c>
      <c r="B36" t="s">
        <v>48</v>
      </c>
      <c r="C36">
        <v>2023</v>
      </c>
      <c r="D36" s="5">
        <v>6</v>
      </c>
    </row>
    <row r="37" spans="1:4">
      <c r="A37" t="s">
        <v>8</v>
      </c>
      <c r="B37" t="s">
        <v>49</v>
      </c>
      <c r="C37">
        <v>2023</v>
      </c>
      <c r="D37" s="5"/>
    </row>
    <row r="38" spans="1:4">
      <c r="A38" t="s">
        <v>8</v>
      </c>
      <c r="B38" t="s">
        <v>50</v>
      </c>
      <c r="C38">
        <v>2023</v>
      </c>
      <c r="D38" s="5">
        <v>2</v>
      </c>
    </row>
    <row r="39" spans="1:4">
      <c r="A39" t="s">
        <v>8</v>
      </c>
      <c r="B39" t="s">
        <v>48</v>
      </c>
      <c r="C39">
        <v>2024</v>
      </c>
      <c r="D39" s="5"/>
    </row>
    <row r="40" spans="1:4">
      <c r="A40" t="s">
        <v>8</v>
      </c>
      <c r="B40" t="s">
        <v>47</v>
      </c>
      <c r="C40">
        <v>2024</v>
      </c>
      <c r="D40" s="5"/>
    </row>
    <row r="41" spans="1:4">
      <c r="A41" t="s">
        <v>8</v>
      </c>
      <c r="B41" t="s">
        <v>45</v>
      </c>
      <c r="C41">
        <v>2024</v>
      </c>
      <c r="D41" s="5">
        <v>650</v>
      </c>
    </row>
    <row r="42" spans="1:4">
      <c r="A42" t="s">
        <v>8</v>
      </c>
      <c r="B42" t="s">
        <v>46</v>
      </c>
      <c r="C42">
        <v>2024</v>
      </c>
      <c r="D42" s="5"/>
    </row>
    <row r="43" spans="1:4">
      <c r="A43" t="s">
        <v>8</v>
      </c>
      <c r="B43" t="s">
        <v>50</v>
      </c>
      <c r="C43">
        <v>2024</v>
      </c>
      <c r="D43" s="5"/>
    </row>
    <row r="44" spans="1:4">
      <c r="A44" t="s">
        <v>9</v>
      </c>
      <c r="B44" t="s">
        <v>45</v>
      </c>
      <c r="C44">
        <v>2023</v>
      </c>
      <c r="D44" s="5">
        <v>4600</v>
      </c>
    </row>
    <row r="45" spans="1:4">
      <c r="A45" t="s">
        <v>35</v>
      </c>
      <c r="B45" t="s">
        <v>45</v>
      </c>
      <c r="C45">
        <v>2024</v>
      </c>
      <c r="D45" s="5">
        <v>103</v>
      </c>
    </row>
    <row r="46" spans="1:4">
      <c r="A46" t="s">
        <v>10</v>
      </c>
      <c r="B46" t="s">
        <v>45</v>
      </c>
      <c r="C46">
        <v>2022</v>
      </c>
      <c r="D46" s="5">
        <v>101</v>
      </c>
    </row>
    <row r="47" spans="1:4">
      <c r="A47" t="s">
        <v>10</v>
      </c>
      <c r="B47" t="s">
        <v>46</v>
      </c>
      <c r="C47">
        <v>2022</v>
      </c>
      <c r="D47" s="5"/>
    </row>
    <row r="48" spans="1:4">
      <c r="A48" t="s">
        <v>10</v>
      </c>
      <c r="B48" t="s">
        <v>47</v>
      </c>
      <c r="C48">
        <v>2022</v>
      </c>
      <c r="D48" s="5"/>
    </row>
    <row r="49" spans="1:4">
      <c r="A49" t="s">
        <v>10</v>
      </c>
      <c r="B49" t="s">
        <v>48</v>
      </c>
      <c r="C49">
        <v>2022</v>
      </c>
      <c r="D49" s="5"/>
    </row>
    <row r="50" spans="1:4">
      <c r="A50" t="s">
        <v>10</v>
      </c>
      <c r="B50" t="s">
        <v>49</v>
      </c>
      <c r="C50">
        <v>2022</v>
      </c>
      <c r="D50" s="5"/>
    </row>
    <row r="51" spans="1:4">
      <c r="A51" t="s">
        <v>10</v>
      </c>
      <c r="B51" t="s">
        <v>50</v>
      </c>
      <c r="C51">
        <v>2022</v>
      </c>
      <c r="D51" s="5"/>
    </row>
    <row r="52" spans="1:4">
      <c r="A52" t="s">
        <v>10</v>
      </c>
      <c r="B52" t="s">
        <v>45</v>
      </c>
      <c r="C52">
        <v>2023</v>
      </c>
      <c r="D52" s="5">
        <f>223+137</f>
        <v>360</v>
      </c>
    </row>
    <row r="53" spans="1:4">
      <c r="A53" t="s">
        <v>10</v>
      </c>
      <c r="B53" t="s">
        <v>46</v>
      </c>
      <c r="C53">
        <v>2023</v>
      </c>
      <c r="D53" s="5"/>
    </row>
    <row r="54" spans="1:4">
      <c r="A54" t="s">
        <v>10</v>
      </c>
      <c r="B54" t="s">
        <v>47</v>
      </c>
      <c r="C54">
        <v>2023</v>
      </c>
      <c r="D54" s="5"/>
    </row>
    <row r="55" spans="1:4">
      <c r="A55" t="s">
        <v>10</v>
      </c>
      <c r="B55" t="s">
        <v>48</v>
      </c>
      <c r="C55">
        <v>2023</v>
      </c>
      <c r="D55" s="5"/>
    </row>
    <row r="56" spans="1:4">
      <c r="A56" t="s">
        <v>10</v>
      </c>
      <c r="B56" t="s">
        <v>49</v>
      </c>
      <c r="C56">
        <v>2023</v>
      </c>
      <c r="D56" s="5"/>
    </row>
    <row r="57" spans="1:4">
      <c r="A57" t="s">
        <v>10</v>
      </c>
      <c r="B57" t="s">
        <v>50</v>
      </c>
      <c r="C57">
        <v>2023</v>
      </c>
      <c r="D57" s="5"/>
    </row>
    <row r="58" spans="1:4">
      <c r="A58" t="s">
        <v>11</v>
      </c>
      <c r="B58" t="s">
        <v>45</v>
      </c>
      <c r="C58">
        <v>2022</v>
      </c>
      <c r="D58" s="5">
        <v>36810</v>
      </c>
    </row>
    <row r="59" spans="1:4">
      <c r="A59" t="s">
        <v>11</v>
      </c>
      <c r="B59" t="s">
        <v>46</v>
      </c>
      <c r="C59">
        <v>2022</v>
      </c>
      <c r="D59" s="5">
        <v>21200</v>
      </c>
    </row>
    <row r="60" spans="1:4">
      <c r="A60" t="s">
        <v>11</v>
      </c>
      <c r="B60" t="s">
        <v>47</v>
      </c>
      <c r="C60">
        <v>2022</v>
      </c>
      <c r="D60" s="5"/>
    </row>
    <row r="61" spans="1:4">
      <c r="A61" t="s">
        <v>11</v>
      </c>
      <c r="B61" t="s">
        <v>48</v>
      </c>
      <c r="C61">
        <v>2022</v>
      </c>
      <c r="D61" s="5"/>
    </row>
    <row r="62" spans="1:4">
      <c r="A62" t="s">
        <v>11</v>
      </c>
      <c r="B62" t="s">
        <v>49</v>
      </c>
      <c r="C62">
        <v>2022</v>
      </c>
      <c r="D62" s="5">
        <v>24790</v>
      </c>
    </row>
    <row r="63" spans="1:4">
      <c r="A63" t="s">
        <v>11</v>
      </c>
      <c r="B63" t="s">
        <v>50</v>
      </c>
      <c r="C63">
        <v>2022</v>
      </c>
      <c r="D63" s="5"/>
    </row>
    <row r="64" spans="1:4">
      <c r="A64" t="s">
        <v>11</v>
      </c>
      <c r="B64" t="s">
        <v>45</v>
      </c>
      <c r="C64">
        <v>2023</v>
      </c>
      <c r="D64" s="5">
        <v>40555</v>
      </c>
    </row>
    <row r="65" spans="1:4">
      <c r="A65" t="s">
        <v>11</v>
      </c>
      <c r="B65" t="s">
        <v>46</v>
      </c>
      <c r="C65">
        <v>2023</v>
      </c>
      <c r="D65" s="5">
        <v>19976</v>
      </c>
    </row>
    <row r="66" spans="1:4">
      <c r="A66" t="s">
        <v>11</v>
      </c>
      <c r="B66" t="s">
        <v>47</v>
      </c>
      <c r="C66">
        <v>2023</v>
      </c>
      <c r="D66" s="5">
        <v>465</v>
      </c>
    </row>
    <row r="67" spans="1:4">
      <c r="A67" t="s">
        <v>11</v>
      </c>
      <c r="B67" t="s">
        <v>48</v>
      </c>
      <c r="C67">
        <v>2023</v>
      </c>
      <c r="D67" s="5"/>
    </row>
    <row r="68" spans="1:4">
      <c r="A68" t="s">
        <v>11</v>
      </c>
      <c r="B68" t="s">
        <v>49</v>
      </c>
      <c r="C68">
        <v>2023</v>
      </c>
      <c r="D68" s="5">
        <v>22010</v>
      </c>
    </row>
    <row r="69" spans="1:4">
      <c r="A69" t="s">
        <v>11</v>
      </c>
      <c r="B69" t="s">
        <v>50</v>
      </c>
      <c r="C69">
        <v>2023</v>
      </c>
      <c r="D69" s="5"/>
    </row>
    <row r="70" spans="1:4">
      <c r="A70" t="s">
        <v>11</v>
      </c>
      <c r="B70" t="s">
        <v>45</v>
      </c>
      <c r="C70">
        <v>2024</v>
      </c>
      <c r="D70" s="5">
        <v>6620</v>
      </c>
    </row>
    <row r="71" spans="1:4">
      <c r="A71" t="s">
        <v>11</v>
      </c>
      <c r="B71" t="s">
        <v>49</v>
      </c>
      <c r="C71">
        <v>2024</v>
      </c>
      <c r="D71" s="5">
        <v>14415</v>
      </c>
    </row>
    <row r="72" spans="1:4">
      <c r="A72" t="s">
        <v>11</v>
      </c>
      <c r="B72" t="s">
        <v>47</v>
      </c>
      <c r="C72">
        <v>2024</v>
      </c>
      <c r="D72" s="5">
        <v>580</v>
      </c>
    </row>
    <row r="73" spans="1:4">
      <c r="A73" t="s">
        <v>11</v>
      </c>
      <c r="B73" t="s">
        <v>45</v>
      </c>
      <c r="C73">
        <v>2024</v>
      </c>
      <c r="D73" s="5">
        <v>34390</v>
      </c>
    </row>
    <row r="74" spans="1:4">
      <c r="A74" t="s">
        <v>11</v>
      </c>
      <c r="B74" t="s">
        <v>46</v>
      </c>
      <c r="C74">
        <v>2024</v>
      </c>
      <c r="D74" s="5">
        <v>20310</v>
      </c>
    </row>
    <row r="75" spans="1:4">
      <c r="A75" t="s">
        <v>12</v>
      </c>
      <c r="B75" t="s">
        <v>45</v>
      </c>
      <c r="C75">
        <v>2022</v>
      </c>
      <c r="D75" s="5">
        <v>82323</v>
      </c>
    </row>
    <row r="76" spans="1:4">
      <c r="A76" t="s">
        <v>51</v>
      </c>
      <c r="B76" t="s">
        <v>45</v>
      </c>
      <c r="C76">
        <v>2022</v>
      </c>
      <c r="D76" s="5"/>
    </row>
    <row r="77" spans="1:4">
      <c r="A77" t="s">
        <v>12</v>
      </c>
      <c r="B77" t="s">
        <v>46</v>
      </c>
      <c r="C77">
        <v>2022</v>
      </c>
      <c r="D77" s="5"/>
    </row>
    <row r="78" spans="1:4">
      <c r="A78" t="s">
        <v>51</v>
      </c>
      <c r="B78" t="s">
        <v>46</v>
      </c>
      <c r="C78">
        <v>2022</v>
      </c>
      <c r="D78" s="5"/>
    </row>
    <row r="79" spans="1:4">
      <c r="A79" t="s">
        <v>12</v>
      </c>
      <c r="B79" t="s">
        <v>47</v>
      </c>
      <c r="C79">
        <v>2022</v>
      </c>
      <c r="D79" s="5">
        <v>3910</v>
      </c>
    </row>
    <row r="80" spans="1:4">
      <c r="A80" t="s">
        <v>51</v>
      </c>
      <c r="B80" t="s">
        <v>47</v>
      </c>
      <c r="C80">
        <v>2022</v>
      </c>
      <c r="D80" s="5"/>
    </row>
    <row r="81" spans="1:4">
      <c r="A81" t="s">
        <v>12</v>
      </c>
      <c r="B81" t="s">
        <v>48</v>
      </c>
      <c r="C81">
        <v>2022</v>
      </c>
      <c r="D81" s="5"/>
    </row>
    <row r="82" spans="1:4">
      <c r="A82" t="s">
        <v>51</v>
      </c>
      <c r="B82" t="s">
        <v>48</v>
      </c>
      <c r="C82">
        <v>2022</v>
      </c>
      <c r="D82" s="5"/>
    </row>
    <row r="83" spans="1:4">
      <c r="A83" t="s">
        <v>12</v>
      </c>
      <c r="B83" t="s">
        <v>49</v>
      </c>
      <c r="C83">
        <v>2022</v>
      </c>
      <c r="D83" s="5"/>
    </row>
    <row r="84" spans="1:4">
      <c r="A84" t="s">
        <v>51</v>
      </c>
      <c r="B84" t="s">
        <v>49</v>
      </c>
      <c r="C84">
        <v>2022</v>
      </c>
      <c r="D84" s="5"/>
    </row>
    <row r="85" spans="1:4">
      <c r="A85" t="s">
        <v>12</v>
      </c>
      <c r="B85" t="s">
        <v>50</v>
      </c>
      <c r="C85">
        <v>2022</v>
      </c>
      <c r="D85" s="5">
        <v>2690</v>
      </c>
    </row>
    <row r="86" spans="1:4">
      <c r="A86" t="s">
        <v>51</v>
      </c>
      <c r="B86" t="s">
        <v>50</v>
      </c>
      <c r="C86">
        <v>2022</v>
      </c>
      <c r="D86" s="5"/>
    </row>
    <row r="87" spans="1:4">
      <c r="A87" t="s">
        <v>12</v>
      </c>
      <c r="B87" t="s">
        <v>45</v>
      </c>
      <c r="C87">
        <v>2023</v>
      </c>
      <c r="D87" s="5">
        <f>665+66740+30166</f>
        <v>97571</v>
      </c>
    </row>
    <row r="88" spans="1:4">
      <c r="A88" t="s">
        <v>51</v>
      </c>
      <c r="B88" t="s">
        <v>45</v>
      </c>
      <c r="C88">
        <v>2023</v>
      </c>
      <c r="D88" s="5"/>
    </row>
    <row r="89" spans="1:4">
      <c r="A89" t="s">
        <v>12</v>
      </c>
      <c r="B89" t="s">
        <v>46</v>
      </c>
      <c r="C89">
        <v>2023</v>
      </c>
      <c r="D89" s="5"/>
    </row>
    <row r="90" spans="1:4">
      <c r="A90" t="s">
        <v>51</v>
      </c>
      <c r="B90" t="s">
        <v>46</v>
      </c>
      <c r="C90">
        <v>2023</v>
      </c>
      <c r="D90" s="5"/>
    </row>
    <row r="91" spans="1:4">
      <c r="A91" t="s">
        <v>12</v>
      </c>
      <c r="B91" t="s">
        <v>47</v>
      </c>
      <c r="C91">
        <v>2023</v>
      </c>
      <c r="D91" s="5">
        <v>2145</v>
      </c>
    </row>
    <row r="92" spans="1:4">
      <c r="A92" t="s">
        <v>51</v>
      </c>
      <c r="B92" t="s">
        <v>47</v>
      </c>
      <c r="C92">
        <v>2023</v>
      </c>
      <c r="D92" s="5"/>
    </row>
    <row r="93" spans="1:4">
      <c r="A93" t="s">
        <v>12</v>
      </c>
      <c r="B93" t="s">
        <v>48</v>
      </c>
      <c r="C93">
        <v>2023</v>
      </c>
      <c r="D93" s="5"/>
    </row>
    <row r="94" spans="1:4">
      <c r="A94" t="s">
        <v>51</v>
      </c>
      <c r="B94" t="s">
        <v>48</v>
      </c>
      <c r="C94">
        <v>2023</v>
      </c>
      <c r="D94" s="5"/>
    </row>
    <row r="95" spans="1:4">
      <c r="A95" t="s">
        <v>12</v>
      </c>
      <c r="B95" t="s">
        <v>49</v>
      </c>
      <c r="C95">
        <v>2023</v>
      </c>
      <c r="D95" s="5"/>
    </row>
    <row r="96" spans="1:4">
      <c r="A96" t="s">
        <v>51</v>
      </c>
      <c r="B96" t="s">
        <v>49</v>
      </c>
      <c r="C96">
        <v>2023</v>
      </c>
      <c r="D96" s="5"/>
    </row>
    <row r="97" spans="1:4">
      <c r="A97" t="s">
        <v>12</v>
      </c>
      <c r="B97" t="s">
        <v>50</v>
      </c>
      <c r="C97">
        <v>2023</v>
      </c>
      <c r="D97" s="5">
        <v>2910</v>
      </c>
    </row>
    <row r="98" spans="1:4">
      <c r="A98" t="s">
        <v>51</v>
      </c>
      <c r="B98" t="s">
        <v>50</v>
      </c>
      <c r="C98">
        <v>2023</v>
      </c>
      <c r="D98" s="5"/>
    </row>
    <row r="99" spans="1:4">
      <c r="A99" t="s">
        <v>51</v>
      </c>
      <c r="B99" t="s">
        <v>45</v>
      </c>
      <c r="C99">
        <v>2024</v>
      </c>
      <c r="D99" s="5">
        <v>3899</v>
      </c>
    </row>
    <row r="100" spans="1:4">
      <c r="A100" t="s">
        <v>51</v>
      </c>
      <c r="B100" t="s">
        <v>45</v>
      </c>
      <c r="C100">
        <v>2024</v>
      </c>
      <c r="D100" s="5">
        <v>46980</v>
      </c>
    </row>
    <row r="101" spans="1:4">
      <c r="A101" t="s">
        <v>51</v>
      </c>
      <c r="B101" t="s">
        <v>50</v>
      </c>
      <c r="C101">
        <v>2024</v>
      </c>
      <c r="D101" s="5">
        <v>4225</v>
      </c>
    </row>
    <row r="102" spans="1:4">
      <c r="A102" t="s">
        <v>51</v>
      </c>
      <c r="B102" t="s">
        <v>45</v>
      </c>
      <c r="C102">
        <v>2024</v>
      </c>
      <c r="D102" s="5">
        <v>27083</v>
      </c>
    </row>
    <row r="103" spans="1:4">
      <c r="A103" t="s">
        <v>13</v>
      </c>
      <c r="B103" t="s">
        <v>45</v>
      </c>
      <c r="C103">
        <v>2022</v>
      </c>
      <c r="D103" s="5">
        <v>1018</v>
      </c>
    </row>
    <row r="104" spans="1:4">
      <c r="A104" t="s">
        <v>13</v>
      </c>
      <c r="B104" t="s">
        <v>46</v>
      </c>
      <c r="C104">
        <v>2022</v>
      </c>
      <c r="D104" s="5"/>
    </row>
    <row r="105" spans="1:4">
      <c r="A105" t="s">
        <v>13</v>
      </c>
      <c r="B105" t="s">
        <v>47</v>
      </c>
      <c r="C105">
        <v>2022</v>
      </c>
      <c r="D105" s="5"/>
    </row>
    <row r="106" spans="1:4">
      <c r="A106" t="s">
        <v>13</v>
      </c>
      <c r="B106" t="s">
        <v>48</v>
      </c>
      <c r="C106">
        <v>2022</v>
      </c>
      <c r="D106" s="5"/>
    </row>
    <row r="107" spans="1:4">
      <c r="A107" t="s">
        <v>13</v>
      </c>
      <c r="B107" t="s">
        <v>49</v>
      </c>
      <c r="C107">
        <v>2022</v>
      </c>
      <c r="D107" s="5"/>
    </row>
    <row r="108" spans="1:4">
      <c r="A108" t="s">
        <v>13</v>
      </c>
      <c r="B108" t="s">
        <v>50</v>
      </c>
      <c r="C108">
        <v>2022</v>
      </c>
      <c r="D108" s="5"/>
    </row>
    <row r="109" spans="1:4">
      <c r="A109" t="s">
        <v>13</v>
      </c>
      <c r="B109" t="s">
        <v>45</v>
      </c>
      <c r="C109">
        <v>2023</v>
      </c>
      <c r="D109" s="5">
        <f>1086</f>
        <v>1086</v>
      </c>
    </row>
    <row r="110" spans="1:4">
      <c r="A110" t="s">
        <v>13</v>
      </c>
      <c r="B110" t="s">
        <v>46</v>
      </c>
      <c r="C110">
        <v>2023</v>
      </c>
      <c r="D110" s="5"/>
    </row>
    <row r="111" spans="1:4">
      <c r="A111" t="s">
        <v>13</v>
      </c>
      <c r="B111" t="s">
        <v>47</v>
      </c>
      <c r="C111">
        <v>2023</v>
      </c>
      <c r="D111" s="5"/>
    </row>
    <row r="112" spans="1:4">
      <c r="A112" t="s">
        <v>13</v>
      </c>
      <c r="B112" t="s">
        <v>48</v>
      </c>
      <c r="C112">
        <v>2023</v>
      </c>
      <c r="D112" s="5"/>
    </row>
    <row r="113" spans="1:4">
      <c r="A113" t="s">
        <v>13</v>
      </c>
      <c r="B113" t="s">
        <v>49</v>
      </c>
      <c r="C113">
        <v>2023</v>
      </c>
      <c r="D113" s="5"/>
    </row>
    <row r="114" spans="1:4">
      <c r="A114" t="s">
        <v>13</v>
      </c>
      <c r="B114" t="s">
        <v>50</v>
      </c>
      <c r="C114">
        <v>2023</v>
      </c>
      <c r="D114" s="5"/>
    </row>
    <row r="115" spans="1:4">
      <c r="A115" t="s">
        <v>14</v>
      </c>
      <c r="B115" t="s">
        <v>45</v>
      </c>
      <c r="C115">
        <v>2023</v>
      </c>
      <c r="D115" s="5">
        <v>280</v>
      </c>
    </row>
    <row r="116" spans="1:4">
      <c r="A116" t="s">
        <v>13</v>
      </c>
      <c r="B116" t="s">
        <v>45</v>
      </c>
      <c r="C116">
        <v>2024</v>
      </c>
      <c r="D116" s="5">
        <v>887</v>
      </c>
    </row>
    <row r="117" spans="1:4">
      <c r="A117" t="s">
        <v>14</v>
      </c>
      <c r="B117" t="s">
        <v>45</v>
      </c>
      <c r="C117">
        <v>2024</v>
      </c>
      <c r="D117" s="5">
        <v>119</v>
      </c>
    </row>
    <row r="118" spans="1:4">
      <c r="A118" t="s">
        <v>15</v>
      </c>
      <c r="B118" t="s">
        <v>45</v>
      </c>
      <c r="C118">
        <v>2022</v>
      </c>
      <c r="D118" s="5"/>
    </row>
    <row r="119" spans="1:4">
      <c r="A119" t="s">
        <v>15</v>
      </c>
      <c r="B119" t="s">
        <v>46</v>
      </c>
      <c r="C119">
        <v>2022</v>
      </c>
      <c r="D119" s="5">
        <v>16</v>
      </c>
    </row>
    <row r="120" spans="1:4">
      <c r="A120" t="s">
        <v>15</v>
      </c>
      <c r="B120" t="s">
        <v>47</v>
      </c>
      <c r="C120">
        <v>2022</v>
      </c>
      <c r="D120" s="5"/>
    </row>
    <row r="121" spans="1:4">
      <c r="A121" t="s">
        <v>15</v>
      </c>
      <c r="B121" t="s">
        <v>48</v>
      </c>
      <c r="C121">
        <v>2022</v>
      </c>
      <c r="D121" s="5"/>
    </row>
    <row r="122" spans="1:4">
      <c r="A122" t="s">
        <v>15</v>
      </c>
      <c r="B122" t="s">
        <v>49</v>
      </c>
      <c r="C122">
        <v>2022</v>
      </c>
      <c r="D122" s="5"/>
    </row>
    <row r="123" spans="1:4">
      <c r="A123" t="s">
        <v>15</v>
      </c>
      <c r="B123" t="s">
        <v>50</v>
      </c>
      <c r="C123">
        <v>2022</v>
      </c>
      <c r="D123" s="5"/>
    </row>
    <row r="124" spans="1:4">
      <c r="A124" t="s">
        <v>15</v>
      </c>
      <c r="B124" t="s">
        <v>45</v>
      </c>
      <c r="C124">
        <v>2023</v>
      </c>
      <c r="D124" s="5"/>
    </row>
    <row r="125" spans="1:4">
      <c r="A125" t="s">
        <v>15</v>
      </c>
      <c r="B125" t="s">
        <v>46</v>
      </c>
      <c r="C125">
        <v>2023</v>
      </c>
      <c r="D125" s="5"/>
    </row>
    <row r="126" spans="1:4">
      <c r="A126" t="s">
        <v>15</v>
      </c>
      <c r="B126" t="s">
        <v>47</v>
      </c>
      <c r="C126">
        <v>2023</v>
      </c>
      <c r="D126" s="5"/>
    </row>
    <row r="127" spans="1:4">
      <c r="A127" t="s">
        <v>15</v>
      </c>
      <c r="B127" t="s">
        <v>48</v>
      </c>
      <c r="C127">
        <v>2023</v>
      </c>
      <c r="D127" s="5"/>
    </row>
    <row r="128" spans="1:4">
      <c r="A128" t="s">
        <v>15</v>
      </c>
      <c r="B128" t="s">
        <v>49</v>
      </c>
      <c r="C128">
        <v>2023</v>
      </c>
      <c r="D128" s="5"/>
    </row>
    <row r="129" spans="1:4">
      <c r="A129" t="s">
        <v>15</v>
      </c>
      <c r="B129" t="s">
        <v>50</v>
      </c>
      <c r="C129">
        <v>2023</v>
      </c>
      <c r="D129" s="5"/>
    </row>
    <row r="130" spans="1:4">
      <c r="A130" t="s">
        <v>16</v>
      </c>
      <c r="B130" t="s">
        <v>45</v>
      </c>
      <c r="C130">
        <v>2022</v>
      </c>
      <c r="D130" s="5">
        <v>0</v>
      </c>
    </row>
    <row r="131" spans="1:4">
      <c r="A131" t="s">
        <v>16</v>
      </c>
      <c r="B131" t="s">
        <v>46</v>
      </c>
      <c r="C131">
        <v>2022</v>
      </c>
      <c r="D131" s="5"/>
    </row>
    <row r="132" spans="1:4">
      <c r="A132" t="s">
        <v>16</v>
      </c>
      <c r="B132" t="s">
        <v>47</v>
      </c>
      <c r="C132">
        <v>2022</v>
      </c>
      <c r="D132" s="5"/>
    </row>
    <row r="133" spans="1:4">
      <c r="A133" t="s">
        <v>16</v>
      </c>
      <c r="B133" t="s">
        <v>48</v>
      </c>
      <c r="C133">
        <v>2022</v>
      </c>
      <c r="D133" s="5"/>
    </row>
    <row r="134" spans="1:4">
      <c r="A134" t="s">
        <v>16</v>
      </c>
      <c r="B134" t="s">
        <v>49</v>
      </c>
      <c r="C134">
        <v>2022</v>
      </c>
      <c r="D134" s="5"/>
    </row>
    <row r="135" spans="1:4">
      <c r="A135" t="s">
        <v>16</v>
      </c>
      <c r="B135" t="s">
        <v>50</v>
      </c>
      <c r="C135">
        <v>2022</v>
      </c>
      <c r="D135" s="5"/>
    </row>
    <row r="136" spans="1:4">
      <c r="A136" t="s">
        <v>16</v>
      </c>
      <c r="B136" t="s">
        <v>45</v>
      </c>
      <c r="C136">
        <v>2023</v>
      </c>
      <c r="D136" s="5"/>
    </row>
    <row r="137" spans="1:4">
      <c r="A137" t="s">
        <v>16</v>
      </c>
      <c r="B137" t="s">
        <v>46</v>
      </c>
      <c r="C137">
        <v>2023</v>
      </c>
      <c r="D137" s="5"/>
    </row>
    <row r="138" spans="1:4">
      <c r="A138" t="s">
        <v>16</v>
      </c>
      <c r="B138" t="s">
        <v>47</v>
      </c>
      <c r="C138">
        <v>2023</v>
      </c>
      <c r="D138" s="5"/>
    </row>
    <row r="139" spans="1:4">
      <c r="A139" t="s">
        <v>16</v>
      </c>
      <c r="B139" t="s">
        <v>48</v>
      </c>
      <c r="C139">
        <v>2023</v>
      </c>
      <c r="D139" s="5"/>
    </row>
    <row r="140" spans="1:4">
      <c r="A140" t="s">
        <v>16</v>
      </c>
      <c r="B140" t="s">
        <v>49</v>
      </c>
      <c r="C140">
        <v>2023</v>
      </c>
      <c r="D140" s="5"/>
    </row>
    <row r="141" spans="1:4">
      <c r="A141" t="s">
        <v>16</v>
      </c>
      <c r="B141" t="s">
        <v>50</v>
      </c>
      <c r="C141">
        <v>2023</v>
      </c>
      <c r="D141" s="5"/>
    </row>
    <row r="142" spans="1:4">
      <c r="A142" t="s">
        <v>16</v>
      </c>
      <c r="B142" t="s">
        <v>45</v>
      </c>
      <c r="C142">
        <v>2024</v>
      </c>
      <c r="D142" s="5"/>
    </row>
    <row r="143" spans="1:4">
      <c r="A143" t="s">
        <v>17</v>
      </c>
      <c r="B143" t="s">
        <v>45</v>
      </c>
      <c r="C143">
        <v>2022</v>
      </c>
      <c r="D143" s="5">
        <v>0</v>
      </c>
    </row>
    <row r="144" spans="1:4">
      <c r="A144" t="s">
        <v>17</v>
      </c>
      <c r="B144" t="s">
        <v>46</v>
      </c>
      <c r="C144">
        <v>2022</v>
      </c>
      <c r="D144" s="5"/>
    </row>
    <row r="145" spans="1:4">
      <c r="A145" t="s">
        <v>17</v>
      </c>
      <c r="B145" t="s">
        <v>47</v>
      </c>
      <c r="C145">
        <v>2022</v>
      </c>
      <c r="D145" s="5"/>
    </row>
    <row r="146" spans="1:4">
      <c r="A146" t="s">
        <v>17</v>
      </c>
      <c r="B146" t="s">
        <v>48</v>
      </c>
      <c r="C146">
        <v>2022</v>
      </c>
      <c r="D146" s="5"/>
    </row>
    <row r="147" spans="1:4">
      <c r="A147" t="s">
        <v>17</v>
      </c>
      <c r="B147" t="s">
        <v>49</v>
      </c>
      <c r="C147">
        <v>2022</v>
      </c>
      <c r="D147" s="5"/>
    </row>
    <row r="148" spans="1:4">
      <c r="A148" t="s">
        <v>17</v>
      </c>
      <c r="B148" t="s">
        <v>50</v>
      </c>
      <c r="C148">
        <v>2022</v>
      </c>
      <c r="D148" s="5"/>
    </row>
    <row r="149" spans="1:4">
      <c r="A149" t="s">
        <v>17</v>
      </c>
      <c r="B149" t="s">
        <v>45</v>
      </c>
      <c r="C149">
        <v>2023</v>
      </c>
      <c r="D149" s="5"/>
    </row>
    <row r="150" spans="1:4">
      <c r="A150" t="s">
        <v>17</v>
      </c>
      <c r="B150" t="s">
        <v>46</v>
      </c>
      <c r="C150">
        <v>2023</v>
      </c>
      <c r="D150" s="5"/>
    </row>
    <row r="151" spans="1:4">
      <c r="A151" t="s">
        <v>17</v>
      </c>
      <c r="B151" t="s">
        <v>47</v>
      </c>
      <c r="C151">
        <v>2023</v>
      </c>
      <c r="D151" s="5"/>
    </row>
    <row r="152" spans="1:4">
      <c r="A152" t="s">
        <v>17</v>
      </c>
      <c r="B152" t="s">
        <v>48</v>
      </c>
      <c r="C152">
        <v>2023</v>
      </c>
      <c r="D152" s="5"/>
    </row>
    <row r="153" spans="1:4">
      <c r="A153" t="s">
        <v>17</v>
      </c>
      <c r="B153" t="s">
        <v>49</v>
      </c>
      <c r="C153">
        <v>2023</v>
      </c>
      <c r="D153" s="5"/>
    </row>
    <row r="154" spans="1:4">
      <c r="A154" t="s">
        <v>17</v>
      </c>
      <c r="B154" t="s">
        <v>50</v>
      </c>
      <c r="C154">
        <v>2023</v>
      </c>
      <c r="D154" s="5"/>
    </row>
    <row r="155" spans="1:4">
      <c r="A155" t="s">
        <v>17</v>
      </c>
      <c r="B155" t="s">
        <v>45</v>
      </c>
      <c r="C155">
        <v>2024</v>
      </c>
      <c r="D155" s="5">
        <v>25</v>
      </c>
    </row>
    <row r="156" spans="1:4">
      <c r="A156" t="s">
        <v>18</v>
      </c>
      <c r="B156" t="s">
        <v>45</v>
      </c>
      <c r="C156">
        <v>2022</v>
      </c>
      <c r="D156" s="5">
        <v>246</v>
      </c>
    </row>
    <row r="157" spans="1:4">
      <c r="A157" t="s">
        <v>18</v>
      </c>
      <c r="B157" t="s">
        <v>46</v>
      </c>
      <c r="C157">
        <v>2022</v>
      </c>
      <c r="D157" s="5"/>
    </row>
    <row r="158" spans="1:4">
      <c r="A158" t="s">
        <v>18</v>
      </c>
      <c r="B158" t="s">
        <v>47</v>
      </c>
      <c r="C158">
        <v>2022</v>
      </c>
      <c r="D158" s="5"/>
    </row>
    <row r="159" spans="1:4">
      <c r="A159" t="s">
        <v>18</v>
      </c>
      <c r="B159" t="s">
        <v>48</v>
      </c>
      <c r="C159">
        <v>2022</v>
      </c>
      <c r="D159" s="5">
        <v>7</v>
      </c>
    </row>
    <row r="160" spans="1:4">
      <c r="A160" t="s">
        <v>18</v>
      </c>
      <c r="B160" t="s">
        <v>49</v>
      </c>
      <c r="C160">
        <v>2022</v>
      </c>
      <c r="D160" s="5"/>
    </row>
    <row r="161" spans="1:4">
      <c r="A161" t="s">
        <v>18</v>
      </c>
      <c r="B161" t="s">
        <v>50</v>
      </c>
      <c r="C161">
        <v>2022</v>
      </c>
      <c r="D161" s="5"/>
    </row>
    <row r="162" spans="1:4">
      <c r="A162" t="s">
        <v>18</v>
      </c>
      <c r="B162" t="s">
        <v>45</v>
      </c>
      <c r="C162">
        <v>2023</v>
      </c>
      <c r="D162" s="5">
        <v>156</v>
      </c>
    </row>
    <row r="163" spans="1:4">
      <c r="A163" t="s">
        <v>18</v>
      </c>
      <c r="B163" t="s">
        <v>46</v>
      </c>
      <c r="C163">
        <v>2023</v>
      </c>
      <c r="D163" s="5"/>
    </row>
    <row r="164" spans="1:4">
      <c r="A164" t="s">
        <v>18</v>
      </c>
      <c r="B164" t="s">
        <v>47</v>
      </c>
      <c r="C164">
        <v>2023</v>
      </c>
      <c r="D164" s="5"/>
    </row>
    <row r="165" spans="1:4">
      <c r="A165" t="s">
        <v>18</v>
      </c>
      <c r="B165" t="s">
        <v>48</v>
      </c>
      <c r="C165">
        <v>2023</v>
      </c>
      <c r="D165" s="5">
        <v>41</v>
      </c>
    </row>
    <row r="166" spans="1:4">
      <c r="A166" t="s">
        <v>18</v>
      </c>
      <c r="B166" t="s">
        <v>49</v>
      </c>
      <c r="C166">
        <v>2023</v>
      </c>
      <c r="D166" s="5"/>
    </row>
    <row r="167" spans="1:4">
      <c r="A167" t="s">
        <v>18</v>
      </c>
      <c r="B167" t="s">
        <v>50</v>
      </c>
      <c r="C167">
        <v>2023</v>
      </c>
      <c r="D167" s="5"/>
    </row>
    <row r="168" spans="1:4">
      <c r="A168" t="s">
        <v>18</v>
      </c>
      <c r="B168" t="s">
        <v>45</v>
      </c>
      <c r="C168">
        <v>2024</v>
      </c>
      <c r="D168" s="5">
        <v>111</v>
      </c>
    </row>
    <row r="169" spans="1:4">
      <c r="A169" t="s">
        <v>19</v>
      </c>
      <c r="B169" t="s">
        <v>45</v>
      </c>
      <c r="C169">
        <v>2022</v>
      </c>
      <c r="D169" s="5">
        <v>13480</v>
      </c>
    </row>
    <row r="170" spans="1:4">
      <c r="A170" t="s">
        <v>19</v>
      </c>
      <c r="B170" t="s">
        <v>46</v>
      </c>
      <c r="C170">
        <v>2022</v>
      </c>
      <c r="D170" s="5"/>
    </row>
    <row r="171" spans="1:4">
      <c r="A171" t="s">
        <v>19</v>
      </c>
      <c r="B171" t="s">
        <v>47</v>
      </c>
      <c r="C171">
        <v>2022</v>
      </c>
      <c r="D171" s="5"/>
    </row>
    <row r="172" spans="1:4">
      <c r="A172" t="s">
        <v>19</v>
      </c>
      <c r="B172" t="s">
        <v>48</v>
      </c>
      <c r="C172">
        <v>2022</v>
      </c>
      <c r="D172" s="5"/>
    </row>
    <row r="173" spans="1:4">
      <c r="A173" t="s">
        <v>19</v>
      </c>
      <c r="B173" t="s">
        <v>49</v>
      </c>
      <c r="C173">
        <v>2022</v>
      </c>
      <c r="D173" s="5"/>
    </row>
    <row r="174" spans="1:4">
      <c r="A174" t="s">
        <v>19</v>
      </c>
      <c r="B174" t="s">
        <v>50</v>
      </c>
      <c r="C174">
        <v>2022</v>
      </c>
      <c r="D174" s="5"/>
    </row>
    <row r="175" spans="1:4">
      <c r="A175" t="s">
        <v>19</v>
      </c>
      <c r="B175" t="s">
        <v>45</v>
      </c>
      <c r="C175">
        <v>2023</v>
      </c>
      <c r="D175" s="5"/>
    </row>
    <row r="176" spans="1:4">
      <c r="A176" t="s">
        <v>19</v>
      </c>
      <c r="B176" t="s">
        <v>46</v>
      </c>
      <c r="C176">
        <v>2023</v>
      </c>
      <c r="D176" s="5"/>
    </row>
    <row r="177" spans="1:4">
      <c r="A177" t="s">
        <v>19</v>
      </c>
      <c r="B177" t="s">
        <v>47</v>
      </c>
      <c r="C177">
        <v>2023</v>
      </c>
      <c r="D177" s="5"/>
    </row>
    <row r="178" spans="1:4">
      <c r="A178" t="s">
        <v>19</v>
      </c>
      <c r="B178" t="s">
        <v>48</v>
      </c>
      <c r="C178">
        <v>2023</v>
      </c>
      <c r="D178" s="5"/>
    </row>
    <row r="179" spans="1:4">
      <c r="A179" t="s">
        <v>19</v>
      </c>
      <c r="B179" t="s">
        <v>49</v>
      </c>
      <c r="C179">
        <v>2023</v>
      </c>
      <c r="D179" s="5"/>
    </row>
    <row r="180" spans="1:4">
      <c r="A180" t="s">
        <v>19</v>
      </c>
      <c r="B180" t="s">
        <v>50</v>
      </c>
      <c r="C180">
        <v>2023</v>
      </c>
      <c r="D180" s="5"/>
    </row>
    <row r="181" spans="1:4">
      <c r="A181" t="s">
        <v>20</v>
      </c>
      <c r="B181" t="s">
        <v>45</v>
      </c>
      <c r="C181">
        <v>2022</v>
      </c>
      <c r="D181" s="5">
        <v>5189</v>
      </c>
    </row>
    <row r="182" spans="1:4">
      <c r="A182" t="s">
        <v>20</v>
      </c>
      <c r="B182" t="s">
        <v>45</v>
      </c>
      <c r="C182">
        <v>2023</v>
      </c>
      <c r="D182" s="5">
        <v>3341</v>
      </c>
    </row>
    <row r="183" spans="1:4">
      <c r="A183" t="s">
        <v>41</v>
      </c>
      <c r="B183" t="s">
        <v>45</v>
      </c>
      <c r="C183">
        <v>2024</v>
      </c>
      <c r="D183" s="5">
        <v>10620</v>
      </c>
    </row>
    <row r="184" spans="1:4">
      <c r="A184" t="s">
        <v>21</v>
      </c>
      <c r="B184" t="s">
        <v>45</v>
      </c>
      <c r="C184">
        <v>2022</v>
      </c>
      <c r="D184" s="5">
        <v>5245</v>
      </c>
    </row>
    <row r="185" spans="1:4">
      <c r="A185" t="s">
        <v>21</v>
      </c>
      <c r="B185" t="s">
        <v>46</v>
      </c>
      <c r="C185">
        <v>2022</v>
      </c>
      <c r="D185" s="5">
        <v>330</v>
      </c>
    </row>
    <row r="186" spans="1:4">
      <c r="A186" t="s">
        <v>21</v>
      </c>
      <c r="B186" t="s">
        <v>47</v>
      </c>
      <c r="C186">
        <v>2022</v>
      </c>
      <c r="D186" s="5"/>
    </row>
    <row r="187" spans="1:4">
      <c r="A187" t="s">
        <v>21</v>
      </c>
      <c r="B187" t="s">
        <v>48</v>
      </c>
      <c r="C187">
        <v>2022</v>
      </c>
      <c r="D187" s="5"/>
    </row>
    <row r="188" spans="1:4">
      <c r="A188" t="s">
        <v>21</v>
      </c>
      <c r="B188" t="s">
        <v>49</v>
      </c>
      <c r="C188">
        <v>2022</v>
      </c>
      <c r="D188" s="5">
        <v>455</v>
      </c>
    </row>
    <row r="189" spans="1:4">
      <c r="A189" t="s">
        <v>21</v>
      </c>
      <c r="B189" t="s">
        <v>50</v>
      </c>
      <c r="C189">
        <v>2022</v>
      </c>
      <c r="D189" s="5"/>
    </row>
    <row r="190" spans="1:4">
      <c r="A190" t="s">
        <v>21</v>
      </c>
      <c r="B190" t="s">
        <v>45</v>
      </c>
      <c r="C190">
        <v>2023</v>
      </c>
      <c r="D190" s="5">
        <f>885+4720</f>
        <v>5605</v>
      </c>
    </row>
    <row r="191" spans="1:4">
      <c r="A191" t="s">
        <v>21</v>
      </c>
      <c r="B191" t="s">
        <v>46</v>
      </c>
      <c r="C191">
        <v>2023</v>
      </c>
      <c r="D191" s="5">
        <v>380</v>
      </c>
    </row>
    <row r="192" spans="1:4">
      <c r="A192" t="s">
        <v>21</v>
      </c>
      <c r="B192" t="s">
        <v>47</v>
      </c>
      <c r="C192">
        <v>2023</v>
      </c>
      <c r="D192" s="5"/>
    </row>
    <row r="193" spans="1:4">
      <c r="A193" t="s">
        <v>21</v>
      </c>
      <c r="B193" t="s">
        <v>48</v>
      </c>
      <c r="C193">
        <v>2023</v>
      </c>
      <c r="D193" s="5"/>
    </row>
    <row r="194" spans="1:4">
      <c r="A194" t="s">
        <v>21</v>
      </c>
      <c r="B194" t="s">
        <v>49</v>
      </c>
      <c r="C194">
        <v>2023</v>
      </c>
      <c r="D194" s="5">
        <v>430</v>
      </c>
    </row>
    <row r="195" spans="1:4">
      <c r="A195" t="s">
        <v>21</v>
      </c>
      <c r="B195" t="s">
        <v>50</v>
      </c>
      <c r="C195">
        <v>2023</v>
      </c>
      <c r="D195" s="5"/>
    </row>
    <row r="196" spans="1:4">
      <c r="A196" t="s">
        <v>21</v>
      </c>
      <c r="B196" t="s">
        <v>48</v>
      </c>
      <c r="C196">
        <v>2024</v>
      </c>
      <c r="D196" s="5"/>
    </row>
    <row r="197" spans="1:4">
      <c r="A197" t="s">
        <v>21</v>
      </c>
      <c r="B197" t="s">
        <v>45</v>
      </c>
      <c r="C197">
        <v>2024</v>
      </c>
      <c r="D197" s="5"/>
    </row>
    <row r="198" spans="1:4">
      <c r="A198" t="s">
        <v>21</v>
      </c>
      <c r="B198" t="s">
        <v>49</v>
      </c>
      <c r="C198">
        <v>2024</v>
      </c>
      <c r="D198" s="5">
        <v>250</v>
      </c>
    </row>
    <row r="199" spans="1:4">
      <c r="A199" t="s">
        <v>21</v>
      </c>
      <c r="B199" t="s">
        <v>46</v>
      </c>
      <c r="C199">
        <v>2024</v>
      </c>
      <c r="D199" s="5">
        <v>330</v>
      </c>
    </row>
    <row r="200" spans="1:4">
      <c r="A200" t="s">
        <v>21</v>
      </c>
      <c r="B200" t="s">
        <v>45</v>
      </c>
      <c r="C200">
        <v>2024</v>
      </c>
      <c r="D200" s="5">
        <v>6710</v>
      </c>
    </row>
    <row r="201" spans="1:4">
      <c r="A201" t="s">
        <v>22</v>
      </c>
      <c r="B201" t="s">
        <v>45</v>
      </c>
      <c r="C201">
        <v>2023</v>
      </c>
      <c r="D201" s="5">
        <v>58</v>
      </c>
    </row>
    <row r="202" spans="1:4">
      <c r="A202" t="s">
        <v>36</v>
      </c>
      <c r="B202" t="s">
        <v>45</v>
      </c>
      <c r="C202">
        <v>2024</v>
      </c>
      <c r="D202" s="5"/>
    </row>
    <row r="203" spans="1:4">
      <c r="A203" t="s">
        <v>23</v>
      </c>
      <c r="B203" t="s">
        <v>45</v>
      </c>
      <c r="C203">
        <v>2022</v>
      </c>
      <c r="D203" s="5">
        <v>10</v>
      </c>
    </row>
    <row r="204" spans="1:4">
      <c r="A204" t="s">
        <v>23</v>
      </c>
      <c r="B204" t="s">
        <v>46</v>
      </c>
      <c r="C204">
        <v>2022</v>
      </c>
      <c r="D204" s="5"/>
    </row>
    <row r="205" spans="1:4">
      <c r="A205" t="s">
        <v>23</v>
      </c>
      <c r="B205" t="s">
        <v>47</v>
      </c>
      <c r="C205">
        <v>2022</v>
      </c>
      <c r="D205" s="5"/>
    </row>
    <row r="206" spans="1:4">
      <c r="A206" t="s">
        <v>23</v>
      </c>
      <c r="B206" t="s">
        <v>48</v>
      </c>
      <c r="C206">
        <v>2022</v>
      </c>
      <c r="D206" s="5"/>
    </row>
    <row r="207" spans="1:4">
      <c r="A207" t="s">
        <v>23</v>
      </c>
      <c r="B207" t="s">
        <v>49</v>
      </c>
      <c r="C207">
        <v>2022</v>
      </c>
      <c r="D207" s="5"/>
    </row>
    <row r="208" spans="1:4">
      <c r="A208" t="s">
        <v>23</v>
      </c>
      <c r="B208" t="s">
        <v>50</v>
      </c>
      <c r="C208">
        <v>2022</v>
      </c>
      <c r="D208" s="5"/>
    </row>
    <row r="209" spans="1:4">
      <c r="A209" t="s">
        <v>23</v>
      </c>
      <c r="B209" t="s">
        <v>45</v>
      </c>
      <c r="C209">
        <v>2023</v>
      </c>
      <c r="D209" s="5"/>
    </row>
    <row r="210" spans="1:4">
      <c r="A210" t="s">
        <v>23</v>
      </c>
      <c r="B210" t="s">
        <v>46</v>
      </c>
      <c r="C210">
        <v>2023</v>
      </c>
      <c r="D210" s="5"/>
    </row>
    <row r="211" spans="1:4">
      <c r="A211" t="s">
        <v>23</v>
      </c>
      <c r="B211" t="s">
        <v>47</v>
      </c>
      <c r="C211">
        <v>2023</v>
      </c>
      <c r="D211" s="5"/>
    </row>
    <row r="212" spans="1:4">
      <c r="A212" t="s">
        <v>23</v>
      </c>
      <c r="B212" t="s">
        <v>48</v>
      </c>
      <c r="C212">
        <v>2023</v>
      </c>
      <c r="D212" s="5"/>
    </row>
    <row r="213" spans="1:4">
      <c r="A213" t="s">
        <v>23</v>
      </c>
      <c r="B213" t="s">
        <v>49</v>
      </c>
      <c r="C213">
        <v>2023</v>
      </c>
      <c r="D213" s="5"/>
    </row>
    <row r="214" spans="1:4">
      <c r="A214" t="s">
        <v>23</v>
      </c>
      <c r="B214" t="s">
        <v>50</v>
      </c>
      <c r="C214">
        <v>2023</v>
      </c>
      <c r="D214" s="5"/>
    </row>
    <row r="215" spans="1:4">
      <c r="A215" t="s">
        <v>24</v>
      </c>
      <c r="B215" t="s">
        <v>45</v>
      </c>
      <c r="C215">
        <v>2022</v>
      </c>
      <c r="D215" s="5">
        <v>212</v>
      </c>
    </row>
    <row r="216" spans="1:4">
      <c r="A216" t="s">
        <v>24</v>
      </c>
      <c r="B216" t="s">
        <v>46</v>
      </c>
      <c r="C216">
        <v>2022</v>
      </c>
      <c r="D216" s="5">
        <v>49</v>
      </c>
    </row>
    <row r="217" spans="1:4">
      <c r="A217" t="s">
        <v>24</v>
      </c>
      <c r="B217" t="s">
        <v>47</v>
      </c>
      <c r="C217">
        <v>2022</v>
      </c>
      <c r="D217" s="5"/>
    </row>
    <row r="218" spans="1:4">
      <c r="A218" t="s">
        <v>24</v>
      </c>
      <c r="B218" t="s">
        <v>48</v>
      </c>
      <c r="C218">
        <v>2022</v>
      </c>
      <c r="D218" s="5"/>
    </row>
    <row r="219" spans="1:4">
      <c r="A219" t="s">
        <v>24</v>
      </c>
      <c r="B219" t="s">
        <v>49</v>
      </c>
      <c r="C219">
        <v>2022</v>
      </c>
      <c r="D219" s="5"/>
    </row>
    <row r="220" spans="1:4">
      <c r="A220" t="s">
        <v>24</v>
      </c>
      <c r="B220" t="s">
        <v>50</v>
      </c>
      <c r="C220">
        <v>2022</v>
      </c>
      <c r="D220" s="5"/>
    </row>
    <row r="221" spans="1:4">
      <c r="A221" t="s">
        <v>24</v>
      </c>
      <c r="B221" t="s">
        <v>45</v>
      </c>
      <c r="C221">
        <v>2023</v>
      </c>
      <c r="D221" s="5">
        <v>50</v>
      </c>
    </row>
    <row r="222" spans="1:4">
      <c r="A222" t="s">
        <v>24</v>
      </c>
      <c r="B222" t="s">
        <v>46</v>
      </c>
      <c r="C222">
        <v>2023</v>
      </c>
      <c r="D222" s="5"/>
    </row>
    <row r="223" spans="1:4">
      <c r="A223" t="s">
        <v>24</v>
      </c>
      <c r="B223" t="s">
        <v>47</v>
      </c>
      <c r="C223">
        <v>2023</v>
      </c>
      <c r="D223" s="5"/>
    </row>
    <row r="224" spans="1:4">
      <c r="A224" t="s">
        <v>24</v>
      </c>
      <c r="B224" t="s">
        <v>48</v>
      </c>
      <c r="C224">
        <v>2023</v>
      </c>
      <c r="D224" s="5"/>
    </row>
    <row r="225" spans="1:4">
      <c r="A225" t="s">
        <v>24</v>
      </c>
      <c r="B225" t="s">
        <v>49</v>
      </c>
      <c r="C225">
        <v>2023</v>
      </c>
      <c r="D225" s="5"/>
    </row>
    <row r="226" spans="1:4">
      <c r="A226" t="s">
        <v>24</v>
      </c>
      <c r="B226" t="s">
        <v>50</v>
      </c>
      <c r="C226">
        <v>2023</v>
      </c>
      <c r="D226" s="5"/>
    </row>
    <row r="227" spans="1:4">
      <c r="A227" t="s">
        <v>24</v>
      </c>
      <c r="B227" t="s">
        <v>45</v>
      </c>
      <c r="C227">
        <v>2024</v>
      </c>
      <c r="D227" s="5">
        <v>263</v>
      </c>
    </row>
    <row r="228" spans="1:4">
      <c r="A228" t="s">
        <v>25</v>
      </c>
      <c r="B228" t="s">
        <v>45</v>
      </c>
      <c r="C228">
        <v>2022</v>
      </c>
      <c r="D228" s="5">
        <v>6</v>
      </c>
    </row>
    <row r="229" spans="1:4">
      <c r="A229" t="s">
        <v>25</v>
      </c>
      <c r="B229" t="s">
        <v>46</v>
      </c>
      <c r="C229">
        <v>2022</v>
      </c>
      <c r="D229" s="5"/>
    </row>
    <row r="230" spans="1:4">
      <c r="A230" t="s">
        <v>25</v>
      </c>
      <c r="B230" t="s">
        <v>47</v>
      </c>
      <c r="C230">
        <v>2022</v>
      </c>
      <c r="D230" s="5"/>
    </row>
    <row r="231" spans="1:4">
      <c r="A231" t="s">
        <v>25</v>
      </c>
      <c r="B231" t="s">
        <v>48</v>
      </c>
      <c r="C231">
        <v>2022</v>
      </c>
      <c r="D231" s="5"/>
    </row>
    <row r="232" spans="1:4">
      <c r="A232" t="s">
        <v>25</v>
      </c>
      <c r="B232" t="s">
        <v>49</v>
      </c>
      <c r="C232">
        <v>2022</v>
      </c>
      <c r="D232" s="5"/>
    </row>
    <row r="233" spans="1:4">
      <c r="A233" t="s">
        <v>25</v>
      </c>
      <c r="B233" t="s">
        <v>50</v>
      </c>
      <c r="C233">
        <v>2022</v>
      </c>
      <c r="D233" s="5"/>
    </row>
    <row r="234" spans="1:4">
      <c r="A234" t="s">
        <v>25</v>
      </c>
      <c r="B234" t="s">
        <v>45</v>
      </c>
      <c r="C234">
        <v>2023</v>
      </c>
      <c r="D234" s="5"/>
    </row>
    <row r="235" spans="1:4">
      <c r="A235" t="s">
        <v>25</v>
      </c>
      <c r="B235" t="s">
        <v>46</v>
      </c>
      <c r="C235">
        <v>2023</v>
      </c>
      <c r="D235" s="5"/>
    </row>
    <row r="236" spans="1:4">
      <c r="A236" t="s">
        <v>25</v>
      </c>
      <c r="B236" t="s">
        <v>47</v>
      </c>
      <c r="C236">
        <v>2023</v>
      </c>
      <c r="D236" s="5"/>
    </row>
    <row r="237" spans="1:4">
      <c r="A237" t="s">
        <v>25</v>
      </c>
      <c r="B237" t="s">
        <v>48</v>
      </c>
      <c r="C237">
        <v>2023</v>
      </c>
      <c r="D237" s="5"/>
    </row>
    <row r="238" spans="1:4">
      <c r="A238" t="s">
        <v>25</v>
      </c>
      <c r="B238" t="s">
        <v>49</v>
      </c>
      <c r="C238">
        <v>2023</v>
      </c>
      <c r="D238" s="5"/>
    </row>
    <row r="239" spans="1:4">
      <c r="A239" t="s">
        <v>25</v>
      </c>
      <c r="B239" t="s">
        <v>50</v>
      </c>
      <c r="C239">
        <v>2023</v>
      </c>
      <c r="D239" s="5"/>
    </row>
    <row r="240" spans="1:4">
      <c r="A240" t="s">
        <v>26</v>
      </c>
      <c r="B240" t="s">
        <v>45</v>
      </c>
      <c r="C240">
        <v>2022</v>
      </c>
      <c r="D240" s="5">
        <v>9</v>
      </c>
    </row>
    <row r="241" spans="1:4">
      <c r="A241" t="s">
        <v>26</v>
      </c>
      <c r="B241" t="s">
        <v>46</v>
      </c>
      <c r="C241">
        <v>2022</v>
      </c>
      <c r="D241" s="5"/>
    </row>
    <row r="242" spans="1:4">
      <c r="A242" t="s">
        <v>26</v>
      </c>
      <c r="B242" t="s">
        <v>47</v>
      </c>
      <c r="C242">
        <v>2022</v>
      </c>
      <c r="D242" s="5"/>
    </row>
    <row r="243" spans="1:4">
      <c r="A243" t="s">
        <v>26</v>
      </c>
      <c r="B243" t="s">
        <v>48</v>
      </c>
      <c r="C243">
        <v>2022</v>
      </c>
      <c r="D243" s="5"/>
    </row>
    <row r="244" spans="1:4">
      <c r="A244" t="s">
        <v>26</v>
      </c>
      <c r="B244" t="s">
        <v>49</v>
      </c>
      <c r="C244">
        <v>2022</v>
      </c>
      <c r="D244" s="5"/>
    </row>
    <row r="245" spans="1:4">
      <c r="A245" t="s">
        <v>26</v>
      </c>
      <c r="B245" t="s">
        <v>50</v>
      </c>
      <c r="C245">
        <v>2022</v>
      </c>
      <c r="D245" s="5"/>
    </row>
    <row r="246" spans="1:4">
      <c r="A246" t="s">
        <v>26</v>
      </c>
      <c r="B246" t="s">
        <v>45</v>
      </c>
      <c r="C246">
        <v>2023</v>
      </c>
      <c r="D246" s="5"/>
    </row>
    <row r="247" spans="1:4">
      <c r="A247" t="s">
        <v>26</v>
      </c>
      <c r="B247" t="s">
        <v>46</v>
      </c>
      <c r="C247">
        <v>2023</v>
      </c>
      <c r="D247" s="5"/>
    </row>
    <row r="248" spans="1:4">
      <c r="A248" t="s">
        <v>26</v>
      </c>
      <c r="B248" t="s">
        <v>47</v>
      </c>
      <c r="C248">
        <v>2023</v>
      </c>
      <c r="D248" s="5"/>
    </row>
    <row r="249" spans="1:4">
      <c r="A249" t="s">
        <v>26</v>
      </c>
      <c r="B249" t="s">
        <v>48</v>
      </c>
      <c r="C249">
        <v>2023</v>
      </c>
      <c r="D249" s="5"/>
    </row>
    <row r="250" spans="1:4">
      <c r="A250" t="s">
        <v>26</v>
      </c>
      <c r="B250" t="s">
        <v>49</v>
      </c>
      <c r="C250">
        <v>2023</v>
      </c>
      <c r="D250" s="5"/>
    </row>
    <row r="251" spans="1:4">
      <c r="A251" t="s">
        <v>26</v>
      </c>
      <c r="B251" t="s">
        <v>50</v>
      </c>
      <c r="C251">
        <v>2023</v>
      </c>
      <c r="D251" s="5"/>
    </row>
    <row r="252" spans="1:4">
      <c r="A252" t="s">
        <v>27</v>
      </c>
      <c r="B252" t="s">
        <v>45</v>
      </c>
      <c r="C252">
        <v>2022</v>
      </c>
      <c r="D252" s="5">
        <v>20781</v>
      </c>
    </row>
    <row r="253" spans="1:4">
      <c r="A253" t="s">
        <v>27</v>
      </c>
      <c r="B253" t="s">
        <v>46</v>
      </c>
      <c r="C253">
        <v>2022</v>
      </c>
      <c r="D253" s="5">
        <v>5475</v>
      </c>
    </row>
    <row r="254" spans="1:4">
      <c r="A254" t="s">
        <v>27</v>
      </c>
      <c r="B254" t="s">
        <v>47</v>
      </c>
      <c r="C254">
        <v>2022</v>
      </c>
      <c r="D254" s="5">
        <v>45</v>
      </c>
    </row>
    <row r="255" spans="1:4">
      <c r="A255" t="s">
        <v>27</v>
      </c>
      <c r="B255" t="s">
        <v>48</v>
      </c>
      <c r="C255">
        <v>2022</v>
      </c>
      <c r="D255" s="5"/>
    </row>
    <row r="256" spans="1:4">
      <c r="A256" t="s">
        <v>27</v>
      </c>
      <c r="B256" t="s">
        <v>49</v>
      </c>
      <c r="C256">
        <v>2022</v>
      </c>
      <c r="D256" s="5">
        <f>1440+1235</f>
        <v>2675</v>
      </c>
    </row>
    <row r="257" spans="1:4">
      <c r="A257" t="s">
        <v>27</v>
      </c>
      <c r="B257" t="s">
        <v>50</v>
      </c>
      <c r="C257">
        <v>2022</v>
      </c>
      <c r="D257" s="5">
        <v>285</v>
      </c>
    </row>
    <row r="258" spans="1:4">
      <c r="A258" t="s">
        <v>27</v>
      </c>
      <c r="B258" t="s">
        <v>45</v>
      </c>
      <c r="C258">
        <v>2023</v>
      </c>
      <c r="D258" s="5">
        <f>125+13740+21665</f>
        <v>35530</v>
      </c>
    </row>
    <row r="259" spans="1:4">
      <c r="A259" t="s">
        <v>27</v>
      </c>
      <c r="B259" t="s">
        <v>46</v>
      </c>
      <c r="C259">
        <v>2023</v>
      </c>
      <c r="D259" s="5">
        <v>5230</v>
      </c>
    </row>
    <row r="260" spans="1:4">
      <c r="A260" t="s">
        <v>27</v>
      </c>
      <c r="B260" t="s">
        <v>47</v>
      </c>
      <c r="C260">
        <v>2023</v>
      </c>
      <c r="D260" s="5">
        <f>35+511</f>
        <v>546</v>
      </c>
    </row>
    <row r="261" spans="1:4">
      <c r="A261" t="s">
        <v>27</v>
      </c>
      <c r="B261" t="s">
        <v>48</v>
      </c>
      <c r="C261">
        <v>2023</v>
      </c>
      <c r="D261" s="5"/>
    </row>
    <row r="262" spans="1:4">
      <c r="A262" t="s">
        <v>27</v>
      </c>
      <c r="B262" t="s">
        <v>49</v>
      </c>
      <c r="C262">
        <v>2023</v>
      </c>
      <c r="D262" s="5">
        <f>1235+1440</f>
        <v>2675</v>
      </c>
    </row>
    <row r="263" spans="1:4">
      <c r="A263" t="s">
        <v>27</v>
      </c>
      <c r="B263" t="s">
        <v>50</v>
      </c>
      <c r="C263">
        <v>2023</v>
      </c>
      <c r="D263" s="5">
        <v>260</v>
      </c>
    </row>
    <row r="264" spans="1:4">
      <c r="A264" t="s">
        <v>27</v>
      </c>
      <c r="B264" t="s">
        <v>45</v>
      </c>
      <c r="C264">
        <v>2024</v>
      </c>
      <c r="D264" s="5">
        <v>410</v>
      </c>
    </row>
    <row r="265" spans="1:4">
      <c r="A265" t="s">
        <v>27</v>
      </c>
      <c r="B265" t="s">
        <v>49</v>
      </c>
      <c r="C265">
        <v>2024</v>
      </c>
      <c r="D265" s="5">
        <v>1725</v>
      </c>
    </row>
    <row r="266" spans="1:4">
      <c r="A266" t="s">
        <v>27</v>
      </c>
      <c r="B266" t="s">
        <v>45</v>
      </c>
      <c r="C266">
        <v>2024</v>
      </c>
      <c r="D266" s="5">
        <v>4640</v>
      </c>
    </row>
    <row r="267" spans="1:4">
      <c r="A267" t="s">
        <v>27</v>
      </c>
      <c r="B267" t="s">
        <v>49</v>
      </c>
      <c r="C267">
        <v>2024</v>
      </c>
      <c r="D267" s="5">
        <v>985</v>
      </c>
    </row>
    <row r="268" spans="1:4">
      <c r="A268" t="s">
        <v>27</v>
      </c>
      <c r="B268" t="s">
        <v>47</v>
      </c>
      <c r="C268">
        <v>2024</v>
      </c>
      <c r="D268" s="5"/>
    </row>
    <row r="269" spans="1:4">
      <c r="A269" t="s">
        <v>27</v>
      </c>
      <c r="B269" t="s">
        <v>45</v>
      </c>
      <c r="C269">
        <v>2024</v>
      </c>
      <c r="D269" s="5">
        <v>16117</v>
      </c>
    </row>
    <row r="270" spans="1:4">
      <c r="A270" t="s">
        <v>27</v>
      </c>
      <c r="B270" t="s">
        <v>46</v>
      </c>
      <c r="C270">
        <v>2024</v>
      </c>
      <c r="D270" s="5">
        <v>4460</v>
      </c>
    </row>
    <row r="271" spans="1:4">
      <c r="A271" t="s">
        <v>27</v>
      </c>
      <c r="B271" t="s">
        <v>50</v>
      </c>
      <c r="C271">
        <v>2024</v>
      </c>
      <c r="D271" s="5">
        <v>1098</v>
      </c>
    </row>
    <row r="272" spans="1:4">
      <c r="A272" t="s">
        <v>40</v>
      </c>
      <c r="B272" t="s">
        <v>50</v>
      </c>
      <c r="C272">
        <v>2024</v>
      </c>
      <c r="D272" s="5">
        <v>425</v>
      </c>
    </row>
    <row r="273" spans="1:4">
      <c r="A273" t="s">
        <v>28</v>
      </c>
      <c r="B273" t="s">
        <v>45</v>
      </c>
      <c r="C273">
        <v>2022</v>
      </c>
      <c r="D273" s="5">
        <v>30</v>
      </c>
    </row>
    <row r="274" spans="1:4">
      <c r="A274" t="s">
        <v>28</v>
      </c>
      <c r="B274" t="s">
        <v>46</v>
      </c>
      <c r="C274">
        <v>2022</v>
      </c>
      <c r="D274" s="5"/>
    </row>
    <row r="275" spans="1:4">
      <c r="A275" t="s">
        <v>28</v>
      </c>
      <c r="B275" t="s">
        <v>47</v>
      </c>
      <c r="C275">
        <v>2022</v>
      </c>
      <c r="D275" s="5"/>
    </row>
    <row r="276" spans="1:4">
      <c r="A276" t="s">
        <v>28</v>
      </c>
      <c r="B276" t="s">
        <v>48</v>
      </c>
      <c r="C276">
        <v>2022</v>
      </c>
      <c r="D276" s="5">
        <v>64</v>
      </c>
    </row>
    <row r="277" spans="1:4">
      <c r="A277" t="s">
        <v>28</v>
      </c>
      <c r="B277" t="s">
        <v>49</v>
      </c>
      <c r="C277">
        <v>2022</v>
      </c>
      <c r="D277" s="5"/>
    </row>
    <row r="278" spans="1:4">
      <c r="A278" t="s">
        <v>28</v>
      </c>
      <c r="B278" t="s">
        <v>50</v>
      </c>
      <c r="C278">
        <v>2022</v>
      </c>
      <c r="D278" s="5"/>
    </row>
    <row r="279" spans="1:4">
      <c r="A279" t="s">
        <v>28</v>
      </c>
      <c r="B279" t="s">
        <v>45</v>
      </c>
      <c r="C279">
        <v>2023</v>
      </c>
      <c r="D279" s="5">
        <v>94</v>
      </c>
    </row>
    <row r="280" spans="1:4">
      <c r="A280" t="s">
        <v>28</v>
      </c>
      <c r="B280" t="s">
        <v>46</v>
      </c>
      <c r="C280">
        <v>2023</v>
      </c>
      <c r="D280" s="5"/>
    </row>
    <row r="281" spans="1:4">
      <c r="A281" t="s">
        <v>28</v>
      </c>
      <c r="B281" t="s">
        <v>47</v>
      </c>
      <c r="C281">
        <v>2023</v>
      </c>
      <c r="D281" s="5"/>
    </row>
    <row r="282" spans="1:4">
      <c r="A282" t="s">
        <v>28</v>
      </c>
      <c r="B282" t="s">
        <v>48</v>
      </c>
      <c r="C282">
        <v>2023</v>
      </c>
      <c r="D282" s="5"/>
    </row>
    <row r="283" spans="1:4">
      <c r="A283" t="s">
        <v>28</v>
      </c>
      <c r="B283" t="s">
        <v>49</v>
      </c>
      <c r="C283">
        <v>2023</v>
      </c>
      <c r="D283" s="5"/>
    </row>
    <row r="284" spans="1:4">
      <c r="A284" t="s">
        <v>28</v>
      </c>
      <c r="B284" t="s">
        <v>50</v>
      </c>
      <c r="C284">
        <v>2023</v>
      </c>
      <c r="D284" s="5"/>
    </row>
    <row r="285" spans="1:4">
      <c r="A285" t="s">
        <v>28</v>
      </c>
      <c r="B285" t="s">
        <v>45</v>
      </c>
      <c r="C285">
        <v>2024</v>
      </c>
      <c r="D285" s="5">
        <v>26</v>
      </c>
    </row>
    <row r="286" spans="1:4">
      <c r="A286" t="s">
        <v>29</v>
      </c>
      <c r="B286" t="s">
        <v>45</v>
      </c>
      <c r="C286">
        <v>2023</v>
      </c>
      <c r="D286" s="5">
        <v>25</v>
      </c>
    </row>
    <row r="287" spans="1:4">
      <c r="A287" t="s">
        <v>37</v>
      </c>
      <c r="B287" t="s">
        <v>45</v>
      </c>
      <c r="C287">
        <v>2024</v>
      </c>
      <c r="D287" s="5">
        <v>1660</v>
      </c>
    </row>
    <row r="288" spans="1:4">
      <c r="A288" t="s">
        <v>38</v>
      </c>
      <c r="B288" t="s">
        <v>45</v>
      </c>
      <c r="C288">
        <v>2024</v>
      </c>
      <c r="D288" s="5"/>
    </row>
    <row r="289" spans="1:4">
      <c r="A289" t="s">
        <v>30</v>
      </c>
      <c r="B289" t="s">
        <v>45</v>
      </c>
      <c r="C289">
        <v>2022</v>
      </c>
      <c r="D289" s="5">
        <v>0</v>
      </c>
    </row>
    <row r="290" spans="1:4">
      <c r="A290" t="s">
        <v>30</v>
      </c>
      <c r="B290" t="s">
        <v>46</v>
      </c>
      <c r="C290">
        <v>2022</v>
      </c>
      <c r="D290" s="5"/>
    </row>
    <row r="291" spans="1:4">
      <c r="A291" t="s">
        <v>30</v>
      </c>
      <c r="B291" t="s">
        <v>47</v>
      </c>
      <c r="C291">
        <v>2022</v>
      </c>
      <c r="D291" s="5"/>
    </row>
    <row r="292" spans="1:4">
      <c r="A292" t="s">
        <v>30</v>
      </c>
      <c r="B292" t="s">
        <v>48</v>
      </c>
      <c r="C292">
        <v>2022</v>
      </c>
      <c r="D292" s="5"/>
    </row>
    <row r="293" spans="1:4">
      <c r="A293" t="s">
        <v>30</v>
      </c>
      <c r="B293" t="s">
        <v>49</v>
      </c>
      <c r="C293">
        <v>2022</v>
      </c>
      <c r="D293" s="5"/>
    </row>
    <row r="294" spans="1:4">
      <c r="A294" t="s">
        <v>30</v>
      </c>
      <c r="B294" t="s">
        <v>50</v>
      </c>
      <c r="C294">
        <v>2022</v>
      </c>
      <c r="D294" s="5"/>
    </row>
    <row r="295" spans="1:4">
      <c r="A295" t="s">
        <v>30</v>
      </c>
      <c r="B295" t="s">
        <v>45</v>
      </c>
      <c r="C295">
        <v>2023</v>
      </c>
      <c r="D295" s="5">
        <v>0</v>
      </c>
    </row>
    <row r="296" spans="1:4">
      <c r="A296" t="s">
        <v>30</v>
      </c>
      <c r="B296" t="s">
        <v>46</v>
      </c>
      <c r="C296">
        <v>2023</v>
      </c>
      <c r="D296" s="5"/>
    </row>
    <row r="297" spans="1:4">
      <c r="A297" t="s">
        <v>30</v>
      </c>
      <c r="B297" t="s">
        <v>47</v>
      </c>
      <c r="C297">
        <v>2023</v>
      </c>
      <c r="D297" s="5"/>
    </row>
    <row r="298" spans="1:4">
      <c r="A298" t="s">
        <v>30</v>
      </c>
      <c r="B298" t="s">
        <v>48</v>
      </c>
      <c r="C298">
        <v>2023</v>
      </c>
      <c r="D298" s="5"/>
    </row>
    <row r="299" spans="1:4">
      <c r="A299" t="s">
        <v>30</v>
      </c>
      <c r="B299" t="s">
        <v>49</v>
      </c>
      <c r="C299">
        <v>2023</v>
      </c>
      <c r="D299" s="5"/>
    </row>
    <row r="300" spans="1:4">
      <c r="A300" t="s">
        <v>30</v>
      </c>
      <c r="B300" t="s">
        <v>50</v>
      </c>
      <c r="C300">
        <v>2023</v>
      </c>
      <c r="D300" s="5"/>
    </row>
    <row r="301" spans="1:4">
      <c r="A301" t="s">
        <v>31</v>
      </c>
      <c r="B301" t="s">
        <v>45</v>
      </c>
      <c r="C301">
        <v>2022</v>
      </c>
      <c r="D301" s="5"/>
    </row>
    <row r="302" spans="1:4">
      <c r="A302" t="s">
        <v>31</v>
      </c>
      <c r="B302" t="s">
        <v>46</v>
      </c>
      <c r="C302">
        <v>2022</v>
      </c>
      <c r="D302" s="5"/>
    </row>
    <row r="303" spans="1:4">
      <c r="A303" t="s">
        <v>31</v>
      </c>
      <c r="B303" t="s">
        <v>47</v>
      </c>
      <c r="C303">
        <v>2022</v>
      </c>
      <c r="D303" s="5"/>
    </row>
    <row r="304" spans="1:4">
      <c r="A304" t="s">
        <v>31</v>
      </c>
      <c r="B304" t="s">
        <v>48</v>
      </c>
      <c r="C304">
        <v>2022</v>
      </c>
      <c r="D304" s="5"/>
    </row>
    <row r="305" spans="1:4">
      <c r="A305" t="s">
        <v>31</v>
      </c>
      <c r="B305" t="s">
        <v>49</v>
      </c>
      <c r="C305">
        <v>2022</v>
      </c>
      <c r="D305" s="5"/>
    </row>
    <row r="306" spans="1:4">
      <c r="A306" t="s">
        <v>31</v>
      </c>
      <c r="B306" t="s">
        <v>50</v>
      </c>
      <c r="C306">
        <v>2022</v>
      </c>
      <c r="D306" s="5"/>
    </row>
    <row r="307" spans="1:4">
      <c r="A307" t="s">
        <v>31</v>
      </c>
      <c r="B307" t="s">
        <v>45</v>
      </c>
      <c r="C307">
        <v>2023</v>
      </c>
      <c r="D307" s="5"/>
    </row>
    <row r="308" spans="1:4">
      <c r="A308" t="s">
        <v>31</v>
      </c>
      <c r="B308" t="s">
        <v>46</v>
      </c>
      <c r="C308">
        <v>2023</v>
      </c>
      <c r="D308" s="5"/>
    </row>
    <row r="309" spans="1:4">
      <c r="A309" t="s">
        <v>31</v>
      </c>
      <c r="B309" t="s">
        <v>47</v>
      </c>
      <c r="C309">
        <v>2023</v>
      </c>
      <c r="D309" s="5"/>
    </row>
    <row r="310" spans="1:4">
      <c r="A310" t="s">
        <v>31</v>
      </c>
      <c r="B310" t="s">
        <v>48</v>
      </c>
      <c r="C310">
        <v>2023</v>
      </c>
      <c r="D310" s="5"/>
    </row>
    <row r="311" spans="1:4">
      <c r="A311" t="s">
        <v>31</v>
      </c>
      <c r="B311" t="s">
        <v>49</v>
      </c>
      <c r="C311">
        <v>2023</v>
      </c>
      <c r="D311" s="5"/>
    </row>
    <row r="312" spans="1:4">
      <c r="A312" t="s">
        <v>31</v>
      </c>
      <c r="B312" t="s">
        <v>50</v>
      </c>
      <c r="C312">
        <v>2023</v>
      </c>
      <c r="D312" s="5"/>
    </row>
    <row r="313" spans="1:4">
      <c r="A313" t="s">
        <v>32</v>
      </c>
      <c r="B313" t="s">
        <v>45</v>
      </c>
      <c r="C313">
        <v>2023</v>
      </c>
      <c r="D313" s="5">
        <v>147</v>
      </c>
    </row>
    <row r="314" spans="1:4">
      <c r="A314" t="s">
        <v>39</v>
      </c>
      <c r="B314" t="s">
        <v>45</v>
      </c>
      <c r="C314">
        <v>2024</v>
      </c>
      <c r="D314" s="5">
        <v>20</v>
      </c>
    </row>
    <row r="315" spans="1:4">
      <c r="A315" t="s">
        <v>33</v>
      </c>
      <c r="B315" t="s">
        <v>45</v>
      </c>
      <c r="C315">
        <v>2022</v>
      </c>
      <c r="D315" s="5">
        <v>79</v>
      </c>
    </row>
    <row r="316" spans="1:4">
      <c r="A316" t="s">
        <v>33</v>
      </c>
      <c r="B316" t="s">
        <v>46</v>
      </c>
      <c r="C316">
        <v>2022</v>
      </c>
      <c r="D316" s="5"/>
    </row>
    <row r="317" spans="1:4">
      <c r="A317" t="s">
        <v>33</v>
      </c>
      <c r="B317" t="s">
        <v>47</v>
      </c>
      <c r="C317">
        <v>2022</v>
      </c>
      <c r="D317" s="5"/>
    </row>
    <row r="318" spans="1:4">
      <c r="A318" t="s">
        <v>33</v>
      </c>
      <c r="B318" t="s">
        <v>48</v>
      </c>
      <c r="C318">
        <v>2022</v>
      </c>
      <c r="D318" s="5"/>
    </row>
    <row r="319" spans="1:4">
      <c r="A319" t="s">
        <v>33</v>
      </c>
      <c r="B319" t="s">
        <v>49</v>
      </c>
      <c r="C319">
        <v>2022</v>
      </c>
      <c r="D319" s="5"/>
    </row>
    <row r="320" spans="1:4">
      <c r="A320" t="s">
        <v>33</v>
      </c>
      <c r="B320" t="s">
        <v>50</v>
      </c>
      <c r="C320">
        <v>2022</v>
      </c>
      <c r="D320" s="5"/>
    </row>
    <row r="321" spans="1:4">
      <c r="A321" t="s">
        <v>33</v>
      </c>
      <c r="B321" t="s">
        <v>45</v>
      </c>
      <c r="C321">
        <v>2023</v>
      </c>
      <c r="D321" s="5">
        <v>140</v>
      </c>
    </row>
    <row r="322" spans="1:4">
      <c r="A322" t="s">
        <v>33</v>
      </c>
      <c r="B322" t="s">
        <v>46</v>
      </c>
      <c r="C322">
        <v>2023</v>
      </c>
      <c r="D322" s="5"/>
    </row>
    <row r="323" spans="1:4">
      <c r="A323" t="s">
        <v>33</v>
      </c>
      <c r="B323" t="s">
        <v>47</v>
      </c>
      <c r="C323">
        <v>2023</v>
      </c>
      <c r="D323" s="5"/>
    </row>
    <row r="324" spans="1:4">
      <c r="A324" t="s">
        <v>33</v>
      </c>
      <c r="B324" t="s">
        <v>48</v>
      </c>
      <c r="C324">
        <v>2023</v>
      </c>
      <c r="D324" s="5"/>
    </row>
    <row r="325" spans="1:4">
      <c r="A325" t="s">
        <v>33</v>
      </c>
      <c r="B325" t="s">
        <v>49</v>
      </c>
      <c r="C325">
        <v>2023</v>
      </c>
      <c r="D325" s="5"/>
    </row>
    <row r="326" spans="1:4">
      <c r="A326" t="s">
        <v>33</v>
      </c>
      <c r="B326" t="s">
        <v>50</v>
      </c>
      <c r="C326">
        <v>2023</v>
      </c>
      <c r="D326" s="5"/>
    </row>
  </sheetData>
  <autoFilter ref="A1:D284" xr:uid="{8957AE2D-9DB6-4EE2-A65E-DF75C5FD7ABA}">
    <sortState xmlns:xlrd2="http://schemas.microsoft.com/office/spreadsheetml/2017/richdata2" ref="A2:D326">
      <sortCondition ref="A1:A284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5aa2f6b1-a613-41f3-8b00-03549ac1d6c0" xsi:nil="true"/>
    <lcf76f155ced4ddcb4097134ff3c332f xmlns="5aa2f6b1-a613-41f3-8b00-03549ac1d6c0">
      <Terms xmlns="http://schemas.microsoft.com/office/infopath/2007/PartnerControls"/>
    </lcf76f155ced4ddcb4097134ff3c332f>
    <TaxCatchAll xmlns="3399340d-8ab4-4002-863e-5cb0271d3c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6DF75DF59C942ADFEC2C94BFB3FAE" ma:contentTypeVersion="19" ma:contentTypeDescription="Create a new document." ma:contentTypeScope="" ma:versionID="875971352645b1318ccdceb49d8804d6">
  <xsd:schema xmlns:xsd="http://www.w3.org/2001/XMLSchema" xmlns:xs="http://www.w3.org/2001/XMLSchema" xmlns:p="http://schemas.microsoft.com/office/2006/metadata/properties" xmlns:ns2="5aa2f6b1-a613-41f3-8b00-03549ac1d6c0" xmlns:ns3="3399340d-8ab4-4002-863e-5cb0271d3c24" targetNamespace="http://schemas.microsoft.com/office/2006/metadata/properties" ma:root="true" ma:fieldsID="a1b303f73d468c83f228c7c58949de80" ns2:_="" ns3:_="">
    <xsd:import namespace="5aa2f6b1-a613-41f3-8b00-03549ac1d6c0"/>
    <xsd:import namespace="3399340d-8ab4-4002-863e-5cb0271d3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Datum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2f6b1-a613-41f3-8b00-03549ac1d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e4e3a-1431-4321-a2fb-937b74f002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4" nillable="true" ma:displayName="Datum" ma:format="DateOnly" ma:internalName="Datum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9340d-8ab4-4002-863e-5cb0271d3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d083b6-36cf-4cf3-b923-8f65ecd08b12}" ma:internalName="TaxCatchAll" ma:showField="CatchAllData" ma:web="3399340d-8ab4-4002-863e-5cb0271d3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4F25F-3E9E-4DBE-81A9-C249397B8571}"/>
</file>

<file path=customXml/itemProps2.xml><?xml version="1.0" encoding="utf-8"?>
<ds:datastoreItem xmlns:ds="http://schemas.openxmlformats.org/officeDocument/2006/customXml" ds:itemID="{816F1D54-25E4-46E1-AF9A-A2D6C550F06D}"/>
</file>

<file path=customXml/itemProps3.xml><?xml version="1.0" encoding="utf-8"?>
<ds:datastoreItem xmlns:ds="http://schemas.openxmlformats.org/officeDocument/2006/customXml" ds:itemID="{81AE7798-AF78-48AA-9C67-A39A37FF27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Jensma</dc:creator>
  <cp:keywords/>
  <dc:description/>
  <cp:lastModifiedBy>Jan Jensma</cp:lastModifiedBy>
  <cp:revision/>
  <dcterms:created xsi:type="dcterms:W3CDTF">2024-02-01T10:17:43Z</dcterms:created>
  <dcterms:modified xsi:type="dcterms:W3CDTF">2025-02-07T15:11:35Z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0x01010004B6DF75DF59C942ADFEC2C94BFB3FAE</vt:lpwstr>
  </property>
  <property fmtid="{D5CDD505-2E9C-101B-9397-08002B2CF9AE}" pid="3" name="MediaServiceImageTags">
    <vt:lpwstr/>
  </property>
</Properties>
</file>