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vrrcloud.sharepoint.com/sites/PROJ_Aanbestedingsprojecten/Gedeelde documenten/EU Aanbestedingen/EA Inhuur Ambulance- en Meldkamerpersoneel (2024)/Nota van Inlichtingen/NvI 3/"/>
    </mc:Choice>
  </mc:AlternateContent>
  <xr:revisionPtr revIDLastSave="147" documentId="13_ncr:1_{C9825E5C-F32E-4939-8B80-79333E14D531}" xr6:coauthVersionLast="47" xr6:coauthVersionMax="47" xr10:uidLastSave="{C19C1DF2-79ED-4469-928B-2B400BBA84E5}"/>
  <bookViews>
    <workbookView xWindow="30600" yWindow="-120" windowWidth="29040" windowHeight="15720" tabRatio="375" activeTab="1" xr2:uid="{00000000-000D-0000-FFFF-FFFF00000000}"/>
  </bookViews>
  <sheets>
    <sheet name="Prijsformulier" sheetId="3" r:id="rId1"/>
    <sheet name="Omrekenfactor"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 l="1"/>
  <c r="C21" i="3"/>
  <c r="C20" i="3"/>
  <c r="C19" i="3"/>
  <c r="C18" i="3"/>
  <c r="C17" i="3"/>
  <c r="B32" i="3"/>
  <c r="D26" i="3"/>
  <c r="D13" i="5" l="1"/>
  <c r="E14" i="5" s="1"/>
  <c r="D16" i="5" l="1"/>
  <c r="D17" i="5"/>
  <c r="D18" i="5"/>
  <c r="D19" i="5"/>
  <c r="D20" i="5"/>
  <c r="D21" i="5"/>
  <c r="B37" i="3"/>
  <c r="G26" i="3"/>
  <c r="G27" i="3" s="1"/>
  <c r="H26" i="3"/>
  <c r="H27" i="3" s="1"/>
  <c r="E22" i="5" l="1"/>
  <c r="D23" i="5" l="1"/>
  <c r="E24" i="5" s="1"/>
  <c r="D27" i="5" s="1"/>
  <c r="D29" i="5" l="1"/>
  <c r="D32" i="5"/>
  <c r="D26" i="5"/>
  <c r="D36" i="5"/>
  <c r="D35" i="5"/>
  <c r="D34" i="5"/>
  <c r="D33" i="5"/>
  <c r="D31" i="5"/>
  <c r="D30" i="5"/>
  <c r="D28" i="5"/>
  <c r="D50" i="5" l="1"/>
  <c r="E37" i="5"/>
  <c r="D39" i="5" l="1"/>
  <c r="D40" i="5"/>
  <c r="D42" i="5"/>
  <c r="D41" i="5"/>
  <c r="D43" i="5"/>
  <c r="D38" i="5"/>
  <c r="E44" i="5" l="1"/>
  <c r="D46" i="5" s="1"/>
  <c r="D48" i="5" s="1"/>
  <c r="E21" i="3" l="1"/>
  <c r="E20" i="3"/>
  <c r="E18" i="3"/>
  <c r="F18" i="3" s="1"/>
  <c r="E19" i="3"/>
  <c r="G19" i="3" s="1"/>
  <c r="H19" i="3" s="1"/>
  <c r="E22" i="3"/>
  <c r="F22" i="3" s="1"/>
  <c r="E17" i="3"/>
  <c r="F17" i="3" s="1"/>
  <c r="G22" i="3"/>
  <c r="H22" i="3" s="1"/>
  <c r="G18" i="3"/>
  <c r="H18" i="3" s="1"/>
  <c r="F19" i="3" l="1"/>
  <c r="G17" i="3"/>
  <c r="H17" i="3" s="1"/>
  <c r="F20" i="3"/>
  <c r="G20" i="3"/>
  <c r="H20" i="3" s="1"/>
  <c r="F21" i="3"/>
  <c r="G21" i="3"/>
  <c r="H21" i="3" s="1"/>
  <c r="H23" i="3" l="1"/>
  <c r="B34" i="3" s="1"/>
  <c r="G23" i="3"/>
</calcChain>
</file>

<file path=xl/sharedStrings.xml><?xml version="1.0" encoding="utf-8"?>
<sst xmlns="http://schemas.openxmlformats.org/spreadsheetml/2006/main" count="99" uniqueCount="85">
  <si>
    <t>Prijsformulier aanbesteding Inhuur Ambulance-, en Meldkamerpersoneel</t>
  </si>
  <si>
    <t>Datum :</t>
  </si>
  <si>
    <t>invullen aub</t>
  </si>
  <si>
    <t>Naam inschrijver :</t>
  </si>
  <si>
    <t>Uw bedrijfsnaam</t>
  </si>
  <si>
    <t>Verklaart hierbij onderstaande prijs in te dienen:</t>
  </si>
  <si>
    <t>btw %</t>
  </si>
  <si>
    <t>aantal diensten*</t>
  </si>
  <si>
    <t>aantal uren*</t>
  </si>
  <si>
    <t>Verpleegkundige - Hoog complexe zorg</t>
  </si>
  <si>
    <t>Verpleegkundige - Midden complexe zorg</t>
  </si>
  <si>
    <t>Verpleegkundige - Laag complexe zorg</t>
  </si>
  <si>
    <t>Chauffeur - Hoog complexe zorg</t>
  </si>
  <si>
    <t>Chauffeur - Midden &amp; Laag complexe zorg</t>
  </si>
  <si>
    <t>Meldkamer centralist - Aanname</t>
  </si>
  <si>
    <t>Inschrijver:</t>
  </si>
  <si>
    <t xml:space="preserve"> </t>
  </si>
  <si>
    <t>Uw inschrijvings prijs:</t>
  </si>
  <si>
    <t xml:space="preserve">Naam rechtsgeldige ondertekenaar: </t>
  </si>
  <si>
    <t>datum :</t>
  </si>
  <si>
    <t>Handtekening :</t>
  </si>
  <si>
    <t xml:space="preserve">Geboden oplossing / applicatie </t>
  </si>
  <si>
    <t>Pensioen</t>
  </si>
  <si>
    <t>WW</t>
  </si>
  <si>
    <t>Ziekte</t>
  </si>
  <si>
    <t>Feestdagen</t>
  </si>
  <si>
    <t>Reserveringen</t>
  </si>
  <si>
    <t>%</t>
  </si>
  <si>
    <t>% * index</t>
  </si>
  <si>
    <t>Index</t>
  </si>
  <si>
    <t>Basis</t>
  </si>
  <si>
    <t>Brutoloon</t>
  </si>
  <si>
    <t>Grondslag voor wachtdagcompensatie</t>
  </si>
  <si>
    <t>Wachtdagcompensatie</t>
  </si>
  <si>
    <t>subtotaal</t>
  </si>
  <si>
    <t>Grondslag voor reserveringen</t>
  </si>
  <si>
    <t>Vakantiedagen</t>
  </si>
  <si>
    <t>Vakantiebijslag</t>
  </si>
  <si>
    <t>Kort verzuim</t>
  </si>
  <si>
    <t>Leeglooprisico</t>
  </si>
  <si>
    <t>Eindejaarsuitkering</t>
  </si>
  <si>
    <t>Grondslag voor werkgeverslasten</t>
  </si>
  <si>
    <t>Werkgeverslasten</t>
  </si>
  <si>
    <t>ZVW bijdrage</t>
  </si>
  <si>
    <t>Sectorfonds</t>
  </si>
  <si>
    <t>Zw.aanv.verzekering</t>
  </si>
  <si>
    <t>WAO/WIA basispremie</t>
  </si>
  <si>
    <t>ZW gediff, ERD (deel van Whk)</t>
  </si>
  <si>
    <t>WGA premie vast (deel van Whk)</t>
  </si>
  <si>
    <t>WGA Flex (deel van Whk)</t>
  </si>
  <si>
    <t>Scholing</t>
  </si>
  <si>
    <t>Sociaal fonds</t>
  </si>
  <si>
    <t>Grondslag voor overige directe lasten</t>
  </si>
  <si>
    <t>Aanwijzing:</t>
  </si>
  <si>
    <t>U dient de blauwe cellen in te vullen</t>
  </si>
  <si>
    <t>Omrekenfactor Inhuur ambulancepersoneel</t>
  </si>
  <si>
    <t>Jaarlijkse kosten ten behoeve van de aangeboden roosterapplicatie</t>
  </si>
  <si>
    <t>Prijs per maand 
excl. btw</t>
  </si>
  <si>
    <t>Totaal kosten applicatie</t>
  </si>
  <si>
    <t>Totaal kosten inhuur</t>
  </si>
  <si>
    <t>Prijs per maand 
incl. btw</t>
  </si>
  <si>
    <t>Totaal  per jaar 
incl. btw</t>
  </si>
  <si>
    <t>Totaal per jaar 
excl. btw</t>
  </si>
  <si>
    <t>Totaal uurloon excl. btw</t>
  </si>
  <si>
    <t>Totaal  per jaar 
incl. 21% btw</t>
  </si>
  <si>
    <t>Functie</t>
  </si>
  <si>
    <t>Dit betreft een vernieuwde versie van het prijsformulier. Hierin zijn alle wijzigingen n.a.v. de beide nota's van inlichtingen meegenomen.</t>
  </si>
  <si>
    <t>Totale omrekenfactor (excl. bureaumarge)</t>
  </si>
  <si>
    <t>Totale omrekenfactor (incl. bureaumarge)</t>
  </si>
  <si>
    <t>Omrekenfactor inclusief bureaumarge</t>
  </si>
  <si>
    <t>Instructie:</t>
  </si>
  <si>
    <t>- In totaal zijn er twee tabbladen waar u alleen de blauwe velden dient in te vullen;</t>
  </si>
  <si>
    <t>- het betreft tabblad 'Omrekenfactor ' en tabblad 'Prijsformulier' ;</t>
  </si>
  <si>
    <t>- U wordt verzocht de opmaak van het document intact te laten. Wanneer de opmaak van het document gewijzigd wordt, kan uw inschrijving niet worden meegenomen en wordt uw inschrijving ter zijde  gelegd omdat uw inschrijving hierdoor niet meer vergelijkbaar is met de overige inschrijvers;</t>
  </si>
  <si>
    <t xml:space="preserve">- De omrekenfactoren kunnen gedurende de looptijd van de Raamovereenkomst alleen gewijzigd worden naar aanleiding van wettelijke cao wijgingen. </t>
  </si>
  <si>
    <t>- De bureaumarge mag na een jaar geindexeerd  worden (zie beschrijvend document).</t>
  </si>
  <si>
    <t>Bruto uurloon 
excl. btw *</t>
  </si>
  <si>
    <t xml:space="preserve">* = Benoemde diensten, uren en bruto uurlonen zijn fictief, om de prijzen met elkaar te kunnen vergelijken. 
Aan deze aantallen kunnen geen rechten worden ontleend. </t>
  </si>
  <si>
    <t>Bureaumarge in percentage</t>
  </si>
  <si>
    <t>De genoemde bruto uurlonen hebben betrekking op een dienst uitgevoerd als zijnde dagdienst. 
Deze zijn exclusief ORT en kilometervergoeding, welke zijn vastgesteld in de CAO Ambulancezorg.
De omrekenfactor voor de ORT is exclusief bureaumarge en reserveringen.</t>
  </si>
  <si>
    <t>Overige directe lasten</t>
  </si>
  <si>
    <t>Specificeer</t>
  </si>
  <si>
    <t>Grondslag voor bureaumarge</t>
  </si>
  <si>
    <t>Totale omrekenfactor t.b.v. ORT
(hierin is opgenomen: werkgeverslasten, ziekte, kort verzuim, en vakantiebijslag)</t>
  </si>
  <si>
    <t>Grondslag voor eindejaarsuitkering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</si>
</sst>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413]\ * #,##0.00_ ;_ [$€-413]\ * \-#,##0.00_ ;_ [$€-413]\ * &quot;-&quot;??_ ;_ @_ "/>
    <numFmt numFmtId="165" formatCode="_ &quot;€&quot;\ * #,##0_ ;_ &quot;€&quot;\ * \-#,##0_ ;_ &quot;€&quot;\ * &quot;-&quot;??_ ;_ @_ "/>
    <numFmt numFmtId="166" formatCode="_ * #,##0_ ;_ * \-#,##0_ ;_ * &quot;-&quot;??_ ;_ @_ "/>
    <numFmt numFmtId="167" formatCode="[$-413]d\ mmmm\ yyyy;@"/>
    <numFmt numFmtId="168" formatCode="&quot;€&quot;\ #,##0"/>
  </numFmts>
  <fonts count="2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4"/>
      <color rgb="FFE36C0A"/>
      <name val="Arial"/>
      <family val="2"/>
    </font>
    <font>
      <sz val="11"/>
      <color theme="0"/>
      <name val="Calibri"/>
      <family val="2"/>
      <scheme val="minor"/>
    </font>
    <font>
      <b/>
      <sz val="18"/>
      <color theme="5"/>
      <name val="Arial"/>
      <family val="2"/>
    </font>
    <font>
      <sz val="11"/>
      <color rgb="FFFF0000"/>
      <name val="Calibri"/>
      <family val="2"/>
      <scheme val="minor"/>
    </font>
    <font>
      <sz val="20"/>
      <color rgb="FFED7D31"/>
      <name val="Calibri"/>
      <family val="2"/>
      <scheme val="minor"/>
    </font>
    <font>
      <sz val="11"/>
      <name val="Calibri"/>
      <family val="2"/>
      <scheme val="minor"/>
    </font>
    <font>
      <sz val="11"/>
      <color theme="1"/>
      <name val="Calibri"/>
      <family val="2"/>
    </font>
    <font>
      <b/>
      <sz val="14"/>
      <color theme="1"/>
      <name val="Calibri"/>
      <family val="2"/>
      <scheme val="minor"/>
    </font>
    <font>
      <sz val="10"/>
      <color rgb="FF000000"/>
      <name val="Calibri"/>
      <family val="2"/>
    </font>
    <font>
      <b/>
      <sz val="14"/>
      <color rgb="FF000000"/>
      <name val="Calibri"/>
      <family val="2"/>
    </font>
    <font>
      <b/>
      <sz val="10"/>
      <color rgb="FF000000"/>
      <name val="Calibri"/>
      <family val="2"/>
    </font>
    <font>
      <b/>
      <sz val="9"/>
      <color rgb="FF000000"/>
      <name val="Calibri"/>
      <family val="2"/>
    </font>
    <font>
      <i/>
      <sz val="8"/>
      <color rgb="FF000000"/>
      <name val="Calibri"/>
      <family val="2"/>
    </font>
    <font>
      <i/>
      <sz val="10"/>
      <color rgb="FF000000"/>
      <name val="Calibri"/>
      <family val="2"/>
    </font>
    <font>
      <b/>
      <i/>
      <sz val="10"/>
      <color rgb="FF000000"/>
      <name val="Calibri"/>
      <family val="2"/>
    </font>
    <font>
      <b/>
      <sz val="10"/>
      <color theme="1"/>
      <name val="Calibri"/>
      <family val="2"/>
    </font>
    <font>
      <sz val="10"/>
      <color theme="1"/>
      <name val="Calibri"/>
      <family val="2"/>
    </font>
    <font>
      <sz val="10"/>
      <name val="Calibri"/>
      <family val="2"/>
    </font>
    <font>
      <sz val="10"/>
      <color theme="1"/>
      <name val="Calibri"/>
      <family val="2"/>
      <scheme val="minor"/>
    </font>
    <font>
      <i/>
      <sz val="10"/>
      <color theme="1"/>
      <name val="Calibri"/>
      <family val="2"/>
      <scheme val="minor"/>
    </font>
    <font>
      <b/>
      <sz val="9"/>
      <color theme="1"/>
      <name val="Calibri"/>
      <family val="2"/>
    </font>
    <font>
      <i/>
      <sz val="8"/>
      <color theme="1"/>
      <name val="Calibri"/>
      <family val="2"/>
    </font>
  </fonts>
  <fills count="13">
    <fill>
      <patternFill patternType="none"/>
    </fill>
    <fill>
      <patternFill patternType="gray125"/>
    </fill>
    <fill>
      <patternFill patternType="solid">
        <fgColor theme="4" tint="0.79998168889431442"/>
        <bgColor indexed="64"/>
      </patternFill>
    </fill>
    <fill>
      <patternFill patternType="solid">
        <fgColor theme="8" tint="-0.249977111117893"/>
        <bgColor indexed="64"/>
      </patternFill>
    </fill>
    <fill>
      <patternFill patternType="solid">
        <fgColor rgb="FFFFFFFF"/>
        <bgColor rgb="FF000000"/>
      </patternFill>
    </fill>
    <fill>
      <patternFill patternType="solid">
        <fgColor rgb="FFAEAAAA"/>
        <bgColor rgb="FF000000"/>
      </patternFill>
    </fill>
    <fill>
      <patternFill patternType="solid">
        <fgColor rgb="FFD6DCE4"/>
        <bgColor rgb="FF000000"/>
      </patternFill>
    </fill>
    <fill>
      <patternFill patternType="solid">
        <fgColor rgb="FFE7E6E6"/>
        <bgColor rgb="FF000000"/>
      </patternFill>
    </fill>
    <fill>
      <patternFill patternType="solid">
        <fgColor theme="4" tint="0.79998168889431442"/>
        <bgColor rgb="FF000000"/>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auto="1"/>
      </right>
      <top style="thin">
        <color indexed="64"/>
      </top>
      <bottom/>
      <diagonal/>
    </border>
    <border>
      <left/>
      <right style="medium">
        <color auto="1"/>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0"/>
    <xf numFmtId="9" fontId="10" fillId="0" borderId="0" applyFont="0" applyFill="0" applyBorder="0" applyAlignment="0" applyProtection="0"/>
  </cellStyleXfs>
  <cellXfs count="167">
    <xf numFmtId="0" fontId="0" fillId="0" borderId="0" xfId="0"/>
    <xf numFmtId="9" fontId="0" fillId="0" borderId="0" xfId="2" applyFont="1"/>
    <xf numFmtId="0" fontId="0" fillId="0" borderId="0" xfId="0" applyAlignment="1">
      <alignment horizontal="center"/>
    </xf>
    <xf numFmtId="0" fontId="2" fillId="0" borderId="0" xfId="0" applyFont="1" applyAlignment="1">
      <alignment horizontal="center"/>
    </xf>
    <xf numFmtId="165" fontId="0" fillId="0" borderId="0" xfId="1" applyNumberFormat="1" applyFont="1" applyBorder="1" applyAlignment="1" applyProtection="1"/>
    <xf numFmtId="0" fontId="4" fillId="0" borderId="0" xfId="0" applyFont="1" applyAlignment="1">
      <alignment vertical="center"/>
    </xf>
    <xf numFmtId="0" fontId="0" fillId="0" borderId="0" xfId="0" applyAlignment="1">
      <alignment horizontal="left" vertical="center"/>
    </xf>
    <xf numFmtId="0" fontId="7" fillId="0" borderId="0" xfId="0" applyFont="1"/>
    <xf numFmtId="0" fontId="8" fillId="0" borderId="0" xfId="0" applyFont="1"/>
    <xf numFmtId="0" fontId="0" fillId="0" borderId="0" xfId="0" applyAlignment="1">
      <alignment horizontal="left"/>
    </xf>
    <xf numFmtId="167" fontId="3" fillId="0" borderId="0" xfId="1" applyNumberFormat="1" applyFont="1" applyFill="1" applyBorder="1" applyAlignment="1" applyProtection="1">
      <alignment wrapText="1"/>
      <protection locked="0"/>
    </xf>
    <xf numFmtId="164" fontId="3" fillId="0" borderId="0" xfId="1" applyNumberFormat="1" applyFont="1" applyFill="1" applyBorder="1" applyAlignment="1" applyProtection="1">
      <protection locked="0"/>
    </xf>
    <xf numFmtId="167" fontId="3" fillId="0" borderId="0" xfId="1" applyNumberFormat="1" applyFont="1" applyFill="1" applyBorder="1" applyAlignment="1" applyProtection="1">
      <alignment horizontal="center" wrapText="1"/>
      <protection locked="0"/>
    </xf>
    <xf numFmtId="0" fontId="12" fillId="4" borderId="0" xfId="0" applyFont="1" applyFill="1"/>
    <xf numFmtId="0" fontId="12" fillId="4" borderId="0" xfId="0" applyFont="1" applyFill="1" applyAlignment="1">
      <alignment vertical="center"/>
    </xf>
    <xf numFmtId="0" fontId="12" fillId="4" borderId="4"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1" xfId="0" applyFont="1" applyFill="1" applyBorder="1" applyAlignment="1">
      <alignment horizontal="center" vertical="center"/>
    </xf>
    <xf numFmtId="0" fontId="12" fillId="4" borderId="31" xfId="0" applyFont="1" applyFill="1" applyBorder="1" applyAlignment="1">
      <alignment vertical="center"/>
    </xf>
    <xf numFmtId="0" fontId="12" fillId="0" borderId="3" xfId="0" applyFont="1" applyBorder="1" applyAlignment="1">
      <alignment vertical="center"/>
    </xf>
    <xf numFmtId="0" fontId="12" fillId="0" borderId="24" xfId="0" applyFont="1" applyBorder="1" applyAlignment="1">
      <alignment horizontal="center" vertical="center"/>
    </xf>
    <xf numFmtId="0" fontId="12" fillId="0" borderId="1" xfId="0" applyFont="1" applyBorder="1" applyAlignment="1">
      <alignment horizontal="center" vertical="center"/>
    </xf>
    <xf numFmtId="2" fontId="12" fillId="7" borderId="1" xfId="0" applyNumberFormat="1" applyFont="1" applyFill="1" applyBorder="1" applyAlignment="1">
      <alignment horizontal="center" vertical="center"/>
    </xf>
    <xf numFmtId="0" fontId="16" fillId="7" borderId="25" xfId="0" applyFont="1" applyFill="1" applyBorder="1" applyAlignment="1">
      <alignment vertical="center"/>
    </xf>
    <xf numFmtId="0" fontId="12" fillId="4" borderId="3" xfId="0" applyFont="1" applyFill="1" applyBorder="1" applyAlignment="1">
      <alignment horizontal="center" vertical="center"/>
    </xf>
    <xf numFmtId="0" fontId="12" fillId="4" borderId="32" xfId="0" applyFont="1" applyFill="1" applyBorder="1" applyAlignment="1">
      <alignment vertical="center"/>
    </xf>
    <xf numFmtId="0" fontId="12" fillId="4" borderId="0" xfId="0" applyFont="1" applyFill="1" applyAlignment="1">
      <alignment textRotation="90"/>
    </xf>
    <xf numFmtId="0" fontId="12" fillId="0" borderId="33" xfId="0" applyFont="1" applyBorder="1" applyAlignment="1">
      <alignment horizontal="center" vertical="center"/>
    </xf>
    <xf numFmtId="0" fontId="12" fillId="7" borderId="1" xfId="0" applyFont="1" applyFill="1" applyBorder="1" applyAlignment="1">
      <alignment horizontal="center" vertical="center"/>
    </xf>
    <xf numFmtId="0" fontId="12" fillId="4" borderId="34"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29" xfId="0" applyFont="1" applyFill="1" applyBorder="1" applyAlignment="1">
      <alignment vertical="center"/>
    </xf>
    <xf numFmtId="2" fontId="12" fillId="0" borderId="1" xfId="0" applyNumberFormat="1" applyFont="1" applyBorder="1" applyAlignment="1">
      <alignment horizontal="center" vertical="center"/>
    </xf>
    <xf numFmtId="0" fontId="12" fillId="4" borderId="19" xfId="0" applyFont="1" applyFill="1" applyBorder="1" applyAlignment="1">
      <alignment horizontal="center" vertical="center"/>
    </xf>
    <xf numFmtId="0" fontId="12" fillId="4" borderId="12" xfId="0" applyFont="1" applyFill="1" applyBorder="1" applyAlignment="1">
      <alignment vertical="center"/>
    </xf>
    <xf numFmtId="0" fontId="12" fillId="4" borderId="20" xfId="0" applyFont="1" applyFill="1" applyBorder="1" applyAlignment="1">
      <alignment horizontal="center" vertical="center"/>
    </xf>
    <xf numFmtId="0" fontId="12" fillId="4" borderId="30" xfId="0" applyFont="1" applyFill="1" applyBorder="1" applyAlignment="1">
      <alignment vertical="center"/>
    </xf>
    <xf numFmtId="2" fontId="12" fillId="7" borderId="21" xfId="0" applyNumberFormat="1" applyFont="1" applyFill="1" applyBorder="1" applyAlignment="1">
      <alignment horizontal="center" vertical="center"/>
    </xf>
    <xf numFmtId="0" fontId="16" fillId="7" borderId="35" xfId="0" applyFont="1" applyFill="1" applyBorder="1" applyAlignment="1">
      <alignment vertical="center"/>
    </xf>
    <xf numFmtId="2" fontId="12" fillId="0" borderId="3" xfId="0" applyNumberFormat="1" applyFont="1" applyBorder="1" applyAlignment="1">
      <alignment horizontal="center" vertical="center"/>
    </xf>
    <xf numFmtId="2" fontId="12" fillId="4" borderId="18" xfId="0" applyNumberFormat="1" applyFont="1" applyFill="1" applyBorder="1" applyAlignment="1">
      <alignment horizontal="center" vertical="center"/>
    </xf>
    <xf numFmtId="0" fontId="12" fillId="0" borderId="0" xfId="0" applyFont="1" applyAlignment="1">
      <alignment vertical="center"/>
    </xf>
    <xf numFmtId="0" fontId="12" fillId="7" borderId="2" xfId="0" applyFont="1" applyFill="1" applyBorder="1" applyAlignment="1">
      <alignment horizontal="center" vertical="center"/>
    </xf>
    <xf numFmtId="0" fontId="12" fillId="4" borderId="16" xfId="0" applyFont="1" applyFill="1" applyBorder="1" applyAlignment="1">
      <alignment horizontal="center" vertical="center"/>
    </xf>
    <xf numFmtId="0" fontId="14" fillId="4" borderId="0" xfId="0" applyFont="1" applyFill="1" applyAlignment="1">
      <alignment horizontal="center" vertical="center" textRotation="90"/>
    </xf>
    <xf numFmtId="0" fontId="0" fillId="0" borderId="0" xfId="0" applyAlignment="1">
      <alignment horizontal="center" vertical="center"/>
    </xf>
    <xf numFmtId="10" fontId="12" fillId="8" borderId="24" xfId="2" applyNumberFormat="1" applyFont="1" applyFill="1" applyBorder="1" applyAlignment="1" applyProtection="1">
      <alignment horizontal="center" vertical="center"/>
      <protection locked="0"/>
    </xf>
    <xf numFmtId="0" fontId="16" fillId="4" borderId="29" xfId="0" applyFont="1" applyFill="1" applyBorder="1" applyAlignment="1">
      <alignment vertical="center"/>
    </xf>
    <xf numFmtId="10" fontId="12" fillId="4" borderId="33" xfId="2" applyNumberFormat="1" applyFont="1" applyFill="1" applyBorder="1" applyAlignment="1" applyProtection="1">
      <alignment horizontal="center" vertical="center"/>
      <protection locked="0"/>
    </xf>
    <xf numFmtId="0" fontId="15" fillId="0" borderId="0" xfId="0" applyFont="1" applyAlignment="1">
      <alignment horizontal="center" vertical="center" textRotation="90"/>
    </xf>
    <xf numFmtId="0" fontId="3" fillId="0" borderId="23" xfId="0" applyFont="1" applyBorder="1" applyAlignment="1">
      <alignment horizontal="center" vertical="center" wrapText="1"/>
    </xf>
    <xf numFmtId="0" fontId="3" fillId="0" borderId="38" xfId="0" applyFont="1" applyBorder="1" applyAlignment="1">
      <alignment horizontal="center" vertical="center" wrapText="1"/>
    </xf>
    <xf numFmtId="164" fontId="0" fillId="2" borderId="27" xfId="1" applyNumberFormat="1" applyFont="1" applyFill="1" applyBorder="1" applyAlignment="1" applyProtection="1">
      <alignment wrapText="1"/>
    </xf>
    <xf numFmtId="9" fontId="0" fillId="0" borderId="27" xfId="2" applyFont="1" applyFill="1" applyBorder="1" applyAlignment="1" applyProtection="1">
      <alignment wrapText="1"/>
    </xf>
    <xf numFmtId="44" fontId="0" fillId="0" borderId="27" xfId="1" applyFont="1" applyBorder="1" applyAlignment="1" applyProtection="1">
      <alignment wrapText="1"/>
    </xf>
    <xf numFmtId="44" fontId="0" fillId="0" borderId="28" xfId="1" applyFont="1" applyBorder="1" applyAlignment="1" applyProtection="1">
      <alignment wrapText="1"/>
    </xf>
    <xf numFmtId="0" fontId="2" fillId="0" borderId="19" xfId="0" applyFont="1" applyBorder="1" applyAlignment="1">
      <alignment horizontal="left"/>
    </xf>
    <xf numFmtId="0" fontId="2" fillId="0" borderId="0" xfId="0" applyFont="1" applyAlignment="1">
      <alignment horizontal="left"/>
    </xf>
    <xf numFmtId="164" fontId="0" fillId="2" borderId="23"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wrapText="1"/>
    </xf>
    <xf numFmtId="9" fontId="0" fillId="0" borderId="0" xfId="2" applyFont="1" applyFill="1" applyBorder="1" applyAlignment="1" applyProtection="1">
      <alignment wrapText="1"/>
    </xf>
    <xf numFmtId="166" fontId="0" fillId="0" borderId="0" xfId="3" applyNumberFormat="1" applyFont="1" applyFill="1" applyBorder="1" applyAlignment="1" applyProtection="1">
      <alignment wrapText="1"/>
    </xf>
    <xf numFmtId="1" fontId="0" fillId="0" borderId="0" xfId="1" applyNumberFormat="1" applyFont="1" applyFill="1" applyBorder="1" applyAlignment="1" applyProtection="1">
      <alignment wrapText="1"/>
    </xf>
    <xf numFmtId="44" fontId="0" fillId="0" borderId="0" xfId="1" applyFont="1" applyFill="1" applyBorder="1" applyAlignment="1" applyProtection="1">
      <alignment wrapText="1"/>
    </xf>
    <xf numFmtId="44" fontId="2" fillId="0" borderId="41" xfId="1" applyFont="1" applyFill="1" applyBorder="1" applyAlignment="1" applyProtection="1"/>
    <xf numFmtId="44" fontId="2" fillId="0" borderId="42" xfId="1" applyFont="1" applyFill="1" applyBorder="1" applyAlignment="1" applyProtection="1"/>
    <xf numFmtId="0" fontId="0" fillId="0" borderId="40" xfId="0" applyBorder="1" applyAlignment="1">
      <alignment horizontal="left" vertical="center"/>
    </xf>
    <xf numFmtId="0" fontId="9" fillId="0" borderId="22" xfId="0" applyFont="1" applyBorder="1" applyAlignment="1">
      <alignment horizontal="center" vertical="center" wrapText="1"/>
    </xf>
    <xf numFmtId="0" fontId="0" fillId="0" borderId="24" xfId="0" applyBorder="1" applyAlignment="1">
      <alignment horizontal="left"/>
    </xf>
    <xf numFmtId="0" fontId="0" fillId="0" borderId="26" xfId="0" applyBorder="1" applyAlignment="1">
      <alignment horizontal="left"/>
    </xf>
    <xf numFmtId="0" fontId="11" fillId="0" borderId="0" xfId="0" applyFont="1"/>
    <xf numFmtId="167" fontId="3" fillId="0" borderId="0" xfId="1" applyNumberFormat="1" applyFont="1" applyFill="1" applyBorder="1" applyAlignment="1" applyProtection="1">
      <alignment horizontal="center" vertical="center"/>
      <protection locked="0"/>
    </xf>
    <xf numFmtId="2" fontId="0" fillId="0" borderId="1" xfId="1" applyNumberFormat="1" applyFont="1" applyFill="1" applyBorder="1" applyAlignment="1" applyProtection="1">
      <alignment horizontal="center" vertical="center" wrapText="1"/>
    </xf>
    <xf numFmtId="164" fontId="0" fillId="0" borderId="1" xfId="1" applyNumberFormat="1" applyFont="1" applyFill="1" applyBorder="1" applyAlignment="1" applyProtection="1">
      <alignment horizontal="center" vertical="center" wrapText="1"/>
    </xf>
    <xf numFmtId="44" fontId="0" fillId="0" borderId="1" xfId="1" applyFont="1" applyBorder="1" applyAlignment="1" applyProtection="1">
      <alignment horizontal="center" vertical="center" wrapText="1"/>
    </xf>
    <xf numFmtId="44" fontId="0" fillId="0" borderId="25" xfId="1" applyFont="1" applyBorder="1" applyAlignment="1" applyProtection="1">
      <alignment horizontal="center" vertical="center" wrapText="1"/>
    </xf>
    <xf numFmtId="44" fontId="0" fillId="0" borderId="27" xfId="1" applyFont="1" applyBorder="1" applyAlignment="1" applyProtection="1">
      <alignment horizontal="center" vertical="center" wrapText="1"/>
    </xf>
    <xf numFmtId="44" fontId="0" fillId="0" borderId="28" xfId="1" applyFont="1" applyBorder="1" applyAlignment="1" applyProtection="1">
      <alignment horizontal="center" vertical="center" wrapText="1"/>
    </xf>
    <xf numFmtId="1" fontId="0" fillId="0" borderId="1" xfId="3" applyNumberFormat="1" applyFont="1" applyFill="1" applyBorder="1" applyAlignment="1" applyProtection="1">
      <alignment horizontal="center" vertical="center" wrapText="1"/>
    </xf>
    <xf numFmtId="1" fontId="0" fillId="0" borderId="27" xfId="3" applyNumberFormat="1" applyFont="1" applyFill="1" applyBorder="1" applyAlignment="1" applyProtection="1">
      <alignment horizontal="center" vertical="center" wrapText="1"/>
    </xf>
    <xf numFmtId="3" fontId="0" fillId="0" borderId="1" xfId="1" applyNumberFormat="1" applyFont="1" applyBorder="1" applyAlignment="1" applyProtection="1">
      <alignment horizontal="center" vertical="center" wrapText="1"/>
    </xf>
    <xf numFmtId="3" fontId="0" fillId="0" borderId="27" xfId="1" applyNumberFormat="1" applyFont="1" applyBorder="1" applyAlignment="1" applyProtection="1">
      <alignment horizontal="center" vertical="center" wrapText="1"/>
    </xf>
    <xf numFmtId="164" fontId="0" fillId="0" borderId="27" xfId="1" applyNumberFormat="1" applyFont="1" applyFill="1" applyBorder="1" applyAlignment="1" applyProtection="1">
      <alignment horizontal="center" vertical="center" wrapText="1"/>
    </xf>
    <xf numFmtId="0" fontId="0" fillId="0" borderId="39" xfId="0" applyBorder="1" applyAlignment="1">
      <alignment horizontal="center" vertical="center" wrapText="1"/>
    </xf>
    <xf numFmtId="0" fontId="0" fillId="0" borderId="0" xfId="0" applyAlignment="1">
      <alignment wrapText="1"/>
    </xf>
    <xf numFmtId="2" fontId="12" fillId="4" borderId="0" xfId="0" applyNumberFormat="1" applyFont="1" applyFill="1" applyAlignment="1">
      <alignment horizontal="center" vertical="center"/>
    </xf>
    <xf numFmtId="10" fontId="12" fillId="4" borderId="0" xfId="2" applyNumberFormat="1" applyFont="1" applyFill="1" applyBorder="1" applyAlignment="1">
      <alignment horizontal="center" vertical="center"/>
    </xf>
    <xf numFmtId="2" fontId="17" fillId="4" borderId="38" xfId="0" applyNumberFormat="1" applyFont="1" applyFill="1" applyBorder="1" applyAlignment="1">
      <alignment horizontal="center" vertical="center"/>
    </xf>
    <xf numFmtId="2" fontId="12" fillId="8" borderId="25" xfId="2" applyNumberFormat="1" applyFont="1" applyFill="1" applyBorder="1" applyAlignment="1" applyProtection="1">
      <alignment horizontal="center" vertical="center"/>
      <protection locked="0"/>
    </xf>
    <xf numFmtId="2" fontId="14" fillId="4" borderId="28" xfId="0" applyNumberFormat="1" applyFont="1" applyFill="1" applyBorder="1" applyAlignment="1">
      <alignment horizontal="center" vertical="center"/>
    </xf>
    <xf numFmtId="0" fontId="18" fillId="0" borderId="26" xfId="0" applyFont="1" applyBorder="1" applyAlignment="1">
      <alignment horizontal="center" vertical="center"/>
    </xf>
    <xf numFmtId="0" fontId="12" fillId="7" borderId="27" xfId="0" applyFont="1" applyFill="1" applyBorder="1" applyAlignment="1">
      <alignment horizontal="center" vertical="center"/>
    </xf>
    <xf numFmtId="2" fontId="12" fillId="7" borderId="27" xfId="0" applyNumberFormat="1" applyFont="1" applyFill="1" applyBorder="1" applyAlignment="1">
      <alignment horizontal="center" vertical="center"/>
    </xf>
    <xf numFmtId="0" fontId="16" fillId="7" borderId="28" xfId="0" applyFont="1" applyFill="1" applyBorder="1" applyAlignment="1">
      <alignment vertical="center"/>
    </xf>
    <xf numFmtId="0" fontId="21" fillId="0" borderId="3" xfId="0" applyFont="1" applyBorder="1" applyAlignment="1">
      <alignment vertical="center"/>
    </xf>
    <xf numFmtId="0" fontId="20" fillId="0" borderId="0" xfId="0" applyFont="1"/>
    <xf numFmtId="0" fontId="20" fillId="0" borderId="0" xfId="0" applyFont="1" applyAlignment="1">
      <alignment horizontal="left"/>
    </xf>
    <xf numFmtId="0" fontId="20" fillId="0" borderId="0" xfId="0" applyFont="1" applyAlignment="1">
      <alignment wrapText="1"/>
    </xf>
    <xf numFmtId="0" fontId="20" fillId="0" borderId="0" xfId="0" quotePrefix="1" applyFont="1" applyAlignment="1">
      <alignment horizontal="left" wrapText="1"/>
    </xf>
    <xf numFmtId="0" fontId="2" fillId="0" borderId="0" xfId="0" applyFont="1" applyAlignment="1">
      <alignment vertical="center" wrapText="1"/>
    </xf>
    <xf numFmtId="0" fontId="19" fillId="9" borderId="8" xfId="0" applyFont="1" applyFill="1" applyBorder="1" applyAlignment="1">
      <alignment horizontal="left" vertical="center"/>
    </xf>
    <xf numFmtId="0" fontId="20" fillId="9" borderId="9" xfId="0" applyFont="1" applyFill="1" applyBorder="1" applyAlignment="1">
      <alignment horizontal="left" vertical="center"/>
    </xf>
    <xf numFmtId="0" fontId="20" fillId="9" borderId="10" xfId="0" applyFont="1" applyFill="1" applyBorder="1" applyAlignment="1">
      <alignment horizontal="left" vertical="center"/>
    </xf>
    <xf numFmtId="0" fontId="20" fillId="9" borderId="11" xfId="0" quotePrefix="1" applyFont="1" applyFill="1" applyBorder="1" applyAlignment="1">
      <alignment horizontal="left" vertical="center"/>
    </xf>
    <xf numFmtId="0" fontId="20" fillId="9" borderId="0" xfId="0" applyFont="1" applyFill="1" applyAlignment="1">
      <alignment horizontal="left" vertical="center"/>
    </xf>
    <xf numFmtId="0" fontId="20" fillId="9" borderId="12" xfId="0" applyFont="1" applyFill="1" applyBorder="1" applyAlignment="1">
      <alignment horizontal="left" vertical="center"/>
    </xf>
    <xf numFmtId="0" fontId="20" fillId="9" borderId="13" xfId="0" quotePrefix="1" applyFont="1" applyFill="1" applyBorder="1" applyAlignment="1">
      <alignment horizontal="left" vertical="center"/>
    </xf>
    <xf numFmtId="0" fontId="20" fillId="9" borderId="14" xfId="0" applyFont="1" applyFill="1" applyBorder="1" applyAlignment="1">
      <alignment horizontal="left" vertical="center"/>
    </xf>
    <xf numFmtId="0" fontId="20" fillId="9" borderId="15" xfId="0" applyFont="1" applyFill="1" applyBorder="1" applyAlignment="1">
      <alignment horizontal="left" vertical="center"/>
    </xf>
    <xf numFmtId="2" fontId="22" fillId="0" borderId="45" xfId="0" applyNumberFormat="1" applyFont="1" applyBorder="1" applyAlignment="1">
      <alignment horizontal="center" vertical="center"/>
    </xf>
    <xf numFmtId="2" fontId="20" fillId="0" borderId="1" xfId="0" applyNumberFormat="1" applyFont="1" applyBorder="1" applyAlignment="1">
      <alignment horizontal="center" vertical="center"/>
    </xf>
    <xf numFmtId="0" fontId="20" fillId="11" borderId="19" xfId="0" applyFont="1" applyFill="1" applyBorder="1" applyAlignment="1">
      <alignment horizontal="center" vertical="center"/>
    </xf>
    <xf numFmtId="0" fontId="20" fillId="11" borderId="12" xfId="0" applyFont="1" applyFill="1" applyBorder="1" applyAlignment="1">
      <alignment vertical="center"/>
    </xf>
    <xf numFmtId="0" fontId="20" fillId="11" borderId="20" xfId="0" applyFont="1" applyFill="1" applyBorder="1" applyAlignment="1">
      <alignment horizontal="center" vertical="center"/>
    </xf>
    <xf numFmtId="0" fontId="20" fillId="11" borderId="30" xfId="0" applyFont="1" applyFill="1" applyBorder="1" applyAlignment="1">
      <alignment vertical="center"/>
    </xf>
    <xf numFmtId="2" fontId="20" fillId="0" borderId="20" xfId="0" applyNumberFormat="1" applyFont="1" applyBorder="1" applyAlignment="1">
      <alignment horizontal="center" vertical="center"/>
    </xf>
    <xf numFmtId="2" fontId="20" fillId="0" borderId="0" xfId="0" applyNumberFormat="1" applyFont="1" applyAlignment="1">
      <alignment horizontal="center" vertical="center"/>
    </xf>
    <xf numFmtId="0" fontId="25" fillId="0" borderId="0" xfId="0" applyFont="1" applyAlignment="1">
      <alignment horizontal="left" vertical="center"/>
    </xf>
    <xf numFmtId="0" fontId="20" fillId="2" borderId="3" xfId="0" applyFont="1" applyFill="1" applyBorder="1" applyAlignment="1" applyProtection="1">
      <alignment vertical="center"/>
      <protection locked="0"/>
    </xf>
    <xf numFmtId="0" fontId="24" fillId="0" borderId="0" xfId="0" applyFont="1" applyAlignment="1">
      <alignment horizontal="center" vertical="center" textRotation="90"/>
    </xf>
    <xf numFmtId="0" fontId="20" fillId="0" borderId="0" xfId="0" applyFont="1" applyAlignment="1">
      <alignment vertical="center"/>
    </xf>
    <xf numFmtId="10" fontId="20" fillId="0" borderId="46" xfId="5" applyNumberFormat="1" applyFont="1" applyFill="1" applyBorder="1" applyAlignment="1">
      <alignment horizontal="center" vertical="center"/>
    </xf>
    <xf numFmtId="0" fontId="12" fillId="4" borderId="0" xfId="0" applyFont="1" applyFill="1" applyAlignment="1">
      <alignment horizontal="center" vertical="center"/>
    </xf>
    <xf numFmtId="10" fontId="20" fillId="0" borderId="26" xfId="5" applyNumberFormat="1" applyFont="1" applyFill="1" applyBorder="1" applyAlignment="1">
      <alignment horizontal="center" vertical="center"/>
    </xf>
    <xf numFmtId="2" fontId="20" fillId="12" borderId="27" xfId="0" applyNumberFormat="1" applyFont="1" applyFill="1" applyBorder="1" applyAlignment="1">
      <alignment horizontal="center" vertical="center"/>
    </xf>
    <xf numFmtId="0" fontId="25" fillId="12" borderId="28" xfId="0" applyFont="1" applyFill="1" applyBorder="1" applyAlignment="1">
      <alignment horizontal="left" vertical="center"/>
    </xf>
    <xf numFmtId="0" fontId="0" fillId="2" borderId="0" xfId="0" applyFill="1" applyAlignment="1" applyProtection="1">
      <alignment horizontal="center"/>
      <protection locked="0"/>
    </xf>
    <xf numFmtId="167" fontId="3" fillId="2" borderId="1" xfId="1" applyNumberFormat="1" applyFont="1" applyFill="1" applyBorder="1" applyAlignment="1" applyProtection="1">
      <alignment horizontal="center" vertical="center"/>
      <protection locked="0"/>
    </xf>
    <xf numFmtId="0" fontId="0" fillId="0" borderId="0" xfId="0" applyAlignment="1">
      <alignment horizontal="center"/>
    </xf>
    <xf numFmtId="0" fontId="0" fillId="0" borderId="0" xfId="0" applyAlignment="1">
      <alignment horizontal="left"/>
    </xf>
    <xf numFmtId="164" fontId="5" fillId="3" borderId="1" xfId="0" applyNumberFormat="1" applyFont="1" applyFill="1" applyBorder="1" applyAlignment="1">
      <alignment horizontal="center"/>
    </xf>
    <xf numFmtId="168" fontId="4" fillId="0" borderId="6" xfId="0" applyNumberFormat="1" applyFont="1" applyBorder="1" applyAlignment="1">
      <alignment horizontal="right" vertical="center"/>
    </xf>
    <xf numFmtId="168" fontId="4" fillId="0" borderId="5" xfId="0" applyNumberFormat="1" applyFont="1" applyBorder="1" applyAlignment="1">
      <alignment horizontal="right" vertical="center"/>
    </xf>
    <xf numFmtId="168" fontId="4" fillId="0" borderId="7" xfId="0" applyNumberFormat="1" applyFont="1" applyBorder="1" applyAlignment="1">
      <alignment horizontal="right" vertical="center"/>
    </xf>
    <xf numFmtId="0" fontId="0" fillId="2" borderId="0" xfId="0" applyFill="1" applyAlignment="1" applyProtection="1">
      <alignment horizontal="left"/>
      <protection locked="0"/>
    </xf>
    <xf numFmtId="0" fontId="6" fillId="0" borderId="0" xfId="0" applyFont="1" applyAlignment="1">
      <alignment horizontal="center" vertical="center"/>
    </xf>
    <xf numFmtId="167" fontId="3" fillId="2" borderId="1" xfId="1" applyNumberFormat="1" applyFont="1" applyFill="1" applyBorder="1" applyAlignment="1" applyProtection="1">
      <alignment horizontal="center" wrapText="1"/>
      <protection locked="0"/>
    </xf>
    <xf numFmtId="164" fontId="3" fillId="2" borderId="1" xfId="1" applyNumberFormat="1" applyFont="1" applyFill="1" applyBorder="1" applyAlignment="1" applyProtection="1">
      <alignment horizontal="center"/>
      <protection locked="0"/>
    </xf>
    <xf numFmtId="0" fontId="2" fillId="0" borderId="19" xfId="0" applyFont="1" applyBorder="1" applyAlignment="1">
      <alignment horizontal="left"/>
    </xf>
    <xf numFmtId="0" fontId="2" fillId="0" borderId="0" xfId="0" applyFont="1" applyAlignment="1">
      <alignment horizontal="left"/>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164" fontId="0" fillId="0" borderId="23" xfId="1" applyNumberFormat="1" applyFont="1" applyFill="1" applyBorder="1" applyAlignment="1" applyProtection="1">
      <alignment horizontal="center" vertical="center" wrapText="1"/>
    </xf>
    <xf numFmtId="164" fontId="0" fillId="0" borderId="27" xfId="1" applyNumberFormat="1" applyFont="1" applyFill="1" applyBorder="1" applyAlignment="1" applyProtection="1">
      <alignment horizontal="center" wrapText="1"/>
    </xf>
    <xf numFmtId="0" fontId="23" fillId="0" borderId="43" xfId="0" applyFont="1" applyBorder="1" applyAlignment="1">
      <alignment horizontal="left" vertical="center" wrapText="1"/>
    </xf>
    <xf numFmtId="0" fontId="23" fillId="0" borderId="44" xfId="0" applyFont="1" applyBorder="1" applyAlignment="1">
      <alignment horizontal="left" vertical="center" wrapText="1"/>
    </xf>
    <xf numFmtId="0" fontId="15" fillId="6" borderId="1" xfId="0" applyFont="1" applyFill="1" applyBorder="1" applyAlignment="1">
      <alignment horizontal="center" vertical="center" textRotation="90"/>
    </xf>
    <xf numFmtId="0" fontId="15" fillId="6" borderId="21" xfId="0" applyFont="1" applyFill="1" applyBorder="1" applyAlignment="1">
      <alignment horizontal="center" vertical="center" textRotation="90"/>
    </xf>
    <xf numFmtId="0" fontId="15" fillId="6" borderId="36" xfId="0" applyFont="1" applyFill="1" applyBorder="1" applyAlignment="1">
      <alignment horizontal="center" vertical="center" textRotation="90"/>
    </xf>
    <xf numFmtId="0" fontId="15" fillId="6" borderId="37" xfId="0" applyFont="1" applyFill="1" applyBorder="1" applyAlignment="1">
      <alignment horizontal="center" vertical="center" textRotation="90"/>
    </xf>
    <xf numFmtId="0" fontId="20" fillId="9" borderId="11" xfId="0" quotePrefix="1" applyFont="1" applyFill="1" applyBorder="1" applyAlignment="1">
      <alignment horizontal="left" vertical="center" wrapText="1"/>
    </xf>
    <xf numFmtId="0" fontId="20" fillId="9" borderId="0" xfId="0" quotePrefix="1" applyFont="1" applyFill="1" applyAlignment="1">
      <alignment horizontal="left" vertical="center" wrapText="1"/>
    </xf>
    <xf numFmtId="0" fontId="20" fillId="9" borderId="12" xfId="0" quotePrefix="1" applyFont="1" applyFill="1" applyBorder="1" applyAlignment="1">
      <alignment horizontal="left" vertical="center" wrapText="1"/>
    </xf>
    <xf numFmtId="0" fontId="17" fillId="4" borderId="24" xfId="0" applyFont="1" applyFill="1" applyBorder="1" applyAlignment="1" applyProtection="1">
      <alignment horizontal="left" vertical="center"/>
      <protection locked="0"/>
    </xf>
    <xf numFmtId="0" fontId="17" fillId="4" borderId="1" xfId="0" applyFont="1" applyFill="1" applyBorder="1" applyAlignment="1" applyProtection="1">
      <alignment horizontal="left" vertical="center"/>
      <protection locked="0"/>
    </xf>
    <xf numFmtId="0" fontId="17" fillId="4" borderId="22" xfId="0" applyFont="1" applyFill="1" applyBorder="1" applyAlignment="1">
      <alignment horizontal="left" vertical="center"/>
    </xf>
    <xf numFmtId="0" fontId="17" fillId="4" borderId="23" xfId="0" applyFont="1" applyFill="1" applyBorder="1" applyAlignment="1">
      <alignment horizontal="left" vertical="center"/>
    </xf>
    <xf numFmtId="0" fontId="18" fillId="4" borderId="26" xfId="0" applyFont="1" applyFill="1" applyBorder="1" applyAlignment="1">
      <alignment horizontal="left" vertical="center"/>
    </xf>
    <xf numFmtId="0" fontId="18" fillId="4" borderId="27" xfId="0" applyFont="1" applyFill="1" applyBorder="1" applyAlignment="1">
      <alignment horizontal="left"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24" fillId="10" borderId="1" xfId="0" applyFont="1" applyFill="1" applyBorder="1" applyAlignment="1">
      <alignment horizontal="center" vertical="center" textRotation="90"/>
    </xf>
  </cellXfs>
  <cellStyles count="6">
    <cellStyle name="Komma" xfId="3" builtinId="3"/>
    <cellStyle name="Procent" xfId="2" builtinId="5"/>
    <cellStyle name="Procent 2" xfId="5" xr:uid="{C7E818AF-B5AC-45E3-A8BF-3928E37A97EF}"/>
    <cellStyle name="Standaard" xfId="0" builtinId="0"/>
    <cellStyle name="Standaard 2" xfId="4" xr:uid="{84EEC704-DEF4-4425-935C-D853CAA1EC91}"/>
    <cellStyle name="Valuta" xfId="1" builtinId="4"/>
  </cellStyles>
  <dxfs count="0"/>
  <tableStyles count="0" defaultTableStyle="TableStyleMedium2" defaultPivotStyle="PivotStyleLight16"/>
  <colors>
    <mruColors>
      <color rgb="FFED7D31"/>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25977</xdr:colOff>
      <xdr:row>3</xdr:row>
      <xdr:rowOff>77933</xdr:rowOff>
    </xdr:from>
    <xdr:to>
      <xdr:col>0</xdr:col>
      <xdr:colOff>2676524</xdr:colOff>
      <xdr:row>6</xdr:row>
      <xdr:rowOff>95250</xdr:rowOff>
    </xdr:to>
    <xdr:pic>
      <xdr:nvPicPr>
        <xdr:cNvPr id="2" name="Afbeelding 1">
          <a:extLst>
            <a:ext uri="{FF2B5EF4-FFF2-40B4-BE49-F238E27FC236}">
              <a16:creationId xmlns:a16="http://schemas.microsoft.com/office/drawing/2014/main" id="{119BA3CD-29A4-4966-A376-E68EB2A645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77" y="623456"/>
          <a:ext cx="2650547" cy="562840"/>
        </a:xfrm>
        <a:prstGeom prst="rect">
          <a:avLst/>
        </a:prstGeom>
        <a:ln>
          <a:noFill/>
        </a:ln>
        <a:effectLst>
          <a:outerShdw blurRad="190500" algn="tl" rotWithShape="0">
            <a:srgbClr val="000000">
              <a:alpha val="70000"/>
            </a:srgbClr>
          </a:outerShdw>
        </a:effec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8AC1-5AB0-4AE8-9E23-1EF10B55CE04}">
  <dimension ref="A2:P50"/>
  <sheetViews>
    <sheetView topLeftCell="A13" zoomScale="110" zoomScaleNormal="110" workbookViewId="0">
      <selection activeCell="E22" sqref="E22"/>
    </sheetView>
  </sheetViews>
  <sheetFormatPr defaultRowHeight="15" x14ac:dyDescent="0.25"/>
  <cols>
    <col min="1" max="1" width="40.28515625" customWidth="1"/>
    <col min="2" max="2" width="11.140625" customWidth="1"/>
    <col min="3" max="3" width="10.42578125" customWidth="1"/>
    <col min="4" max="4" width="11.5703125" customWidth="1"/>
    <col min="5" max="5" width="14.140625" customWidth="1"/>
    <col min="6" max="6" width="9.28515625" customWidth="1"/>
    <col min="7" max="7" width="13.140625" customWidth="1"/>
    <col min="8" max="8" width="14.28515625" customWidth="1"/>
    <col min="9" max="9" width="13.7109375" customWidth="1"/>
    <col min="12" max="12" width="34.5703125" bestFit="1" customWidth="1"/>
    <col min="13" max="13" width="9.140625" customWidth="1"/>
    <col min="14" max="14" width="13.5703125" customWidth="1"/>
    <col min="15" max="15" width="14.140625" customWidth="1"/>
  </cols>
  <sheetData>
    <row r="2" spans="1:12" ht="18.75" x14ac:dyDescent="0.3">
      <c r="A2" s="70" t="s">
        <v>66</v>
      </c>
    </row>
    <row r="5" spans="1:12" x14ac:dyDescent="0.25">
      <c r="B5" t="s">
        <v>53</v>
      </c>
    </row>
    <row r="6" spans="1:12" x14ac:dyDescent="0.25">
      <c r="B6" s="127" t="s">
        <v>54</v>
      </c>
      <c r="C6" s="127"/>
      <c r="D6" s="127"/>
      <c r="E6" s="45"/>
      <c r="F6" s="45"/>
    </row>
    <row r="7" spans="1:12" ht="15" customHeight="1" x14ac:dyDescent="0.25">
      <c r="D7" s="71"/>
      <c r="E7" s="71"/>
      <c r="F7" s="12"/>
    </row>
    <row r="8" spans="1:12" ht="15" customHeight="1" x14ac:dyDescent="0.25">
      <c r="B8" s="128"/>
      <c r="C8" s="128"/>
      <c r="D8" s="128"/>
      <c r="E8" s="128"/>
    </row>
    <row r="9" spans="1:12" ht="23.25" x14ac:dyDescent="0.25">
      <c r="A9" s="135" t="s">
        <v>0</v>
      </c>
      <c r="B9" s="135"/>
      <c r="C9" s="135"/>
      <c r="D9" s="135"/>
      <c r="E9" s="135"/>
      <c r="F9" s="135"/>
      <c r="G9" s="135"/>
      <c r="H9" s="135"/>
      <c r="I9" s="135"/>
    </row>
    <row r="10" spans="1:12" ht="15" customHeight="1" x14ac:dyDescent="0.25"/>
    <row r="11" spans="1:12" ht="15" customHeight="1" x14ac:dyDescent="0.25">
      <c r="A11" t="s">
        <v>1</v>
      </c>
      <c r="B11" s="136" t="s">
        <v>2</v>
      </c>
      <c r="C11" s="136"/>
      <c r="D11" s="10"/>
      <c r="E11" s="10"/>
      <c r="F11" s="10"/>
      <c r="G11" s="10"/>
      <c r="H11" s="10"/>
    </row>
    <row r="12" spans="1:12" ht="15" customHeight="1" x14ac:dyDescent="0.25">
      <c r="A12" t="s">
        <v>3</v>
      </c>
      <c r="B12" s="137" t="s">
        <v>4</v>
      </c>
      <c r="C12" s="137"/>
      <c r="D12" s="11"/>
      <c r="E12" s="11"/>
      <c r="F12" s="11"/>
      <c r="G12" s="11"/>
      <c r="H12" s="11"/>
      <c r="L12" s="7"/>
    </row>
    <row r="13" spans="1:12" ht="15" customHeight="1" x14ac:dyDescent="0.25"/>
    <row r="14" spans="1:12" ht="15" customHeight="1" x14ac:dyDescent="0.25">
      <c r="A14" t="s">
        <v>5</v>
      </c>
      <c r="B14" s="7"/>
      <c r="C14" s="7"/>
      <c r="D14" s="7"/>
      <c r="E14" s="7"/>
      <c r="F14" s="7"/>
      <c r="G14" s="7"/>
      <c r="H14" s="7"/>
    </row>
    <row r="15" spans="1:12" ht="15" customHeight="1" thickBot="1" x14ac:dyDescent="0.3"/>
    <row r="16" spans="1:12" ht="45" x14ac:dyDescent="0.4">
      <c r="A16" s="67" t="s">
        <v>65</v>
      </c>
      <c r="B16" s="50" t="s">
        <v>7</v>
      </c>
      <c r="C16" s="50" t="s">
        <v>8</v>
      </c>
      <c r="D16" s="50" t="s">
        <v>76</v>
      </c>
      <c r="E16" s="50" t="s">
        <v>69</v>
      </c>
      <c r="F16" s="50" t="s">
        <v>63</v>
      </c>
      <c r="G16" s="50" t="s">
        <v>62</v>
      </c>
      <c r="H16" s="51" t="s">
        <v>64</v>
      </c>
      <c r="J16" s="8"/>
    </row>
    <row r="17" spans="1:16" ht="15" customHeight="1" x14ac:dyDescent="0.25">
      <c r="A17" s="68" t="s">
        <v>9</v>
      </c>
      <c r="B17" s="78">
        <v>900</v>
      </c>
      <c r="C17" s="80">
        <f>B17*8</f>
        <v>7200</v>
      </c>
      <c r="D17" s="73">
        <v>36.840000000000003</v>
      </c>
      <c r="E17" s="72">
        <f>Omrekenfactor!$D$48</f>
        <v>1</v>
      </c>
      <c r="F17" s="73">
        <f>D17*E17</f>
        <v>36.840000000000003</v>
      </c>
      <c r="G17" s="74">
        <f t="shared" ref="G17:G22" si="0">C17*D17*E17</f>
        <v>265248</v>
      </c>
      <c r="H17" s="75">
        <f>(G17/100)*121</f>
        <v>320950.08</v>
      </c>
      <c r="I17" s="1"/>
    </row>
    <row r="18" spans="1:16" ht="15" customHeight="1" x14ac:dyDescent="0.25">
      <c r="A18" s="68" t="s">
        <v>10</v>
      </c>
      <c r="B18" s="78">
        <v>265</v>
      </c>
      <c r="C18" s="80">
        <f t="shared" ref="C18:C22" si="1">B18*8</f>
        <v>2120</v>
      </c>
      <c r="D18" s="73">
        <v>29.1</v>
      </c>
      <c r="E18" s="72">
        <f>Omrekenfactor!$D$48</f>
        <v>1</v>
      </c>
      <c r="F18" s="73">
        <f t="shared" ref="F18:F22" si="2">D18*E18</f>
        <v>29.1</v>
      </c>
      <c r="G18" s="74">
        <f t="shared" si="0"/>
        <v>61692</v>
      </c>
      <c r="H18" s="75">
        <f t="shared" ref="H18:H22" si="3">(G18/100)*121</f>
        <v>74647.319999999992</v>
      </c>
      <c r="I18" s="1"/>
    </row>
    <row r="19" spans="1:16" ht="15" customHeight="1" x14ac:dyDescent="0.25">
      <c r="A19" s="68" t="s">
        <v>11</v>
      </c>
      <c r="B19" s="78">
        <v>5</v>
      </c>
      <c r="C19" s="80">
        <f t="shared" si="1"/>
        <v>40</v>
      </c>
      <c r="D19" s="73">
        <v>25.74</v>
      </c>
      <c r="E19" s="72">
        <f>Omrekenfactor!$D$48</f>
        <v>1</v>
      </c>
      <c r="F19" s="73">
        <f t="shared" si="2"/>
        <v>25.74</v>
      </c>
      <c r="G19" s="74">
        <f t="shared" si="0"/>
        <v>1029.5999999999999</v>
      </c>
      <c r="H19" s="75">
        <f t="shared" si="3"/>
        <v>1245.816</v>
      </c>
      <c r="I19" s="1"/>
      <c r="K19" s="6"/>
    </row>
    <row r="20" spans="1:16" ht="15" customHeight="1" x14ac:dyDescent="0.25">
      <c r="A20" s="68" t="s">
        <v>12</v>
      </c>
      <c r="B20" s="78">
        <v>900</v>
      </c>
      <c r="C20" s="80">
        <f t="shared" si="1"/>
        <v>7200</v>
      </c>
      <c r="D20" s="73">
        <v>25.74</v>
      </c>
      <c r="E20" s="72">
        <f>Omrekenfactor!$D$48</f>
        <v>1</v>
      </c>
      <c r="F20" s="73">
        <f t="shared" si="2"/>
        <v>25.74</v>
      </c>
      <c r="G20" s="74">
        <f t="shared" si="0"/>
        <v>185328</v>
      </c>
      <c r="H20" s="75">
        <f t="shared" si="3"/>
        <v>224246.88</v>
      </c>
      <c r="I20" s="1"/>
    </row>
    <row r="21" spans="1:16" ht="15" customHeight="1" x14ac:dyDescent="0.25">
      <c r="A21" s="68" t="s">
        <v>13</v>
      </c>
      <c r="B21" s="78">
        <v>325</v>
      </c>
      <c r="C21" s="80">
        <f t="shared" si="1"/>
        <v>2600</v>
      </c>
      <c r="D21" s="73">
        <v>22.05</v>
      </c>
      <c r="E21" s="72">
        <f>Omrekenfactor!$D$48</f>
        <v>1</v>
      </c>
      <c r="F21" s="73">
        <f t="shared" si="2"/>
        <v>22.05</v>
      </c>
      <c r="G21" s="74">
        <f t="shared" si="0"/>
        <v>57330</v>
      </c>
      <c r="H21" s="75">
        <f t="shared" si="3"/>
        <v>69369.299999999988</v>
      </c>
      <c r="I21" s="1"/>
    </row>
    <row r="22" spans="1:16" ht="15" customHeight="1" thickBot="1" x14ac:dyDescent="0.3">
      <c r="A22" s="69" t="s">
        <v>14</v>
      </c>
      <c r="B22" s="79">
        <v>36</v>
      </c>
      <c r="C22" s="81">
        <f t="shared" si="1"/>
        <v>288</v>
      </c>
      <c r="D22" s="82">
        <v>32.590000000000003</v>
      </c>
      <c r="E22" s="72">
        <f>Omrekenfactor!$D$48</f>
        <v>1</v>
      </c>
      <c r="F22" s="82">
        <f t="shared" si="2"/>
        <v>32.590000000000003</v>
      </c>
      <c r="G22" s="76">
        <f t="shared" si="0"/>
        <v>9385.9200000000019</v>
      </c>
      <c r="H22" s="77">
        <f t="shared" si="3"/>
        <v>11356.963200000002</v>
      </c>
      <c r="I22" s="1"/>
    </row>
    <row r="23" spans="1:16" ht="15" customHeight="1" thickBot="1" x14ac:dyDescent="0.3">
      <c r="A23" s="138" t="s">
        <v>59</v>
      </c>
      <c r="B23" s="139"/>
      <c r="C23" s="139"/>
      <c r="D23" s="139"/>
      <c r="E23" s="139"/>
      <c r="F23" s="139"/>
      <c r="G23" s="64">
        <f>SUM(G17:G22)</f>
        <v>580013.52</v>
      </c>
      <c r="H23" s="65">
        <f>SUM(H17:H22)</f>
        <v>701816.35919999995</v>
      </c>
      <c r="I23" s="1"/>
    </row>
    <row r="24" spans="1:16" ht="12.75" customHeight="1" thickBot="1" x14ac:dyDescent="0.3">
      <c r="A24" s="9"/>
      <c r="B24" s="59"/>
      <c r="C24" s="59"/>
      <c r="D24" s="60"/>
      <c r="E24" s="59"/>
      <c r="F24" s="61"/>
      <c r="G24" s="62"/>
      <c r="H24" s="63"/>
      <c r="I24" s="63"/>
      <c r="J24" s="1"/>
    </row>
    <row r="25" spans="1:16" ht="45" x14ac:dyDescent="0.25">
      <c r="A25" s="83" t="s">
        <v>56</v>
      </c>
      <c r="B25" s="58" t="s">
        <v>57</v>
      </c>
      <c r="C25" s="50" t="s">
        <v>6</v>
      </c>
      <c r="D25" s="146" t="s">
        <v>60</v>
      </c>
      <c r="E25" s="146"/>
      <c r="F25" s="146"/>
      <c r="G25" s="50" t="s">
        <v>62</v>
      </c>
      <c r="H25" s="51" t="s">
        <v>61</v>
      </c>
      <c r="I25" s="1"/>
      <c r="J25" t="s">
        <v>16</v>
      </c>
    </row>
    <row r="26" spans="1:16" ht="15" customHeight="1" thickBot="1" x14ac:dyDescent="0.3">
      <c r="A26" s="66" t="s">
        <v>21</v>
      </c>
      <c r="B26" s="52">
        <v>0</v>
      </c>
      <c r="C26" s="53">
        <v>0.21</v>
      </c>
      <c r="D26" s="147">
        <f>B26+(B26*C26)</f>
        <v>0</v>
      </c>
      <c r="E26" s="147"/>
      <c r="F26" s="147"/>
      <c r="G26" s="54">
        <f>B26*12</f>
        <v>0</v>
      </c>
      <c r="H26" s="55">
        <f>D26*12</f>
        <v>0</v>
      </c>
      <c r="I26" s="1"/>
      <c r="P26" t="s">
        <v>16</v>
      </c>
    </row>
    <row r="27" spans="1:16" ht="15" customHeight="1" thickBot="1" x14ac:dyDescent="0.3">
      <c r="A27" s="56" t="s">
        <v>58</v>
      </c>
      <c r="B27" s="57"/>
      <c r="C27" s="57"/>
      <c r="D27" s="57"/>
      <c r="E27" s="57"/>
      <c r="G27" s="64">
        <f>SUM(G26)</f>
        <v>0</v>
      </c>
      <c r="H27" s="65">
        <f>H26</f>
        <v>0</v>
      </c>
    </row>
    <row r="28" spans="1:16" ht="15" customHeight="1" thickBot="1" x14ac:dyDescent="0.3">
      <c r="A28" s="3"/>
      <c r="B28" s="3"/>
      <c r="C28" s="3"/>
      <c r="D28" s="3"/>
      <c r="E28" s="3"/>
      <c r="F28" s="3"/>
      <c r="G28" s="3"/>
      <c r="H28" s="4"/>
    </row>
    <row r="29" spans="1:16" ht="29.25" customHeight="1" x14ac:dyDescent="0.25">
      <c r="A29" s="140" t="s">
        <v>77</v>
      </c>
      <c r="B29" s="141"/>
      <c r="C29" s="141"/>
      <c r="D29" s="141"/>
      <c r="E29" s="141"/>
      <c r="F29" s="141"/>
      <c r="G29" s="141"/>
      <c r="H29" s="142"/>
      <c r="I29" s="99"/>
    </row>
    <row r="30" spans="1:16" ht="44.25" customHeight="1" thickBot="1" x14ac:dyDescent="0.3">
      <c r="A30" s="143" t="s">
        <v>79</v>
      </c>
      <c r="B30" s="144"/>
      <c r="C30" s="144"/>
      <c r="D30" s="144"/>
      <c r="E30" s="144"/>
      <c r="F30" s="144"/>
      <c r="G30" s="144"/>
      <c r="H30" s="145"/>
      <c r="I30" s="99"/>
    </row>
    <row r="31" spans="1:16" ht="15" customHeight="1" x14ac:dyDescent="0.25">
      <c r="A31" s="3"/>
      <c r="B31" s="3"/>
      <c r="C31" s="3"/>
      <c r="D31" s="3"/>
      <c r="E31" s="3"/>
      <c r="F31" s="3"/>
      <c r="G31" s="3"/>
      <c r="H31" s="4"/>
    </row>
    <row r="32" spans="1:16" ht="15" customHeight="1" x14ac:dyDescent="0.25">
      <c r="A32" s="2" t="s">
        <v>15</v>
      </c>
      <c r="B32" s="130" t="str">
        <f>IF(+B12="uw bedrijfsnaam", "Hier komt automatisch uw bedrijfsnaam te staan",B12)</f>
        <v>Hier komt automatisch uw bedrijfsnaam te staan</v>
      </c>
      <c r="C32" s="130"/>
      <c r="D32" s="130"/>
      <c r="E32" s="130"/>
      <c r="F32" s="130"/>
      <c r="G32" s="130"/>
      <c r="H32" s="130"/>
      <c r="L32" t="s">
        <v>16</v>
      </c>
    </row>
    <row r="33" spans="1:8" ht="15" customHeight="1" thickBot="1" x14ac:dyDescent="0.3"/>
    <row r="34" spans="1:8" ht="18.75" thickBot="1" x14ac:dyDescent="0.3">
      <c r="A34" s="5" t="s">
        <v>17</v>
      </c>
      <c r="B34" s="131">
        <f>H23+H27</f>
        <v>701816.35919999995</v>
      </c>
      <c r="C34" s="132"/>
      <c r="D34" s="132"/>
      <c r="E34" s="132"/>
      <c r="F34" s="132"/>
      <c r="G34" s="132"/>
      <c r="H34" s="133"/>
    </row>
    <row r="36" spans="1:8" x14ac:dyDescent="0.25">
      <c r="A36" t="s">
        <v>18</v>
      </c>
      <c r="B36" s="134"/>
      <c r="C36" s="134"/>
      <c r="D36" s="134"/>
      <c r="E36" s="134"/>
      <c r="F36" s="134"/>
      <c r="G36" s="134"/>
      <c r="H36" s="134"/>
    </row>
    <row r="37" spans="1:8" x14ac:dyDescent="0.25">
      <c r="A37" s="6" t="s">
        <v>19</v>
      </c>
      <c r="B37" s="129" t="str">
        <f>IF(B11="invullen aub","hier komt de datum die u bovenin heeft ingegeven",+B11)</f>
        <v>hier komt de datum die u bovenin heeft ingegeven</v>
      </c>
      <c r="C37" s="129"/>
      <c r="D37" s="129"/>
      <c r="E37" s="129"/>
      <c r="F37" s="129"/>
      <c r="G37" s="129"/>
      <c r="H37" s="129"/>
    </row>
    <row r="38" spans="1:8" x14ac:dyDescent="0.25">
      <c r="A38" t="s">
        <v>20</v>
      </c>
      <c r="B38" s="126"/>
      <c r="C38" s="126"/>
      <c r="D38" s="126"/>
      <c r="E38" s="126"/>
      <c r="F38" s="126"/>
      <c r="G38" s="126"/>
      <c r="H38" s="126"/>
    </row>
    <row r="39" spans="1:8" x14ac:dyDescent="0.25">
      <c r="B39" s="126"/>
      <c r="C39" s="126"/>
      <c r="D39" s="126"/>
      <c r="E39" s="126"/>
      <c r="F39" s="126"/>
      <c r="G39" s="126"/>
      <c r="H39" s="126"/>
    </row>
    <row r="40" spans="1:8" x14ac:dyDescent="0.25">
      <c r="B40" s="126"/>
      <c r="C40" s="126"/>
      <c r="D40" s="126"/>
      <c r="E40" s="126"/>
      <c r="F40" s="126"/>
      <c r="G40" s="126"/>
      <c r="H40" s="126"/>
    </row>
    <row r="43" spans="1:8" ht="14.25" customHeight="1" x14ac:dyDescent="0.25"/>
    <row r="50" ht="14.25" customHeight="1" x14ac:dyDescent="0.25"/>
  </sheetData>
  <sheetProtection selectLockedCells="1"/>
  <mergeCells count="15">
    <mergeCell ref="B38:H40"/>
    <mergeCell ref="B6:D6"/>
    <mergeCell ref="B8:E8"/>
    <mergeCell ref="B37:H37"/>
    <mergeCell ref="B32:H32"/>
    <mergeCell ref="B34:H34"/>
    <mergeCell ref="B36:H36"/>
    <mergeCell ref="A9:I9"/>
    <mergeCell ref="B11:C11"/>
    <mergeCell ref="B12:C12"/>
    <mergeCell ref="A23:F23"/>
    <mergeCell ref="A29:H29"/>
    <mergeCell ref="A30:H30"/>
    <mergeCell ref="D25:F25"/>
    <mergeCell ref="D26:F26"/>
  </mergeCells>
  <pageMargins left="0.23622047244094491" right="0.23622047244094491" top="0.35433070866141736" bottom="0.55118110236220474" header="0.31496062992125984" footer="0.31496062992125984"/>
  <pageSetup paperSize="9" orientation="landscape" horizontalDpi="4294967293" r:id="rId1"/>
  <headerFooter>
    <oddFooter>&amp;L&amp;"Arial,Standaard"&amp;8Inschrijvingsformulier aanbesteding inhuur Ambulancepersoneel&amp;Cpagina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5B28D-4151-423A-930A-7A374531FE2F}">
  <dimension ref="A1:L50"/>
  <sheetViews>
    <sheetView tabSelected="1" topLeftCell="A22" workbookViewId="0">
      <selection activeCell="B50" sqref="B50:C50"/>
    </sheetView>
  </sheetViews>
  <sheetFormatPr defaultRowHeight="15" x14ac:dyDescent="0.25"/>
  <cols>
    <col min="1" max="1" width="4.85546875" bestFit="1" customWidth="1"/>
    <col min="2" max="2" width="49.42578125" bestFit="1" customWidth="1"/>
    <col min="6" max="6" width="27.28515625" customWidth="1"/>
    <col min="7" max="7" width="15.7109375" customWidth="1"/>
    <col min="8" max="8" width="129.28515625" customWidth="1"/>
  </cols>
  <sheetData>
    <row r="1" spans="1:12" ht="15.75" thickBot="1" x14ac:dyDescent="0.3"/>
    <row r="2" spans="1:12" x14ac:dyDescent="0.25">
      <c r="A2" s="100" t="s">
        <v>70</v>
      </c>
      <c r="B2" s="101"/>
      <c r="C2" s="101"/>
      <c r="D2" s="101"/>
      <c r="E2" s="101"/>
      <c r="F2" s="102"/>
      <c r="H2" s="95"/>
      <c r="I2" s="95"/>
      <c r="J2" s="95"/>
      <c r="K2" s="95"/>
      <c r="L2" s="96"/>
    </row>
    <row r="3" spans="1:12" x14ac:dyDescent="0.25">
      <c r="A3" s="103" t="s">
        <v>71</v>
      </c>
      <c r="B3" s="104"/>
      <c r="C3" s="104"/>
      <c r="D3" s="104"/>
      <c r="E3" s="104"/>
      <c r="F3" s="105"/>
      <c r="H3" s="95"/>
      <c r="I3" s="95"/>
      <c r="J3" s="95"/>
      <c r="K3" s="95"/>
      <c r="L3" s="96"/>
    </row>
    <row r="4" spans="1:12" x14ac:dyDescent="0.25">
      <c r="A4" s="103" t="s">
        <v>72</v>
      </c>
      <c r="B4" s="104"/>
      <c r="C4" s="104"/>
      <c r="D4" s="104"/>
      <c r="E4" s="104"/>
      <c r="F4" s="105"/>
      <c r="H4" s="95"/>
      <c r="I4" s="95"/>
      <c r="J4" s="95"/>
      <c r="K4" s="95"/>
      <c r="L4" s="96"/>
    </row>
    <row r="5" spans="1:12" ht="39" customHeight="1" x14ac:dyDescent="0.25">
      <c r="A5" s="154" t="s">
        <v>73</v>
      </c>
      <c r="B5" s="155"/>
      <c r="C5" s="155"/>
      <c r="D5" s="155"/>
      <c r="E5" s="155"/>
      <c r="F5" s="156"/>
      <c r="H5" s="97"/>
      <c r="I5" s="97"/>
      <c r="J5" s="97"/>
      <c r="K5" s="97"/>
      <c r="L5" s="97"/>
    </row>
    <row r="6" spans="1:12" ht="26.25" customHeight="1" x14ac:dyDescent="0.25">
      <c r="A6" s="154" t="s">
        <v>74</v>
      </c>
      <c r="B6" s="155"/>
      <c r="C6" s="155"/>
      <c r="D6" s="155"/>
      <c r="E6" s="155"/>
      <c r="F6" s="156"/>
      <c r="H6" s="98"/>
      <c r="I6" s="98"/>
      <c r="J6" s="98"/>
      <c r="K6" s="98"/>
      <c r="L6" s="98"/>
    </row>
    <row r="7" spans="1:12" ht="15.75" thickBot="1" x14ac:dyDescent="0.3">
      <c r="A7" s="106" t="s">
        <v>75</v>
      </c>
      <c r="B7" s="107"/>
      <c r="C7" s="107"/>
      <c r="D7" s="107"/>
      <c r="E7" s="107"/>
      <c r="F7" s="108"/>
      <c r="H7" s="95"/>
      <c r="I7" s="95"/>
      <c r="J7" s="95"/>
      <c r="K7" s="95"/>
      <c r="L7" s="96"/>
    </row>
    <row r="9" spans="1:12" ht="15.75" thickBot="1" x14ac:dyDescent="0.3"/>
    <row r="10" spans="1:12" ht="18.75" x14ac:dyDescent="0.25">
      <c r="A10" s="13"/>
      <c r="B10" s="14"/>
      <c r="C10" s="163" t="s">
        <v>55</v>
      </c>
      <c r="D10" s="164"/>
      <c r="E10" s="164"/>
      <c r="F10" s="165"/>
      <c r="I10" s="45"/>
      <c r="J10" s="45"/>
      <c r="K10" s="45"/>
      <c r="L10" s="45"/>
    </row>
    <row r="11" spans="1:12" x14ac:dyDescent="0.25">
      <c r="A11" s="13"/>
      <c r="B11" s="14"/>
      <c r="C11" s="16" t="s">
        <v>27</v>
      </c>
      <c r="D11" s="17" t="s">
        <v>28</v>
      </c>
      <c r="E11" s="17" t="s">
        <v>29</v>
      </c>
      <c r="F11" s="18"/>
      <c r="H11" s="10"/>
      <c r="I11" s="10"/>
      <c r="J11" s="10"/>
      <c r="K11" s="10"/>
      <c r="L11" s="10"/>
    </row>
    <row r="12" spans="1:12" x14ac:dyDescent="0.25">
      <c r="A12" s="150" t="s">
        <v>30</v>
      </c>
      <c r="B12" s="19" t="s">
        <v>31</v>
      </c>
      <c r="C12" s="20"/>
      <c r="D12" s="21"/>
      <c r="E12" s="22">
        <v>1</v>
      </c>
      <c r="F12" s="23" t="s">
        <v>32</v>
      </c>
    </row>
    <row r="13" spans="1:12" x14ac:dyDescent="0.25">
      <c r="A13" s="150"/>
      <c r="B13" s="19" t="s">
        <v>33</v>
      </c>
      <c r="C13" s="46">
        <v>0</v>
      </c>
      <c r="D13" s="21">
        <f>C13*E12</f>
        <v>0</v>
      </c>
      <c r="E13" s="24"/>
      <c r="F13" s="25"/>
    </row>
    <row r="14" spans="1:12" x14ac:dyDescent="0.25">
      <c r="A14" s="26"/>
      <c r="B14" s="14"/>
      <c r="C14" s="27"/>
      <c r="D14" s="28" t="s">
        <v>34</v>
      </c>
      <c r="E14" s="22">
        <f>SUM(E12,D13)</f>
        <v>1</v>
      </c>
      <c r="F14" s="23" t="s">
        <v>35</v>
      </c>
    </row>
    <row r="15" spans="1:12" x14ac:dyDescent="0.25">
      <c r="A15" s="26"/>
      <c r="B15" s="14"/>
      <c r="C15" s="29"/>
      <c r="D15" s="15"/>
      <c r="E15" s="30"/>
      <c r="F15" s="31"/>
    </row>
    <row r="16" spans="1:12" ht="14.25" customHeight="1" x14ac:dyDescent="0.25">
      <c r="A16" s="151" t="s">
        <v>26</v>
      </c>
      <c r="B16" s="19" t="s">
        <v>36</v>
      </c>
      <c r="C16" s="46">
        <v>0</v>
      </c>
      <c r="D16" s="32">
        <f>C16*$E$14</f>
        <v>0</v>
      </c>
      <c r="E16" s="33"/>
      <c r="F16" s="34"/>
      <c r="H16" t="s">
        <v>16</v>
      </c>
    </row>
    <row r="17" spans="1:8" x14ac:dyDescent="0.25">
      <c r="A17" s="152"/>
      <c r="B17" s="94" t="s">
        <v>37</v>
      </c>
      <c r="C17" s="46">
        <v>0</v>
      </c>
      <c r="D17" s="32">
        <f t="shared" ref="D17:D21" si="0">C17*$E$14</f>
        <v>0</v>
      </c>
      <c r="E17" s="33"/>
      <c r="F17" s="34"/>
    </row>
    <row r="18" spans="1:8" x14ac:dyDescent="0.25">
      <c r="A18" s="152"/>
      <c r="B18" s="94" t="s">
        <v>25</v>
      </c>
      <c r="C18" s="46">
        <v>0</v>
      </c>
      <c r="D18" s="32">
        <f t="shared" si="0"/>
        <v>0</v>
      </c>
      <c r="E18" s="33"/>
      <c r="F18" s="34"/>
    </row>
    <row r="19" spans="1:8" x14ac:dyDescent="0.25">
      <c r="A19" s="152"/>
      <c r="B19" s="94" t="s">
        <v>38</v>
      </c>
      <c r="C19" s="46">
        <v>0</v>
      </c>
      <c r="D19" s="32">
        <f t="shared" si="0"/>
        <v>0</v>
      </c>
      <c r="E19" s="33"/>
      <c r="F19" s="34"/>
      <c r="H19" s="84"/>
    </row>
    <row r="20" spans="1:8" x14ac:dyDescent="0.25">
      <c r="A20" s="152"/>
      <c r="B20" s="94" t="s">
        <v>24</v>
      </c>
      <c r="C20" s="46">
        <v>0</v>
      </c>
      <c r="D20" s="32">
        <f t="shared" si="0"/>
        <v>0</v>
      </c>
      <c r="E20" s="33"/>
      <c r="F20" s="34"/>
    </row>
    <row r="21" spans="1:8" x14ac:dyDescent="0.25">
      <c r="A21" s="152"/>
      <c r="B21" s="94" t="s">
        <v>39</v>
      </c>
      <c r="C21" s="46">
        <v>0</v>
      </c>
      <c r="D21" s="32">
        <f t="shared" si="0"/>
        <v>0</v>
      </c>
      <c r="E21" s="35"/>
      <c r="F21" s="36"/>
    </row>
    <row r="22" spans="1:8" x14ac:dyDescent="0.25">
      <c r="A22" s="152"/>
      <c r="B22" s="19"/>
      <c r="C22" s="20"/>
      <c r="D22" s="28" t="s">
        <v>34</v>
      </c>
      <c r="E22" s="37">
        <f>SUM(E14,D16:D21)</f>
        <v>1</v>
      </c>
      <c r="F22" s="38" t="s">
        <v>84</v>
      </c>
    </row>
    <row r="23" spans="1:8" x14ac:dyDescent="0.25">
      <c r="A23" s="153"/>
      <c r="B23" s="19" t="s">
        <v>40</v>
      </c>
      <c r="C23" s="46">
        <v>0</v>
      </c>
      <c r="D23" s="39">
        <f>C23*E22</f>
        <v>0</v>
      </c>
      <c r="E23" s="40"/>
      <c r="F23" s="47"/>
    </row>
    <row r="24" spans="1:8" x14ac:dyDescent="0.25">
      <c r="A24" s="49"/>
      <c r="B24" s="41"/>
      <c r="C24" s="48"/>
      <c r="D24" s="42" t="s">
        <v>34</v>
      </c>
      <c r="E24" s="22">
        <f>SUM(E22,D23)</f>
        <v>1</v>
      </c>
      <c r="F24" s="23" t="s">
        <v>41</v>
      </c>
    </row>
    <row r="25" spans="1:8" x14ac:dyDescent="0.25">
      <c r="A25" s="26"/>
      <c r="B25" s="14"/>
      <c r="C25" s="29"/>
      <c r="D25" s="43"/>
      <c r="E25" s="122"/>
      <c r="F25" s="34"/>
    </row>
    <row r="26" spans="1:8" x14ac:dyDescent="0.25">
      <c r="A26" s="150" t="s">
        <v>42</v>
      </c>
      <c r="B26" s="19" t="s">
        <v>43</v>
      </c>
      <c r="C26" s="46">
        <v>0</v>
      </c>
      <c r="D26" s="32">
        <f>C26*$E$24</f>
        <v>0</v>
      </c>
      <c r="E26" s="33"/>
      <c r="F26" s="34"/>
    </row>
    <row r="27" spans="1:8" x14ac:dyDescent="0.25">
      <c r="A27" s="150"/>
      <c r="B27" s="19" t="s">
        <v>23</v>
      </c>
      <c r="C27" s="46">
        <v>0</v>
      </c>
      <c r="D27" s="32">
        <f t="shared" ref="D27:D36" si="1">C27*$E$24</f>
        <v>0</v>
      </c>
      <c r="E27" s="33"/>
      <c r="F27" s="34"/>
    </row>
    <row r="28" spans="1:8" x14ac:dyDescent="0.25">
      <c r="A28" s="150"/>
      <c r="B28" s="19" t="s">
        <v>44</v>
      </c>
      <c r="C28" s="46">
        <v>0</v>
      </c>
      <c r="D28" s="32">
        <f t="shared" si="1"/>
        <v>0</v>
      </c>
      <c r="E28" s="33"/>
      <c r="F28" s="34"/>
    </row>
    <row r="29" spans="1:8" x14ac:dyDescent="0.25">
      <c r="A29" s="150"/>
      <c r="B29" s="19" t="s">
        <v>45</v>
      </c>
      <c r="C29" s="46">
        <v>0</v>
      </c>
      <c r="D29" s="32">
        <f t="shared" si="1"/>
        <v>0</v>
      </c>
      <c r="E29" s="33"/>
      <c r="F29" s="34"/>
    </row>
    <row r="30" spans="1:8" x14ac:dyDescent="0.25">
      <c r="A30" s="150"/>
      <c r="B30" s="19" t="s">
        <v>46</v>
      </c>
      <c r="C30" s="46">
        <v>0</v>
      </c>
      <c r="D30" s="32">
        <f t="shared" si="1"/>
        <v>0</v>
      </c>
      <c r="E30" s="33"/>
      <c r="F30" s="34"/>
    </row>
    <row r="31" spans="1:8" x14ac:dyDescent="0.25">
      <c r="A31" s="150"/>
      <c r="B31" s="19" t="s">
        <v>47</v>
      </c>
      <c r="C31" s="46">
        <v>0</v>
      </c>
      <c r="D31" s="32">
        <f t="shared" si="1"/>
        <v>0</v>
      </c>
      <c r="E31" s="33"/>
      <c r="F31" s="34"/>
    </row>
    <row r="32" spans="1:8" x14ac:dyDescent="0.25">
      <c r="A32" s="150"/>
      <c r="B32" s="19" t="s">
        <v>48</v>
      </c>
      <c r="C32" s="46">
        <v>0</v>
      </c>
      <c r="D32" s="32">
        <f t="shared" si="1"/>
        <v>0</v>
      </c>
      <c r="E32" s="33"/>
      <c r="F32" s="34"/>
    </row>
    <row r="33" spans="1:6" x14ac:dyDescent="0.25">
      <c r="A33" s="150"/>
      <c r="B33" s="19" t="s">
        <v>49</v>
      </c>
      <c r="C33" s="46">
        <v>0</v>
      </c>
      <c r="D33" s="32">
        <f t="shared" si="1"/>
        <v>0</v>
      </c>
      <c r="E33" s="33"/>
      <c r="F33" s="34"/>
    </row>
    <row r="34" spans="1:6" x14ac:dyDescent="0.25">
      <c r="A34" s="150"/>
      <c r="B34" s="19" t="s">
        <v>22</v>
      </c>
      <c r="C34" s="46">
        <v>0</v>
      </c>
      <c r="D34" s="32">
        <f t="shared" si="1"/>
        <v>0</v>
      </c>
      <c r="E34" s="33"/>
      <c r="F34" s="34"/>
    </row>
    <row r="35" spans="1:6" x14ac:dyDescent="0.25">
      <c r="A35" s="150"/>
      <c r="B35" s="19" t="s">
        <v>50</v>
      </c>
      <c r="C35" s="46">
        <v>0</v>
      </c>
      <c r="D35" s="32">
        <f t="shared" si="1"/>
        <v>0</v>
      </c>
      <c r="E35" s="33"/>
      <c r="F35" s="34"/>
    </row>
    <row r="36" spans="1:6" x14ac:dyDescent="0.25">
      <c r="A36" s="150"/>
      <c r="B36" s="19" t="s">
        <v>51</v>
      </c>
      <c r="C36" s="46">
        <v>0</v>
      </c>
      <c r="D36" s="32">
        <f t="shared" si="1"/>
        <v>0</v>
      </c>
      <c r="E36" s="35"/>
      <c r="F36" s="36"/>
    </row>
    <row r="37" spans="1:6" ht="15.75" thickBot="1" x14ac:dyDescent="0.3">
      <c r="A37" s="13"/>
      <c r="C37" s="90"/>
      <c r="D37" s="91" t="s">
        <v>34</v>
      </c>
      <c r="E37" s="92">
        <f>SUM(E24,D26:D36)</f>
        <v>1</v>
      </c>
      <c r="F37" s="93" t="s">
        <v>52</v>
      </c>
    </row>
    <row r="38" spans="1:6" x14ac:dyDescent="0.25">
      <c r="A38" s="166" t="s">
        <v>80</v>
      </c>
      <c r="B38" s="118" t="s">
        <v>81</v>
      </c>
      <c r="C38" s="46">
        <v>0</v>
      </c>
      <c r="D38" s="110">
        <f>C38*$E$37</f>
        <v>0</v>
      </c>
      <c r="E38" s="111"/>
      <c r="F38" s="112"/>
    </row>
    <row r="39" spans="1:6" x14ac:dyDescent="0.25">
      <c r="A39" s="166"/>
      <c r="B39" s="118" t="s">
        <v>81</v>
      </c>
      <c r="C39" s="46">
        <v>0</v>
      </c>
      <c r="D39" s="110">
        <f t="shared" ref="D39:D43" si="2">C39*$E$37</f>
        <v>0</v>
      </c>
      <c r="E39" s="111"/>
      <c r="F39" s="112"/>
    </row>
    <row r="40" spans="1:6" x14ac:dyDescent="0.25">
      <c r="A40" s="166"/>
      <c r="B40" s="118" t="s">
        <v>81</v>
      </c>
      <c r="C40" s="46">
        <v>0</v>
      </c>
      <c r="D40" s="110">
        <f t="shared" si="2"/>
        <v>0</v>
      </c>
      <c r="E40" s="111"/>
      <c r="F40" s="112"/>
    </row>
    <row r="41" spans="1:6" x14ac:dyDescent="0.25">
      <c r="A41" s="166"/>
      <c r="B41" s="118" t="s">
        <v>81</v>
      </c>
      <c r="C41" s="46">
        <v>0</v>
      </c>
      <c r="D41" s="110">
        <f t="shared" si="2"/>
        <v>0</v>
      </c>
      <c r="E41" s="111"/>
      <c r="F41" s="112"/>
    </row>
    <row r="42" spans="1:6" x14ac:dyDescent="0.25">
      <c r="A42" s="166"/>
      <c r="B42" s="118" t="s">
        <v>81</v>
      </c>
      <c r="C42" s="46">
        <v>0</v>
      </c>
      <c r="D42" s="110">
        <f t="shared" si="2"/>
        <v>0</v>
      </c>
      <c r="E42" s="111"/>
      <c r="F42" s="112"/>
    </row>
    <row r="43" spans="1:6" x14ac:dyDescent="0.25">
      <c r="A43" s="166"/>
      <c r="B43" s="118" t="s">
        <v>81</v>
      </c>
      <c r="C43" s="46">
        <v>0</v>
      </c>
      <c r="D43" s="110">
        <f t="shared" si="2"/>
        <v>0</v>
      </c>
      <c r="E43" s="113"/>
      <c r="F43" s="114"/>
    </row>
    <row r="44" spans="1:6" ht="15.75" thickBot="1" x14ac:dyDescent="0.3">
      <c r="A44" s="119"/>
      <c r="B44" s="120"/>
      <c r="C44" s="123"/>
      <c r="D44" s="124" t="s">
        <v>34</v>
      </c>
      <c r="E44" s="124">
        <f>SUM(E37,D38:D43)</f>
        <v>1</v>
      </c>
      <c r="F44" s="125" t="s">
        <v>82</v>
      </c>
    </row>
    <row r="45" spans="1:6" ht="15.75" thickBot="1" x14ac:dyDescent="0.3">
      <c r="A45" s="119"/>
      <c r="B45" s="120"/>
      <c r="C45" s="121"/>
      <c r="D45" s="115"/>
      <c r="E45" s="116"/>
      <c r="F45" s="117"/>
    </row>
    <row r="46" spans="1:6" x14ac:dyDescent="0.25">
      <c r="A46" s="44"/>
      <c r="B46" s="159" t="s">
        <v>67</v>
      </c>
      <c r="C46" s="160"/>
      <c r="D46" s="87">
        <f>E44</f>
        <v>1</v>
      </c>
    </row>
    <row r="47" spans="1:6" x14ac:dyDescent="0.25">
      <c r="A47" s="44"/>
      <c r="B47" s="157" t="s">
        <v>78</v>
      </c>
      <c r="C47" s="158"/>
      <c r="D47" s="88">
        <v>0</v>
      </c>
    </row>
    <row r="48" spans="1:6" ht="15.75" thickBot="1" x14ac:dyDescent="0.3">
      <c r="A48" s="44"/>
      <c r="B48" s="161" t="s">
        <v>68</v>
      </c>
      <c r="C48" s="162"/>
      <c r="D48" s="89">
        <f>D46+D47</f>
        <v>1</v>
      </c>
    </row>
    <row r="49" spans="1:6" ht="15.75" thickBot="1" x14ac:dyDescent="0.3">
      <c r="A49" s="44"/>
      <c r="B49" s="14"/>
      <c r="C49" s="86"/>
      <c r="D49" s="85"/>
    </row>
    <row r="50" spans="1:6" ht="39.4" customHeight="1" thickBot="1" x14ac:dyDescent="0.3">
      <c r="B50" s="148" t="s">
        <v>83</v>
      </c>
      <c r="C50" s="149"/>
      <c r="D50" s="109">
        <f>SUM(E14,D26:D36)+D17+D19+D20</f>
        <v>1</v>
      </c>
      <c r="F50" t="s">
        <v>16</v>
      </c>
    </row>
  </sheetData>
  <mergeCells count="11">
    <mergeCell ref="B50:C50"/>
    <mergeCell ref="A12:A13"/>
    <mergeCell ref="A16:A23"/>
    <mergeCell ref="A26:A36"/>
    <mergeCell ref="A5:F5"/>
    <mergeCell ref="A6:F6"/>
    <mergeCell ref="B47:C47"/>
    <mergeCell ref="B46:C46"/>
    <mergeCell ref="B48:C48"/>
    <mergeCell ref="C10:F10"/>
    <mergeCell ref="A38:A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492D14DEB03641A6B1127A27258EEE" ma:contentTypeVersion="15" ma:contentTypeDescription="Een nieuw document maken." ma:contentTypeScope="" ma:versionID="2637518f297a8d417a0d1fb42943c327">
  <xsd:schema xmlns:xsd="http://www.w3.org/2001/XMLSchema" xmlns:xs="http://www.w3.org/2001/XMLSchema" xmlns:p="http://schemas.microsoft.com/office/2006/metadata/properties" xmlns:ns2="c2f4420b-237a-4342-b8ea-610b45c57968" xmlns:ns3="2e78e2b2-9583-4240-96db-b18d9de776f5" xmlns:ns4="eefdb646-f233-4c17-9b42-f985290b7f7d" targetNamespace="http://schemas.microsoft.com/office/2006/metadata/properties" ma:root="true" ma:fieldsID="06e4e43a45ae6e0f4fb815752c5fef30" ns2:_="" ns3:_="" ns4:_="">
    <xsd:import namespace="c2f4420b-237a-4342-b8ea-610b45c57968"/>
    <xsd:import namespace="2e78e2b2-9583-4240-96db-b18d9de776f5"/>
    <xsd:import namespace="eefdb646-f233-4c17-9b42-f985290b7f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4:SharedWithUsers" minOccurs="0"/>
                <xsd:element ref="ns4:SharedWithDetails"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f4420b-237a-4342-b8ea-610b45c57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e47e56a-9d6a-4a6e-9f43-c13e84980a5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78e2b2-9583-4240-96db-b18d9de776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b51172-25d8-44f9-97a0-722b50baf3b0}" ma:internalName="TaxCatchAll" ma:showField="CatchAllData" ma:web="eefdb646-f233-4c17-9b42-f985290b7f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fdb646-f233-4c17-9b42-f985290b7f7d"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e78e2b2-9583-4240-96db-b18d9de776f5" xsi:nil="true"/>
    <lcf76f155ced4ddcb4097134ff3c332f xmlns="c2f4420b-237a-4342-b8ea-610b45c5796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D3639A-5058-46C7-AB36-708718778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f4420b-237a-4342-b8ea-610b45c57968"/>
    <ds:schemaRef ds:uri="2e78e2b2-9583-4240-96db-b18d9de776f5"/>
    <ds:schemaRef ds:uri="eefdb646-f233-4c17-9b42-f985290b7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27751A-6145-42A0-8FB3-3ACEA354D5D9}">
  <ds:schemaRefs>
    <ds:schemaRef ds:uri="http://www.w3.org/XML/1998/namespace"/>
    <ds:schemaRef ds:uri="2e78e2b2-9583-4240-96db-b18d9de776f5"/>
    <ds:schemaRef ds:uri="c2f4420b-237a-4342-b8ea-610b45c57968"/>
    <ds:schemaRef ds:uri="http://schemas.microsoft.com/office/2006/documentManagement/types"/>
    <ds:schemaRef ds:uri="http://schemas.openxmlformats.org/package/2006/metadata/core-properties"/>
    <ds:schemaRef ds:uri="http://purl.org/dc/dcmitype/"/>
    <ds:schemaRef ds:uri="http://purl.org/dc/elements/1.1/"/>
    <ds:schemaRef ds:uri="http://purl.org/dc/terms/"/>
    <ds:schemaRef ds:uri="http://schemas.microsoft.com/office/infopath/2007/PartnerControls"/>
    <ds:schemaRef ds:uri="eefdb646-f233-4c17-9b42-f985290b7f7d"/>
    <ds:schemaRef ds:uri="http://schemas.microsoft.com/office/2006/metadata/properties"/>
  </ds:schemaRefs>
</ds:datastoreItem>
</file>

<file path=customXml/itemProps3.xml><?xml version="1.0" encoding="utf-8"?>
<ds:datastoreItem xmlns:ds="http://schemas.openxmlformats.org/officeDocument/2006/customXml" ds:itemID="{CD74C112-6FB1-4A5F-A297-4086C01844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Prijsformulier</vt:lpstr>
      <vt:lpstr>Omrekenfactor</vt:lpstr>
    </vt:vector>
  </TitlesOfParts>
  <Manager/>
  <Company>Veiligheidsregio Rotterdam-Rijnmond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Heer, Marion de</dc:creator>
  <cp:keywords/>
  <dc:description/>
  <cp:lastModifiedBy>Berg, Evelien van den</cp:lastModifiedBy>
  <cp:revision/>
  <dcterms:created xsi:type="dcterms:W3CDTF">2020-07-27T13:26:38Z</dcterms:created>
  <dcterms:modified xsi:type="dcterms:W3CDTF">2025-05-27T14:00:28Z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0x0101001B492D14DEB03641A6B1127A27258EEE</vt:lpwstr>
  </property>
  <property fmtid="{D5CDD505-2E9C-101B-9397-08002B2CF9AE}" pid="3" name="Order">
    <vt:r8>4624200</vt:r8>
  </property>
  <property fmtid="{D5CDD505-2E9C-101B-9397-08002B2CF9AE}" pid="4" name="MediaServiceImageTags">
    <vt:lpwstr/>
  </property>
</Properties>
</file>