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w3527318310796.sharepoint.com/sites/Projecten/Gedeelde documenten/24.018 Delft Support Inhuur Externen/2. Offerteaanvraag &amp; publicatie/V4 (gepubliceerd)/"/>
    </mc:Choice>
  </mc:AlternateContent>
  <xr:revisionPtr revIDLastSave="915" documentId="8_{E55D2D91-CA16-4A97-BD89-BEF8DAB501A1}" xr6:coauthVersionLast="47" xr6:coauthVersionMax="47" xr10:uidLastSave="{6D3D6990-D7C4-470D-AE45-19D486D9FEC5}"/>
  <bookViews>
    <workbookView xWindow="-120" yWindow="-120" windowWidth="29040" windowHeight="15720" xr2:uid="{5B84CDFA-C956-4147-BB79-E79883BBABCF}"/>
  </bookViews>
  <sheets>
    <sheet name="Instructie" sheetId="7" r:id="rId1"/>
    <sheet name="1.Prijsopgaaf Opslagen" sheetId="2" r:id="rId2"/>
    <sheet name="2.% doelstelling per doelgroep" sheetId="3" r:id="rId3"/>
    <sheet name="3.Berekening inschrijfprijs" sheetId="4" r:id="rId4"/>
    <sheet name="4.Prijsscore" sheetId="8" r:id="rId5"/>
  </sheets>
  <definedNames>
    <definedName name="_xlnm.Print_Area" localSheetId="1">'1.Prijsopgaaf Opslagen'!$A$1:$F$16</definedName>
    <definedName name="_xlnm.Print_Area" localSheetId="2">'2.% doelstelling per doelgroep'!$A$1:$H$36</definedName>
    <definedName name="_xlnm.Print_Area" localSheetId="3">'3.Berekening inschrijfprijs'!$A$1:$F$12</definedName>
    <definedName name="_xlnm.Print_Area" localSheetId="4">'4.Prijsscore'!$A$1:$D$38</definedName>
    <definedName name="_xlnm.Print_Area" localSheetId="0">Instructie!$A$1:$M$29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8" l="1"/>
  <c r="A34" i="8"/>
  <c r="A30" i="8"/>
  <c r="B16" i="8"/>
  <c r="B17" i="8"/>
  <c r="A29" i="8" l="1"/>
  <c r="A28" i="8" s="1"/>
  <c r="A27" i="8" s="1"/>
  <c r="A26" i="8" s="1"/>
  <c r="A25" i="8" s="1"/>
  <c r="A24" i="8" s="1"/>
  <c r="G18" i="3"/>
  <c r="G21" i="3"/>
  <c r="G24" i="3"/>
  <c r="G15" i="3"/>
  <c r="F35" i="3"/>
  <c r="E35" i="3" l="1"/>
  <c r="E5" i="4" s="1"/>
  <c r="D5" i="4" l="1"/>
  <c r="F5" i="4" s="1"/>
  <c r="D6" i="4"/>
  <c r="A6" i="4" l="1"/>
  <c r="A5" i="4"/>
  <c r="C6" i="4"/>
  <c r="E6" i="4" s="1"/>
  <c r="F6" i="4" l="1"/>
  <c r="F7" i="4" l="1"/>
  <c r="F11" i="4" s="1"/>
  <c r="B8" i="8" s="1"/>
  <c r="B9" i="8" l="1" a="1"/>
  <c r="B9" i="8" s="1"/>
  <c r="C19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<sst xmlns="http://schemas.openxmlformats.org/spreadsheetml/2006/main" count="75" uniqueCount="63">
  <si>
    <t>Invulblad Opslagen</t>
  </si>
  <si>
    <t>Korte toelichting</t>
  </si>
  <si>
    <t>Opslag te betalen door Opdrachtgever</t>
  </si>
  <si>
    <t>Minimale Opslag te 
betalen door Opdrachtgever
(begrenzing)</t>
  </si>
  <si>
    <t>Maximale Opslag te betalen door Opdrachtgever  (begrenzing)</t>
  </si>
  <si>
    <t>Opslag per uur, Intermediaire dienstverlening (incl contract service)</t>
  </si>
  <si>
    <t xml:space="preserve">Als opslag op het Inhuurtarief. Inclusief de kosten voor sourcing, contractmanagement, implementatie, exit, etc. Een vaste absolute Opslag per gefactureerd uur. </t>
  </si>
  <si>
    <t>Opslag per uur voor Migratiecontracten/ Contract Service</t>
  </si>
  <si>
    <t>Vul de lichtblauwe velden in (verplichting)</t>
  </si>
  <si>
    <t>Invulblad doelstellingspercentage per doelgroep (Professionals)</t>
  </si>
  <si>
    <t>Toelichting</t>
  </si>
  <si>
    <t>als gewogen percentage gebruikt worden voor de aanpassing van het fictieve inhuurtarief ten behoeve van het juist bepalen van de Inschrijfprijs.</t>
  </si>
  <si>
    <t>Door Opdrachtgever zijn de toe te passen percentages begrensd op een maximale verlaging van -10% en en maximale verhoging van 5%.</t>
  </si>
  <si>
    <t xml:space="preserve">Lager dan wel hoger inschalen dan de vooraf bepaalde percentages door Opdrachtgever is niet toegestaan (o.a. in verband met juiste beloning conform wet- en regelgeving) </t>
  </si>
  <si>
    <t>Percentage van de totale inhuurbehoefte</t>
  </si>
  <si>
    <t>Totaal gewogen percentage</t>
  </si>
  <si>
    <t>Gewogen percentage</t>
  </si>
  <si>
    <t>Berekening voor prijsvergelijk / ranking</t>
  </si>
  <si>
    <t>Uren*</t>
  </si>
  <si>
    <t>Tarief*</t>
  </si>
  <si>
    <t>Aangeboden 
Opslag</t>
  </si>
  <si>
    <t>Aangepast Tarief* o.b.v. doelstellingsspercentage</t>
  </si>
  <si>
    <t>Inschrijfprijs</t>
  </si>
  <si>
    <t>Totaal Intermediaire dienstverlening</t>
  </si>
  <si>
    <t>*Bevat fictieve data om inschrijvingen te kunnen vergelijken en strategisch inschrijven te voorkomen.</t>
  </si>
  <si>
    <t>Instructie:</t>
  </si>
  <si>
    <t>1. Format en indeling niet wijzigen</t>
  </si>
  <si>
    <t>2. Vul de lichtblauwe velden in.</t>
  </si>
  <si>
    <t xml:space="preserve">3. Inschrijvers dienen deze template, het model, volledig in te vullen. </t>
  </si>
  <si>
    <t>4. Alle prijzen: exclusief BTW</t>
  </si>
  <si>
    <t>Percentage doelstelling per schaal</t>
  </si>
  <si>
    <t>Schaal</t>
  </si>
  <si>
    <t>Van Inschrijver wordt verwacht dat hij per doelgroep en schaal aangeeft met welk percentage onder, op of boven het maximale tarief</t>
  </si>
  <si>
    <t>Op dit tabblad dient Inschrijver het aangeboden tarief voor opslag in te vullen.</t>
  </si>
  <si>
    <t xml:space="preserve">In het eerste veld dient de opslag gegeven te worden voor de Intermediaire dienstverlening, inclusief de sourcing, contractmanagement, implementatie en contract service. </t>
  </si>
  <si>
    <t>Lager dan wel hoger aanbieden dan de vooraf bepaalde opslagtarieven door Opdrachtgever is niet toegestaan.</t>
  </si>
  <si>
    <t>Door Opdrachtgever zijn de toe te passen tarieven begrensd, zoals opgenomen in Cel E15/16 en F15/26.</t>
  </si>
  <si>
    <t>Max richtlijntarief</t>
  </si>
  <si>
    <t>Team WMO</t>
  </si>
  <si>
    <t>Team Jeugd</t>
  </si>
  <si>
    <t>Contracten inhuur die &gt;12 maanden lopen en voor kandidaten die door Opdrachtgever zijn aangedragen.</t>
  </si>
  <si>
    <t>Bijlage 5: Prijzenblad</t>
  </si>
  <si>
    <t>Europese aanbesteding Broker dienstverlening inhuur externen</t>
  </si>
  <si>
    <t>Voor het tweede veld: idem aan het eerste veld echter bedoeld contracten inhuur die &gt;12 maanden lopen en voor kandidaten die door Opdrachtgever zijn aangedragen.</t>
  </si>
  <si>
    <t>Sociaal Team, inclusief Jongerenacademie</t>
  </si>
  <si>
    <t>Bedrijfsvoering, inclusief leiding en staf</t>
  </si>
  <si>
    <t xml:space="preserve">Het ingevoerde percentage per doelgroep en schaal wordt gewogen berekend op basis van het inhuurvolume per doelgroep en zal </t>
  </si>
  <si>
    <t>Inschrijver in staat is om de Aanvragen te vervullen. Als richtlijn daarbij gelden de functies uit het functieboek van de Aanbestedende Dienst.</t>
  </si>
  <si>
    <t xml:space="preserve">Aangeboden doelstelling-precentages worden opgenomen in de KPI-rapportage en middels een resultaatmeting getoetst. </t>
  </si>
  <si>
    <t>Punten</t>
  </si>
  <si>
    <t>Minimale prijs</t>
  </si>
  <si>
    <t>Maximale prijs</t>
  </si>
  <si>
    <t>Punten prijs</t>
  </si>
  <si>
    <t>Bandbreedte</t>
  </si>
  <si>
    <t>Omschrijving</t>
  </si>
  <si>
    <t>Totale inschrijving</t>
  </si>
  <si>
    <t>Uw totale inschrijfprijs</t>
  </si>
  <si>
    <t>Prijs Inschrijver</t>
  </si>
  <si>
    <t>Marge-opslag</t>
  </si>
  <si>
    <t>Rekentool prijsscore</t>
  </si>
  <si>
    <t>Uw score op Prijs</t>
  </si>
  <si>
    <t>Maximale inschrijfprijs</t>
  </si>
  <si>
    <t>Minimale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</si>
</sst>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  <numFmt numFmtId="166" formatCode="_-&quot;€&quot;\ * #,##0.00_-;_-&quot;€&quot;\ * #,##0.00\-;_-&quot;€&quot;\ * &quot;-&quot;??_-;_-@_-"/>
    <numFmt numFmtId="167" formatCode="0.0"/>
    <numFmt numFmtId="168" formatCode="_(&quot;€&quot;* #,##0.00_);_(&quot;€&quot;* \(#,##0.00\);_(&quot;€&quot;* &quot;-&quot;??_);_(@_)"/>
  </numFmts>
  <fonts count="4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OpenSans"/>
      <family val="2"/>
    </font>
    <font>
      <sz val="10"/>
      <color theme="1"/>
      <name val="VAGRoundedStd-Thin"/>
    </font>
    <font>
      <sz val="10"/>
      <name val="Arial"/>
      <family val="2"/>
    </font>
    <font>
      <b/>
      <sz val="16"/>
      <color theme="1"/>
      <name val="VAGRoundedStd-Thin"/>
    </font>
    <font>
      <sz val="11"/>
      <color theme="1"/>
      <name val="VAGRoundedStd-Thin"/>
    </font>
    <font>
      <sz val="12"/>
      <color theme="1"/>
      <name val="VAGRoundedStd-Thin"/>
    </font>
    <font>
      <b/>
      <sz val="16"/>
      <color indexed="63"/>
      <name val="VAGRoundedStd-Thin"/>
    </font>
    <font>
      <sz val="18"/>
      <color rgb="FFE26207"/>
      <name val="VAGRoundedStd-Thin"/>
    </font>
    <font>
      <i/>
      <sz val="10"/>
      <color theme="1"/>
      <name val="VAGRoundedStd-Thin"/>
    </font>
    <font>
      <i/>
      <sz val="12"/>
      <name val="VAGRoundedStd-Thin"/>
    </font>
    <font>
      <sz val="12"/>
      <name val="VAGRoundedStd-Thin"/>
    </font>
    <font>
      <sz val="14"/>
      <name val="VAGRoundedStd-Thin"/>
    </font>
    <font>
      <sz val="14"/>
      <color theme="1"/>
      <name val="VAGRoundedStd-Thin"/>
    </font>
    <font>
      <b/>
      <sz val="14"/>
      <color indexed="63"/>
      <name val="VAGRoundedStd-Thin"/>
    </font>
    <font>
      <sz val="14"/>
      <color rgb="FFE26207"/>
      <name val="VAGRoundedStd-Thin"/>
    </font>
    <font>
      <i/>
      <sz val="14"/>
      <color rgb="FFE26207"/>
      <name val="VAGRoundedStd-Thin"/>
    </font>
    <font>
      <i/>
      <sz val="14"/>
      <color theme="1"/>
      <name val="VAGRoundedStd-Thin"/>
    </font>
    <font>
      <b/>
      <sz val="14"/>
      <color theme="1"/>
      <name val="VAGRoundedStd-Thin"/>
    </font>
    <font>
      <b/>
      <i/>
      <sz val="14"/>
      <color theme="1"/>
      <name val="VAGRoundedStd-Thin"/>
    </font>
    <font>
      <i/>
      <sz val="14"/>
      <color theme="0"/>
      <name val="VAGRoundedStd-Thin"/>
    </font>
    <font>
      <i/>
      <sz val="11"/>
      <name val="VAGRoundedStd-Thin"/>
    </font>
    <font>
      <b/>
      <sz val="12"/>
      <color theme="1"/>
      <name val="VAGRoundedStd-Thin"/>
    </font>
    <font>
      <b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i/>
      <sz val="14"/>
      <name val="VAGRoundedStd-Thin"/>
    </font>
    <font>
      <sz val="24"/>
      <name val="VAGRoundedStd-Thin"/>
    </font>
    <font>
      <b/>
      <sz val="11"/>
      <name val="VAGRoundedStd-Thin"/>
    </font>
    <font>
      <b/>
      <sz val="12"/>
      <name val="VAGRoundedStd-Thin"/>
    </font>
    <font>
      <b/>
      <i/>
      <sz val="11"/>
      <name val="VAGRoundedStd-Thin"/>
    </font>
    <font>
      <sz val="11"/>
      <color rgb="FF3F3F76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VAGRoundedStd-Thin"/>
    </font>
    <font>
      <sz val="10"/>
      <color theme="0"/>
      <name val="VAGRoundedStd-Thin"/>
    </font>
    <font>
      <b/>
      <sz val="10"/>
      <color theme="0"/>
      <name val="VAGRoundedStd-Thin"/>
    </font>
    <font>
      <b/>
      <sz val="10"/>
      <name val="VAGRoundedStd-Thin"/>
    </font>
    <font>
      <i/>
      <sz val="10"/>
      <name val="VAGRoundedStd-Thin"/>
    </font>
    <font>
      <sz val="11"/>
      <name val="VAGRoundedStd-Thin"/>
    </font>
    <font>
      <b/>
      <sz val="11"/>
      <color theme="0"/>
      <name val="VAGRoundedStd-Thin"/>
    </font>
    <font>
      <b/>
      <sz val="10"/>
      <color rgb="FF000000"/>
      <name val="VAGRoundedStd-Thin"/>
    </font>
    <font>
      <b/>
      <i/>
      <sz val="10"/>
      <name val="VAGRoundedStd-Thin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thin">
        <color indexed="64"/>
      </top>
      <bottom style="hair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3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5" borderId="20" applyNumberFormat="0" applyAlignment="0" applyProtection="0"/>
    <xf numFmtId="0" fontId="1" fillId="6" borderId="21" applyNumberFormat="0" applyFont="0" applyAlignment="0" applyProtection="0"/>
    <xf numFmtId="0" fontId="32" fillId="7" borderId="0" applyNumberFormat="0" applyBorder="0" applyAlignment="0" applyProtection="0"/>
    <xf numFmtId="0" fontId="1" fillId="8" borderId="0" applyNumberFormat="0" applyBorder="0" applyAlignment="0" applyProtection="0"/>
  </cellStyleXfs>
  <cellXfs count="142">
    <xf numFmtId="0" fontId="0" fillId="0" borderId="0" xfId="0"/>
    <xf numFmtId="0" fontId="19" fillId="0" borderId="0" xfId="3" applyFont="1"/>
    <xf numFmtId="0" fontId="14" fillId="0" borderId="0" xfId="3" applyFont="1"/>
    <xf numFmtId="0" fontId="18" fillId="0" borderId="0" xfId="3" applyFont="1"/>
    <xf numFmtId="0" fontId="14" fillId="0" borderId="0" xfId="4" applyFont="1" applyAlignment="1">
      <alignment horizontal="left" vertical="center"/>
    </xf>
    <xf numFmtId="0" fontId="18" fillId="0" borderId="0" xfId="3" quotePrefix="1" applyFont="1"/>
    <xf numFmtId="0" fontId="19" fillId="0" borderId="0" xfId="4" applyFont="1" applyAlignment="1">
      <alignment horizontal="left" vertical="center"/>
    </xf>
    <xf numFmtId="0" fontId="14" fillId="0" borderId="4" xfId="3" applyFont="1" applyBorder="1"/>
    <xf numFmtId="0" fontId="14" fillId="0" borderId="4" xfId="3" applyFont="1" applyBorder="1" applyAlignment="1">
      <alignment horizontal="center"/>
    </xf>
    <xf numFmtId="0" fontId="18" fillId="0" borderId="4" xfId="3" applyFont="1" applyBorder="1" applyAlignment="1">
      <alignment horizontal="center"/>
    </xf>
    <xf numFmtId="0" fontId="14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9" fillId="0" borderId="0" xfId="3" applyFont="1" applyAlignment="1">
      <alignment vertical="center"/>
    </xf>
    <xf numFmtId="44" fontId="14" fillId="0" borderId="0" xfId="1" applyFont="1" applyBorder="1" applyAlignment="1" applyProtection="1">
      <alignment horizontal="center"/>
    </xf>
    <xf numFmtId="3" fontId="7" fillId="3" borderId="6" xfId="3" applyNumberFormat="1" applyFont="1" applyFill="1" applyBorder="1" applyAlignment="1">
      <alignment horizontal="center" vertical="center"/>
    </xf>
    <xf numFmtId="3" fontId="23" fillId="3" borderId="10" xfId="3" applyNumberFormat="1" applyFont="1" applyFill="1" applyBorder="1" applyAlignment="1">
      <alignment horizontal="left" vertical="center"/>
    </xf>
    <xf numFmtId="164" fontId="23" fillId="3" borderId="1" xfId="7" applyNumberFormat="1" applyFont="1" applyFill="1" applyBorder="1" applyAlignment="1">
      <alignment horizontal="center" vertical="center"/>
    </xf>
    <xf numFmtId="0" fontId="7" fillId="0" borderId="0" xfId="3" applyFont="1"/>
    <xf numFmtId="0" fontId="0" fillId="0" borderId="15" xfId="0" applyBorder="1"/>
    <xf numFmtId="0" fontId="5" fillId="3" borderId="0" xfId="4" applyFont="1" applyFill="1" applyAlignment="1">
      <alignment horizontal="left" vertical="center"/>
    </xf>
    <xf numFmtId="0" fontId="0" fillId="3" borderId="0" xfId="0" applyFill="1"/>
    <xf numFmtId="0" fontId="14" fillId="3" borderId="15" xfId="3" applyFont="1" applyFill="1" applyBorder="1"/>
    <xf numFmtId="0" fontId="0" fillId="3" borderId="15" xfId="0" applyFill="1" applyBorder="1"/>
    <xf numFmtId="0" fontId="7" fillId="3" borderId="0" xfId="5" applyFont="1" applyFill="1" applyProtection="1">
      <protection locked="0"/>
    </xf>
    <xf numFmtId="0" fontId="3" fillId="3" borderId="0" xfId="3" applyFont="1" applyFill="1"/>
    <xf numFmtId="0" fontId="7" fillId="3" borderId="0" xfId="3" applyFont="1" applyFill="1"/>
    <xf numFmtId="0" fontId="8" fillId="3" borderId="0" xfId="4" applyFont="1" applyFill="1" applyAlignment="1">
      <alignment horizontal="left" vertical="center"/>
    </xf>
    <xf numFmtId="0" fontId="9" fillId="3" borderId="0" xfId="4" applyFont="1" applyFill="1" applyAlignment="1">
      <alignment vertical="center"/>
    </xf>
    <xf numFmtId="0" fontId="10" fillId="3" borderId="0" xfId="3" quotePrefix="1" applyFont="1" applyFill="1"/>
    <xf numFmtId="0" fontId="3" fillId="3" borderId="4" xfId="3" applyFont="1" applyFill="1" applyBorder="1"/>
    <xf numFmtId="0" fontId="3" fillId="3" borderId="4" xfId="3" applyFont="1" applyFill="1" applyBorder="1" applyAlignment="1">
      <alignment horizontal="center"/>
    </xf>
    <xf numFmtId="0" fontId="23" fillId="3" borderId="5" xfId="3" applyFont="1" applyFill="1" applyBorder="1" applyAlignment="1">
      <alignment horizontal="left" vertical="center" wrapText="1"/>
    </xf>
    <xf numFmtId="0" fontId="23" fillId="3" borderId="5" xfId="3" applyFont="1" applyFill="1" applyBorder="1" applyAlignment="1">
      <alignment horizontal="center" vertical="center"/>
    </xf>
    <xf numFmtId="0" fontId="23" fillId="3" borderId="5" xfId="3" applyFont="1" applyFill="1" applyBorder="1" applyAlignment="1">
      <alignment horizontal="center" vertical="center" wrapText="1"/>
    </xf>
    <xf numFmtId="9" fontId="7" fillId="3" borderId="6" xfId="3" applyNumberFormat="1" applyFont="1" applyFill="1" applyBorder="1" applyAlignment="1">
      <alignment horizontal="left" vertical="center" wrapText="1" indent="1"/>
    </xf>
    <xf numFmtId="9" fontId="7" fillId="3" borderId="7" xfId="3" applyNumberFormat="1" applyFont="1" applyFill="1" applyBorder="1" applyAlignment="1">
      <alignment horizontal="left" vertical="center" wrapText="1" indent="1"/>
    </xf>
    <xf numFmtId="0" fontId="12" fillId="3" borderId="0" xfId="5" applyFont="1" applyFill="1" applyAlignment="1">
      <alignment horizontal="left" vertical="center"/>
    </xf>
    <xf numFmtId="0" fontId="13" fillId="3" borderId="0" xfId="5" applyFont="1" applyFill="1" applyAlignment="1">
      <alignment horizontal="center" vertical="top" wrapText="1"/>
    </xf>
    <xf numFmtId="0" fontId="15" fillId="0" borderId="0" xfId="4" applyFont="1" applyAlignment="1">
      <alignment horizontal="left" vertical="center"/>
    </xf>
    <xf numFmtId="0" fontId="16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9" fontId="14" fillId="0" borderId="0" xfId="6" applyFont="1" applyBorder="1" applyAlignment="1" applyProtection="1">
      <alignment vertical="center" wrapText="1"/>
    </xf>
    <xf numFmtId="0" fontId="22" fillId="0" borderId="0" xfId="5" applyFont="1" applyAlignment="1">
      <alignment horizontal="left" vertical="center"/>
    </xf>
    <xf numFmtId="44" fontId="14" fillId="2" borderId="10" xfId="6" applyNumberFormat="1" applyFont="1" applyFill="1" applyBorder="1" applyAlignment="1" applyProtection="1">
      <alignment horizontal="right" vertical="center" wrapText="1"/>
    </xf>
    <xf numFmtId="44" fontId="14" fillId="2" borderId="2" xfId="6" applyNumberFormat="1" applyFont="1" applyFill="1" applyBorder="1" applyAlignment="1" applyProtection="1">
      <alignment horizontal="right" vertical="center" wrapText="1"/>
    </xf>
    <xf numFmtId="9" fontId="14" fillId="4" borderId="1" xfId="2" applyFont="1" applyFill="1" applyBorder="1" applyAlignment="1" applyProtection="1">
      <alignment horizontal="center" vertical="center"/>
      <protection locked="0"/>
    </xf>
    <xf numFmtId="44" fontId="14" fillId="3" borderId="10" xfId="6" applyNumberFormat="1" applyFont="1" applyFill="1" applyBorder="1" applyAlignment="1" applyProtection="1">
      <alignment horizontal="right" vertical="center" wrapText="1"/>
    </xf>
    <xf numFmtId="44" fontId="14" fillId="3" borderId="2" xfId="6" applyNumberFormat="1" applyFont="1" applyFill="1" applyBorder="1" applyAlignment="1" applyProtection="1">
      <alignment horizontal="right" vertical="center" wrapText="1"/>
    </xf>
    <xf numFmtId="44" fontId="14" fillId="3" borderId="14" xfId="6" applyNumberFormat="1" applyFont="1" applyFill="1" applyBorder="1" applyAlignment="1" applyProtection="1">
      <alignment horizontal="right" vertical="center" wrapText="1"/>
    </xf>
    <xf numFmtId="1" fontId="14" fillId="0" borderId="0" xfId="6" applyNumberFormat="1" applyFont="1" applyBorder="1" applyAlignment="1" applyProtection="1">
      <alignment horizontal="center" vertical="center" wrapText="1"/>
    </xf>
    <xf numFmtId="9" fontId="20" fillId="0" borderId="0" xfId="6" applyFont="1" applyBorder="1" applyAlignment="1" applyProtection="1">
      <alignment vertical="center" wrapText="1"/>
    </xf>
    <xf numFmtId="9" fontId="21" fillId="0" borderId="0" xfId="2" applyFont="1" applyBorder="1" applyAlignment="1" applyProtection="1">
      <alignment horizontal="center" vertical="center"/>
    </xf>
    <xf numFmtId="10" fontId="27" fillId="0" borderId="0" xfId="6" applyNumberFormat="1" applyFont="1" applyFill="1" applyBorder="1" applyAlignment="1" applyProtection="1">
      <alignment horizontal="center" vertical="center" wrapText="1"/>
    </xf>
    <xf numFmtId="1" fontId="14" fillId="3" borderId="1" xfId="6" applyNumberFormat="1" applyFont="1" applyFill="1" applyBorder="1" applyAlignment="1" applyProtection="1">
      <alignment horizontal="center" vertical="center" wrapText="1"/>
    </xf>
    <xf numFmtId="9" fontId="14" fillId="3" borderId="1" xfId="6" applyFont="1" applyFill="1" applyBorder="1" applyAlignment="1" applyProtection="1">
      <alignment vertical="center" wrapText="1"/>
    </xf>
    <xf numFmtId="9" fontId="6" fillId="3" borderId="1" xfId="6" applyFont="1" applyFill="1" applyBorder="1" applyAlignment="1" applyProtection="1">
      <alignment vertical="center" wrapText="1"/>
    </xf>
    <xf numFmtId="8" fontId="13" fillId="4" borderId="1" xfId="3" applyNumberFormat="1" applyFont="1" applyFill="1" applyBorder="1" applyAlignment="1" applyProtection="1">
      <alignment horizontal="center" vertical="center"/>
      <protection locked="0"/>
    </xf>
    <xf numFmtId="8" fontId="14" fillId="3" borderId="1" xfId="3" applyNumberFormat="1" applyFont="1" applyFill="1" applyBorder="1" applyAlignment="1">
      <alignment horizontal="center" vertical="center"/>
    </xf>
    <xf numFmtId="0" fontId="7" fillId="0" borderId="0" xfId="4" applyFont="1" applyAlignment="1">
      <alignment horizontal="left" vertical="center"/>
    </xf>
    <xf numFmtId="3" fontId="7" fillId="3" borderId="19" xfId="3" applyNumberFormat="1" applyFont="1" applyFill="1" applyBorder="1" applyAlignment="1">
      <alignment horizontal="center" vertical="center"/>
    </xf>
    <xf numFmtId="164" fontId="7" fillId="0" borderId="1" xfId="7" applyNumberFormat="1" applyFont="1" applyFill="1" applyBorder="1" applyAlignment="1">
      <alignment horizontal="center" vertical="center"/>
    </xf>
    <xf numFmtId="164" fontId="7" fillId="3" borderId="1" xfId="7" applyNumberFormat="1" applyFont="1" applyFill="1" applyBorder="1" applyAlignment="1">
      <alignment horizontal="center" vertical="center"/>
    </xf>
    <xf numFmtId="165" fontId="7" fillId="3" borderId="1" xfId="3" applyNumberFormat="1" applyFont="1" applyFill="1" applyBorder="1" applyAlignment="1">
      <alignment horizontal="center" vertical="center"/>
    </xf>
    <xf numFmtId="0" fontId="14" fillId="2" borderId="3" xfId="6" applyNumberFormat="1" applyFont="1" applyFill="1" applyBorder="1" applyAlignment="1" applyProtection="1">
      <alignment horizontal="center" vertical="center" wrapText="1"/>
    </xf>
    <xf numFmtId="0" fontId="14" fillId="2" borderId="0" xfId="6" applyNumberFormat="1" applyFont="1" applyFill="1" applyBorder="1" applyAlignment="1" applyProtection="1">
      <alignment horizontal="center" vertical="center" wrapText="1"/>
    </xf>
    <xf numFmtId="0" fontId="14" fillId="3" borderId="3" xfId="6" applyNumberFormat="1" applyFont="1" applyFill="1" applyBorder="1" applyAlignment="1" applyProtection="1">
      <alignment horizontal="center" vertical="center" wrapText="1"/>
    </xf>
    <xf numFmtId="0" fontId="14" fillId="3" borderId="0" xfId="6" applyNumberFormat="1" applyFont="1" applyFill="1" applyBorder="1" applyAlignment="1" applyProtection="1">
      <alignment horizontal="center" vertical="center" wrapText="1"/>
    </xf>
    <xf numFmtId="0" fontId="14" fillId="0" borderId="5" xfId="6" applyNumberFormat="1" applyFont="1" applyFill="1" applyBorder="1" applyAlignment="1" applyProtection="1">
      <alignment horizontal="center" vertical="center" wrapText="1"/>
    </xf>
    <xf numFmtId="0" fontId="28" fillId="0" borderId="0" xfId="5" applyFont="1" applyAlignment="1">
      <alignment horizontal="left" vertical="center"/>
    </xf>
    <xf numFmtId="0" fontId="29" fillId="0" borderId="0" xfId="5" applyFont="1" applyAlignment="1">
      <alignment horizontal="left" vertical="center" wrapText="1"/>
    </xf>
    <xf numFmtId="0" fontId="30" fillId="0" borderId="0" xfId="5" applyFont="1" applyAlignment="1">
      <alignment horizontal="left" vertical="center"/>
    </xf>
    <xf numFmtId="0" fontId="33" fillId="3" borderId="0" xfId="0" applyFont="1" applyFill="1"/>
    <xf numFmtId="44" fontId="33" fillId="3" borderId="0" xfId="0" applyNumberFormat="1" applyFont="1" applyFill="1"/>
    <xf numFmtId="0" fontId="33" fillId="3" borderId="0" xfId="0" applyFont="1" applyFill="1" applyAlignment="1">
      <alignment horizontal="left" vertical="top"/>
    </xf>
    <xf numFmtId="44" fontId="33" fillId="3" borderId="0" xfId="1" applyFont="1" applyFill="1"/>
    <xf numFmtId="0" fontId="34" fillId="3" borderId="0" xfId="0" applyFont="1" applyFill="1"/>
    <xf numFmtId="9" fontId="33" fillId="3" borderId="0" xfId="2" applyFont="1" applyFill="1" applyBorder="1" applyProtection="1"/>
    <xf numFmtId="44" fontId="3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  <xf numFmtId="44" fontId="33" fillId="3" borderId="0" xfId="1" applyFont="1" applyFill="1" applyBorder="1" applyProtection="1"/>
    <xf numFmtId="44" fontId="3" fillId="3" borderId="0" xfId="0" applyNumberFormat="1" applyFont="1" applyFill="1" applyAlignment="1">
      <alignment horizontal="left"/>
    </xf>
    <xf numFmtId="44" fontId="34" fillId="3" borderId="0" xfId="1" applyFont="1" applyFill="1" applyBorder="1" applyProtection="1"/>
    <xf numFmtId="0" fontId="35" fillId="3" borderId="0" xfId="0" applyFont="1" applyFill="1" applyAlignment="1">
      <alignment horizontal="left"/>
    </xf>
    <xf numFmtId="2" fontId="34" fillId="3" borderId="0" xfId="0" applyNumberFormat="1" applyFont="1" applyFill="1" applyAlignment="1">
      <alignment horizontal="center"/>
    </xf>
    <xf numFmtId="0" fontId="33" fillId="3" borderId="0" xfId="0" applyFont="1" applyFill="1" applyAlignment="1">
      <alignment horizontal="right"/>
    </xf>
    <xf numFmtId="168" fontId="36" fillId="3" borderId="0" xfId="0" applyNumberFormat="1" applyFont="1" applyFill="1" applyAlignment="1">
      <alignment horizontal="right"/>
    </xf>
    <xf numFmtId="0" fontId="33" fillId="3" borderId="1" xfId="0" applyFont="1" applyFill="1" applyBorder="1" applyAlignment="1">
      <alignment horizontal="center"/>
    </xf>
    <xf numFmtId="0" fontId="33" fillId="3" borderId="1" xfId="0" applyFont="1" applyFill="1" applyBorder="1"/>
    <xf numFmtId="167" fontId="33" fillId="3" borderId="1" xfId="8" applyNumberFormat="1" applyFont="1" applyFill="1" applyBorder="1" applyAlignment="1" applyProtection="1">
      <alignment horizontal="center"/>
    </xf>
    <xf numFmtId="166" fontId="33" fillId="3" borderId="1" xfId="8" applyNumberFormat="1" applyFont="1" applyFill="1" applyBorder="1" applyAlignment="1" applyProtection="1"/>
    <xf numFmtId="2" fontId="33" fillId="3" borderId="11" xfId="0" applyNumberFormat="1" applyFont="1" applyFill="1" applyBorder="1"/>
    <xf numFmtId="0" fontId="36" fillId="3" borderId="1" xfId="10" applyNumberFormat="1" applyFont="1" applyFill="1" applyBorder="1" applyAlignment="1" applyProtection="1">
      <alignment horizontal="center"/>
    </xf>
    <xf numFmtId="0" fontId="36" fillId="3" borderId="1" xfId="10" applyNumberFormat="1" applyFont="1" applyFill="1" applyBorder="1" applyAlignment="1" applyProtection="1">
      <alignment horizontal="center" vertical="top"/>
    </xf>
    <xf numFmtId="0" fontId="37" fillId="3" borderId="0" xfId="0" applyFont="1" applyFill="1"/>
    <xf numFmtId="0" fontId="33" fillId="3" borderId="14" xfId="0" applyFont="1" applyFill="1" applyBorder="1"/>
    <xf numFmtId="0" fontId="33" fillId="3" borderId="12" xfId="0" applyFont="1" applyFill="1" applyBorder="1"/>
    <xf numFmtId="0" fontId="33" fillId="3" borderId="5" xfId="0" applyFont="1" applyFill="1" applyBorder="1"/>
    <xf numFmtId="0" fontId="33" fillId="3" borderId="12" xfId="0" applyFont="1" applyFill="1" applyBorder="1" applyAlignment="1">
      <alignment vertical="center"/>
    </xf>
    <xf numFmtId="0" fontId="33" fillId="3" borderId="2" xfId="0" applyFont="1" applyFill="1" applyBorder="1"/>
    <xf numFmtId="0" fontId="33" fillId="3" borderId="13" xfId="0" applyFont="1" applyFill="1" applyBorder="1"/>
    <xf numFmtId="164" fontId="33" fillId="3" borderId="2" xfId="0" applyNumberFormat="1" applyFont="1" applyFill="1" applyBorder="1" applyAlignment="1">
      <alignment horizontal="right"/>
    </xf>
    <xf numFmtId="164" fontId="33" fillId="3" borderId="13" xfId="0" applyNumberFormat="1" applyFont="1" applyFill="1" applyBorder="1" applyAlignment="1">
      <alignment horizontal="right"/>
    </xf>
    <xf numFmtId="168" fontId="33" fillId="3" borderId="3" xfId="0" applyNumberFormat="1" applyFont="1" applyFill="1" applyBorder="1"/>
    <xf numFmtId="0" fontId="33" fillId="3" borderId="11" xfId="0" applyFont="1" applyFill="1" applyBorder="1"/>
    <xf numFmtId="0" fontId="36" fillId="3" borderId="10" xfId="0" applyFont="1" applyFill="1" applyBorder="1" applyAlignment="1">
      <alignment horizontal="center" vertical="center"/>
    </xf>
    <xf numFmtId="2" fontId="36" fillId="3" borderId="11" xfId="0" applyNumberFormat="1" applyFont="1" applyFill="1" applyBorder="1" applyAlignment="1">
      <alignment horizontal="center" vertical="center"/>
    </xf>
    <xf numFmtId="9" fontId="36" fillId="3" borderId="3" xfId="0" applyNumberFormat="1" applyFont="1" applyFill="1" applyBorder="1" applyAlignment="1">
      <alignment horizontal="center" vertical="center"/>
    </xf>
    <xf numFmtId="0" fontId="36" fillId="3" borderId="11" xfId="0" applyFont="1" applyFill="1" applyBorder="1" applyAlignment="1">
      <alignment horizontal="left" vertical="center" wrapText="1"/>
    </xf>
    <xf numFmtId="0" fontId="36" fillId="3" borderId="0" xfId="0" applyFont="1" applyFill="1"/>
    <xf numFmtId="0" fontId="38" fillId="3" borderId="0" xfId="0" applyFont="1" applyFill="1" applyAlignment="1">
      <alignment horizontal="left"/>
    </xf>
    <xf numFmtId="0" fontId="39" fillId="3" borderId="0" xfId="0" applyFont="1" applyFill="1" applyAlignment="1">
      <alignment horizontal="left" vertical="center"/>
    </xf>
    <xf numFmtId="165" fontId="33" fillId="0" borderId="13" xfId="0" applyNumberFormat="1" applyFont="1" applyBorder="1" applyAlignment="1">
      <alignment horizontal="center"/>
    </xf>
    <xf numFmtId="165" fontId="33" fillId="0" borderId="2" xfId="0" applyNumberFormat="1" applyFont="1" applyBorder="1" applyAlignment="1">
      <alignment horizontal="center"/>
    </xf>
    <xf numFmtId="0" fontId="40" fillId="9" borderId="12" xfId="0" applyFont="1" applyFill="1" applyBorder="1" applyAlignment="1">
      <alignment horizontal="left"/>
    </xf>
    <xf numFmtId="167" fontId="36" fillId="9" borderId="1" xfId="11" applyNumberFormat="1" applyFont="1" applyFill="1" applyBorder="1" applyProtection="1"/>
    <xf numFmtId="166" fontId="36" fillId="9" borderId="1" xfId="9" applyNumberFormat="1" applyFont="1" applyFill="1" applyBorder="1" applyAlignment="1" applyProtection="1"/>
    <xf numFmtId="2" fontId="36" fillId="9" borderId="1" xfId="0" applyNumberFormat="1" applyFont="1" applyFill="1" applyBorder="1" applyAlignment="1">
      <alignment horizontal="center"/>
    </xf>
    <xf numFmtId="164" fontId="25" fillId="9" borderId="0" xfId="0" applyNumberFormat="1" applyFont="1" applyFill="1"/>
    <xf numFmtId="0" fontId="24" fillId="9" borderId="0" xfId="0" applyFont="1" applyFill="1"/>
    <xf numFmtId="0" fontId="0" fillId="9" borderId="0" xfId="0" applyFill="1"/>
    <xf numFmtId="164" fontId="7" fillId="2" borderId="1" xfId="7" applyNumberFormat="1" applyFont="1" applyFill="1" applyBorder="1" applyAlignment="1">
      <alignment horizontal="center" vertical="center"/>
    </xf>
    <xf numFmtId="44" fontId="41" fillId="9" borderId="0" xfId="1" applyFont="1" applyFill="1" applyBorder="1" applyAlignment="1" applyProtection="1">
      <alignment horizontal="center"/>
    </xf>
    <xf numFmtId="0" fontId="11" fillId="3" borderId="0" xfId="5" applyFont="1" applyFill="1" applyAlignment="1">
      <alignment horizontal="center" vertical="center"/>
    </xf>
    <xf numFmtId="9" fontId="14" fillId="2" borderId="3" xfId="6" applyFont="1" applyFill="1" applyBorder="1" applyAlignment="1" applyProtection="1">
      <alignment horizontal="center" vertical="center" wrapText="1"/>
    </xf>
    <xf numFmtId="9" fontId="14" fillId="2" borderId="0" xfId="6" applyFont="1" applyFill="1" applyBorder="1" applyAlignment="1" applyProtection="1">
      <alignment horizontal="center" vertical="center" wrapText="1"/>
    </xf>
    <xf numFmtId="1" fontId="14" fillId="2" borderId="11" xfId="6" applyNumberFormat="1" applyFont="1" applyFill="1" applyBorder="1" applyAlignment="1" applyProtection="1">
      <alignment horizontal="center" vertical="center" wrapText="1"/>
    </xf>
    <xf numFmtId="1" fontId="14" fillId="2" borderId="13" xfId="6" applyNumberFormat="1" applyFont="1" applyFill="1" applyBorder="1" applyAlignment="1" applyProtection="1">
      <alignment horizontal="center" vertical="center" wrapText="1"/>
    </xf>
    <xf numFmtId="9" fontId="26" fillId="3" borderId="16" xfId="2" applyFont="1" applyFill="1" applyBorder="1" applyAlignment="1" applyProtection="1">
      <alignment horizontal="center" vertical="center"/>
    </xf>
    <xf numFmtId="9" fontId="26" fillId="3" borderId="17" xfId="2" applyFont="1" applyFill="1" applyBorder="1" applyAlignment="1" applyProtection="1">
      <alignment horizontal="center" vertical="center"/>
    </xf>
    <xf numFmtId="10" fontId="18" fillId="2" borderId="16" xfId="2" applyNumberFormat="1" applyFont="1" applyFill="1" applyBorder="1" applyAlignment="1" applyProtection="1">
      <alignment horizontal="center" vertical="center"/>
    </xf>
    <xf numFmtId="10" fontId="18" fillId="2" borderId="17" xfId="2" applyNumberFormat="1" applyFont="1" applyFill="1" applyBorder="1" applyAlignment="1" applyProtection="1">
      <alignment horizontal="center" vertical="center"/>
    </xf>
    <xf numFmtId="1" fontId="14" fillId="3" borderId="11" xfId="6" applyNumberFormat="1" applyFont="1" applyFill="1" applyBorder="1" applyAlignment="1" applyProtection="1">
      <alignment horizontal="center" vertical="center" wrapText="1"/>
    </xf>
    <xf numFmtId="1" fontId="14" fillId="3" borderId="13" xfId="6" applyNumberFormat="1" applyFont="1" applyFill="1" applyBorder="1" applyAlignment="1" applyProtection="1">
      <alignment horizontal="center" vertical="center" wrapText="1"/>
    </xf>
    <xf numFmtId="9" fontId="14" fillId="3" borderId="3" xfId="6" applyFont="1" applyFill="1" applyBorder="1" applyAlignment="1" applyProtection="1">
      <alignment horizontal="center" vertical="center" wrapText="1"/>
    </xf>
    <xf numFmtId="9" fontId="14" fillId="3" borderId="0" xfId="6" applyFont="1" applyFill="1" applyBorder="1" applyAlignment="1" applyProtection="1">
      <alignment horizontal="center" vertical="center" wrapText="1"/>
    </xf>
    <xf numFmtId="10" fontId="18" fillId="2" borderId="18" xfId="2" applyNumberFormat="1" applyFont="1" applyFill="1" applyBorder="1" applyAlignment="1" applyProtection="1">
      <alignment horizontal="center" vertical="center"/>
    </xf>
    <xf numFmtId="1" fontId="14" fillId="3" borderId="12" xfId="6" applyNumberFormat="1" applyFont="1" applyFill="1" applyBorder="1" applyAlignment="1" applyProtection="1">
      <alignment horizontal="center" vertical="center" wrapText="1"/>
    </xf>
    <xf numFmtId="9" fontId="14" fillId="3" borderId="5" xfId="6" applyFont="1" applyFill="1" applyBorder="1" applyAlignment="1" applyProtection="1">
      <alignment horizontal="center" vertical="center" wrapText="1"/>
    </xf>
    <xf numFmtId="9" fontId="26" fillId="3" borderId="18" xfId="2" applyFont="1" applyFill="1" applyBorder="1" applyAlignment="1" applyProtection="1">
      <alignment horizontal="center" vertical="center"/>
    </xf>
    <xf numFmtId="3" fontId="23" fillId="3" borderId="8" xfId="3" applyNumberFormat="1" applyFont="1" applyFill="1" applyBorder="1" applyAlignment="1">
      <alignment horizontal="left" vertical="center"/>
    </xf>
    <xf numFmtId="3" fontId="23" fillId="3" borderId="9" xfId="3" applyNumberFormat="1" applyFont="1" applyFill="1" applyBorder="1" applyAlignment="1">
      <alignment horizontal="left" vertical="center"/>
    </xf>
    <xf numFmtId="0" fontId="36" fillId="3" borderId="5" xfId="0" applyFont="1" applyFill="1" applyBorder="1" applyAlignment="1">
      <alignment horizontal="center"/>
    </xf>
  </cellXfs>
  <cellStyles count="12">
    <cellStyle name="20% - Accent3" xfId="11" builtinId="38"/>
    <cellStyle name="Accent1" xfId="10" builtinId="29"/>
    <cellStyle name="Invoer" xfId="8" builtinId="20"/>
    <cellStyle name="Notitie" xfId="9" builtinId="10"/>
    <cellStyle name="Procent" xfId="2" builtinId="5"/>
    <cellStyle name="Procent 2" xfId="6" xr:uid="{5CD010A1-EE73-4F4D-870A-5E6D88B2B411}"/>
    <cellStyle name="Standaard" xfId="0" builtinId="0"/>
    <cellStyle name="Standaard 2" xfId="4" xr:uid="{13C3EC3E-D304-4936-9345-88DB4A17AEBB}"/>
    <cellStyle name="Standaard 2 2 2" xfId="5" xr:uid="{A74CEFA0-4C67-478B-AFB7-83DF8E8DF5E3}"/>
    <cellStyle name="Standaard 3" xfId="3" xr:uid="{D17B3A03-612A-4DBA-88E3-0DE8BB7DD4C2}"/>
    <cellStyle name="Valuta" xfId="1" builtinId="4"/>
    <cellStyle name="Valuta 2" xfId="7" xr:uid="{7775E821-C0F1-4B8B-A783-E23951932B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Puntenverloop prijs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'4.Prijsscore'!$A$24:$A$30</c:f>
              <c:numCache>
                <c:formatCode>_("€"* #,##0.00_);_("€"* \(#,##0.00\);_("€"* "-"??_);_(@_)</c:formatCode>
                <c:ptCount val="7"/>
                <c:pt idx="0">
                  <c:v>12082500</c:v>
                </c:pt>
                <c:pt idx="1">
                  <c:v>12303750</c:v>
                </c:pt>
                <c:pt idx="2">
                  <c:v>12525000</c:v>
                </c:pt>
                <c:pt idx="3">
                  <c:v>12746250</c:v>
                </c:pt>
                <c:pt idx="4">
                  <c:v>12967500</c:v>
                </c:pt>
                <c:pt idx="5">
                  <c:v>13188750</c:v>
                </c:pt>
                <c:pt idx="6">
                  <c:v>13410000</c:v>
                </c:pt>
              </c:numCache>
            </c:numRef>
          </c:xVal>
          <c:yVal>
            <c:numRef>
              <c:f>'4.Prijsscore'!$B$24:$B$30</c:f>
              <c:numCache>
                <c:formatCode>General</c:formatCode>
                <c:ptCount val="7"/>
                <c:pt idx="0">
                  <c:v>30</c:v>
                </c:pt>
                <c:pt idx="1">
                  <c:v>25</c:v>
                </c:pt>
                <c:pt idx="2">
                  <c:v>20</c:v>
                </c:pt>
                <c:pt idx="3">
                  <c:v>15</c:v>
                </c:pt>
                <c:pt idx="4">
                  <c:v>10</c:v>
                </c:pt>
                <c:pt idx="5">
                  <c:v>5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07-4765-A80A-31ED29D63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0686927"/>
        <c:axId val="840685967"/>
      </c:scatterChart>
      <c:valAx>
        <c:axId val="840686927"/>
        <c:scaling>
          <c:orientation val="minMax"/>
          <c:max val="13410000"/>
          <c:min val="12082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40685967"/>
        <c:crosses val="autoZero"/>
        <c:crossBetween val="midCat"/>
        <c:majorUnit val="221250"/>
      </c:valAx>
      <c:valAx>
        <c:axId val="840685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40686927"/>
        <c:crossesAt val="1200000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159067</xdr:rowOff>
    </xdr:from>
    <xdr:to>
      <xdr:col>2</xdr:col>
      <xdr:colOff>1234441</xdr:colOff>
      <xdr:row>35</xdr:row>
      <xdr:rowOff>187642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7AC3AEF-CC2A-49BC-BE2B-7C8FCE17F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EC95-18D3-4B94-8CC3-A940CCF6950D}">
  <dimension ref="A1:AO79"/>
  <sheetViews>
    <sheetView tabSelected="1" workbookViewId="0">
      <selection activeCell="D7" sqref="D7"/>
    </sheetView>
  </sheetViews>
  <sheetFormatPr defaultRowHeight="15"/>
  <sheetData>
    <row r="1" spans="1:41" ht="20.25">
      <c r="A1" s="19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ht="18.75" thickBot="1">
      <c r="A2" s="21" t="s">
        <v>42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</row>
    <row r="4" spans="1:41" ht="20.25">
      <c r="A4" s="19" t="s">
        <v>25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</row>
    <row r="5" spans="1:41" ht="15.75">
      <c r="A5" s="23" t="s">
        <v>26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</row>
    <row r="6" spans="1:41" ht="15.75">
      <c r="A6" s="23" t="s">
        <v>27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pans="1:41" ht="15.75">
      <c r="A7" s="23" t="s">
        <v>28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ht="15.75">
      <c r="A8" s="23" t="s">
        <v>29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</row>
    <row r="9" spans="1:4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</row>
    <row r="16" spans="1:4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</row>
    <row r="17" spans="1:4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1:4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1:4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1:4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1:4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</row>
    <row r="23" spans="1:4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</row>
    <row r="24" spans="1:4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</row>
    <row r="25" spans="1:4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  <row r="26" spans="1:4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1:4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1:4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</row>
    <row r="29" spans="1:4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</row>
    <row r="30" spans="1:4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</row>
    <row r="31" spans="1:4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</row>
    <row r="32" spans="1:4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</row>
    <row r="33" spans="1:4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</row>
    <row r="34" spans="1:4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</row>
    <row r="35" spans="1:4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</row>
    <row r="36" spans="1:4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</row>
    <row r="37" spans="1:4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</row>
    <row r="38" spans="1:4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</row>
    <row r="39" spans="1:4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</row>
    <row r="40" spans="1:4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</row>
    <row r="41" spans="1:4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spans="1:4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spans="1:4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</row>
    <row r="53" spans="1:4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</row>
    <row r="54" spans="1:4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</row>
    <row r="55" spans="1:4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</row>
    <row r="56" spans="1:4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</row>
    <row r="57" spans="1:4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1:4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</row>
    <row r="59" spans="1:4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1:4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</row>
    <row r="61" spans="1:4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1:4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1:4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1:4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</row>
    <row r="65" spans="1:4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1:4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1:4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1:4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1:4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1:4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1:4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</sheetData>
  <sheetProtection algorithmName="SHA-512" hashValue="zmNIMnzluvNtJnHuDNwaagn4MAQ0yiBHp0zJhcZplQjGU+hnVy4DRHpKo3IMQje3oZ3XaOkmFkAOcz8WAGUQtQ==" saltValue="g/UC01DEFRwvO6g+NoCGFw==" spinCount="100000" sheet="1" objects="1" scenarios="1" selectLockedCells="1" selectUnlockedCells="1"/>
  <pageMargins left="0.70866141732283472" right="0.70866141732283472" top="0.74803149606299213" bottom="0.74803149606299213" header="0.31496062992125984" footer="0.31496062992125984"/>
  <pageSetup orientation="landscape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1DDC2-CD8B-4B5A-B1FB-938E1F0BAD86}">
  <sheetPr>
    <pageSetUpPr fitToPage="1"/>
  </sheetPr>
  <dimension ref="A1:F65"/>
  <sheetViews>
    <sheetView zoomScale="90" zoomScaleNormal="90" workbookViewId="0">
      <selection activeCell="D14" sqref="D14"/>
    </sheetView>
  </sheetViews>
  <sheetFormatPr defaultRowHeight="15"/>
  <cols>
    <col min="1" max="1" width="35.42578125" customWidth="1"/>
    <col min="2" max="2" width="54.42578125" customWidth="1"/>
    <col min="3" max="3" width="41.42578125" customWidth="1"/>
    <col min="4" max="6" width="28.85546875" customWidth="1"/>
  </cols>
  <sheetData>
    <row r="1" spans="1:6" ht="20.25">
      <c r="A1" s="19" t="s">
        <v>41</v>
      </c>
      <c r="B1" s="20"/>
      <c r="C1" s="20"/>
      <c r="D1" s="20"/>
      <c r="E1" s="20"/>
      <c r="F1" s="20"/>
    </row>
    <row r="2" spans="1:6" ht="18.75" thickBot="1">
      <c r="A2" s="21" t="s">
        <v>42</v>
      </c>
      <c r="B2" s="22"/>
      <c r="C2" s="22"/>
      <c r="D2" s="22"/>
      <c r="E2" s="22"/>
      <c r="F2" s="22"/>
    </row>
    <row r="3" spans="1:6" ht="15.75">
      <c r="A3" s="25"/>
      <c r="B3" s="20"/>
      <c r="C3" s="20"/>
      <c r="D3" s="20"/>
      <c r="E3" s="20"/>
      <c r="F3" s="20"/>
    </row>
    <row r="4" spans="1:6" ht="23.25">
      <c r="A4" s="26" t="s">
        <v>0</v>
      </c>
      <c r="B4" s="27"/>
      <c r="C4" s="27"/>
      <c r="D4" s="27"/>
      <c r="E4" s="27"/>
      <c r="F4" s="27"/>
    </row>
    <row r="5" spans="1:6" ht="18">
      <c r="A5" s="1" t="s">
        <v>10</v>
      </c>
      <c r="B5" s="2"/>
      <c r="C5" s="2"/>
      <c r="D5" s="2"/>
      <c r="E5" s="2"/>
      <c r="F5" s="2"/>
    </row>
    <row r="6" spans="1:6" ht="18">
      <c r="A6" s="2" t="s">
        <v>33</v>
      </c>
      <c r="B6" s="2"/>
      <c r="C6" s="2"/>
      <c r="D6" s="2"/>
      <c r="E6" s="2"/>
      <c r="F6" s="2"/>
    </row>
    <row r="7" spans="1:6" ht="18">
      <c r="A7" s="4" t="s">
        <v>34</v>
      </c>
      <c r="B7" s="2"/>
      <c r="C7" s="2"/>
      <c r="D7" s="2"/>
      <c r="E7" s="2"/>
      <c r="F7" s="2"/>
    </row>
    <row r="8" spans="1:6" ht="18">
      <c r="A8" s="4" t="s">
        <v>43</v>
      </c>
      <c r="B8" s="2"/>
      <c r="C8" s="2"/>
      <c r="D8" s="2"/>
      <c r="E8" s="2"/>
      <c r="F8" s="2"/>
    </row>
    <row r="9" spans="1:6" ht="18">
      <c r="A9" s="4" t="s">
        <v>36</v>
      </c>
      <c r="B9" s="2"/>
      <c r="C9" s="2"/>
      <c r="D9" s="2"/>
      <c r="E9" s="2"/>
      <c r="F9" s="2"/>
    </row>
    <row r="10" spans="1:6" ht="18">
      <c r="A10" s="4" t="s">
        <v>35</v>
      </c>
      <c r="B10" s="2"/>
      <c r="C10" s="2"/>
      <c r="D10" s="2"/>
      <c r="E10" s="2"/>
      <c r="F10" s="2"/>
    </row>
    <row r="11" spans="1:6" ht="18">
      <c r="A11" s="6"/>
      <c r="B11" s="2"/>
      <c r="C11" s="2"/>
      <c r="D11" s="2"/>
      <c r="E11" s="2"/>
      <c r="F11" s="2"/>
    </row>
    <row r="12" spans="1:6" ht="20.25">
      <c r="A12" s="19"/>
      <c r="B12" s="24"/>
      <c r="C12" s="24"/>
      <c r="D12" s="24"/>
      <c r="E12" s="28"/>
      <c r="F12" s="28"/>
    </row>
    <row r="13" spans="1:6" ht="78" customHeight="1">
      <c r="A13" s="122" t="s">
        <v>8</v>
      </c>
      <c r="B13" s="122"/>
      <c r="C13" s="36" t="s">
        <v>1</v>
      </c>
      <c r="D13" s="37" t="s">
        <v>2</v>
      </c>
      <c r="E13" s="37" t="s">
        <v>3</v>
      </c>
      <c r="F13" s="37" t="s">
        <v>4</v>
      </c>
    </row>
    <row r="14" spans="1:6" ht="129" customHeight="1">
      <c r="A14" s="53">
        <v>1</v>
      </c>
      <c r="B14" s="54" t="s">
        <v>5</v>
      </c>
      <c r="C14" s="55" t="s">
        <v>6</v>
      </c>
      <c r="D14" s="56">
        <v>3.5</v>
      </c>
      <c r="E14" s="57">
        <v>0.75</v>
      </c>
      <c r="F14" s="57">
        <v>3.5</v>
      </c>
    </row>
    <row r="15" spans="1:6" ht="129.6" customHeight="1">
      <c r="A15" s="53">
        <v>2</v>
      </c>
      <c r="B15" s="54" t="s">
        <v>7</v>
      </c>
      <c r="C15" s="55" t="s">
        <v>40</v>
      </c>
      <c r="D15" s="56">
        <v>2</v>
      </c>
      <c r="E15" s="57">
        <v>0.5</v>
      </c>
      <c r="F15" s="57">
        <v>2</v>
      </c>
    </row>
    <row r="16" spans="1:6" ht="15.75" thickBot="1">
      <c r="A16" s="29"/>
      <c r="B16" s="29"/>
      <c r="C16" s="29"/>
      <c r="D16" s="30"/>
      <c r="E16" s="30"/>
      <c r="F16" s="30"/>
    </row>
    <row r="17" spans="1:6">
      <c r="A17" s="20"/>
      <c r="B17" s="20"/>
      <c r="C17" s="20"/>
      <c r="D17" s="20"/>
      <c r="E17" s="20"/>
      <c r="F17" s="20"/>
    </row>
    <row r="18" spans="1:6">
      <c r="A18" s="20"/>
      <c r="B18" s="20"/>
      <c r="C18" s="20"/>
      <c r="D18" s="20"/>
      <c r="E18" s="20"/>
      <c r="F18" s="20"/>
    </row>
    <row r="19" spans="1:6">
      <c r="A19" s="20"/>
      <c r="B19" s="20"/>
      <c r="C19" s="20"/>
      <c r="D19" s="20"/>
      <c r="E19" s="20"/>
      <c r="F19" s="20"/>
    </row>
    <row r="20" spans="1:6">
      <c r="A20" s="20"/>
      <c r="B20" s="20"/>
      <c r="C20" s="20"/>
      <c r="D20" s="20"/>
      <c r="E20" s="20"/>
      <c r="F20" s="20"/>
    </row>
    <row r="21" spans="1:6">
      <c r="A21" s="20"/>
      <c r="B21" s="20"/>
      <c r="C21" s="20"/>
      <c r="D21" s="20"/>
      <c r="E21" s="20"/>
      <c r="F21" s="20"/>
    </row>
    <row r="22" spans="1:6">
      <c r="A22" s="20"/>
      <c r="B22" s="20"/>
      <c r="C22" s="20"/>
      <c r="D22" s="20"/>
      <c r="E22" s="20"/>
      <c r="F22" s="20"/>
    </row>
    <row r="23" spans="1:6">
      <c r="A23" s="20"/>
      <c r="B23" s="20"/>
      <c r="C23" s="20"/>
      <c r="D23" s="20"/>
      <c r="E23" s="20"/>
      <c r="F23" s="20"/>
    </row>
    <row r="24" spans="1:6">
      <c r="A24" s="20"/>
      <c r="B24" s="20"/>
      <c r="C24" s="20"/>
      <c r="D24" s="20"/>
      <c r="E24" s="20"/>
      <c r="F24" s="20"/>
    </row>
    <row r="25" spans="1:6">
      <c r="A25" s="20"/>
      <c r="B25" s="20"/>
      <c r="C25" s="20"/>
      <c r="D25" s="20"/>
      <c r="E25" s="20"/>
      <c r="F25" s="20"/>
    </row>
    <row r="26" spans="1:6">
      <c r="A26" s="20"/>
      <c r="B26" s="20"/>
      <c r="C26" s="20"/>
      <c r="D26" s="20"/>
      <c r="E26" s="20"/>
      <c r="F26" s="20"/>
    </row>
    <row r="27" spans="1:6">
      <c r="A27" s="20"/>
      <c r="B27" s="20"/>
      <c r="C27" s="20"/>
      <c r="D27" s="20"/>
      <c r="E27" s="20"/>
      <c r="F27" s="20"/>
    </row>
    <row r="28" spans="1:6">
      <c r="A28" s="20"/>
      <c r="B28" s="20"/>
      <c r="C28" s="20"/>
      <c r="D28" s="20"/>
      <c r="E28" s="20"/>
      <c r="F28" s="20"/>
    </row>
    <row r="29" spans="1:6">
      <c r="A29" s="20"/>
      <c r="B29" s="20"/>
      <c r="C29" s="20"/>
      <c r="D29" s="20"/>
      <c r="E29" s="20"/>
      <c r="F29" s="20"/>
    </row>
    <row r="30" spans="1:6">
      <c r="A30" s="20"/>
      <c r="B30" s="20"/>
      <c r="C30" s="20"/>
      <c r="D30" s="20"/>
      <c r="E30" s="20"/>
      <c r="F30" s="20"/>
    </row>
    <row r="31" spans="1:6">
      <c r="A31" s="20"/>
      <c r="B31" s="20"/>
      <c r="C31" s="20"/>
      <c r="D31" s="20"/>
      <c r="E31" s="20"/>
      <c r="F31" s="20"/>
    </row>
    <row r="32" spans="1:6">
      <c r="A32" s="20"/>
      <c r="B32" s="20"/>
      <c r="C32" s="20"/>
      <c r="D32" s="20"/>
      <c r="E32" s="20"/>
      <c r="F32" s="20"/>
    </row>
    <row r="33" spans="1:6">
      <c r="A33" s="20"/>
      <c r="B33" s="20"/>
      <c r="C33" s="20"/>
      <c r="D33" s="20"/>
      <c r="E33" s="20"/>
      <c r="F33" s="20"/>
    </row>
    <row r="34" spans="1:6">
      <c r="A34" s="20"/>
      <c r="B34" s="20"/>
      <c r="C34" s="20"/>
      <c r="D34" s="20"/>
      <c r="E34" s="20"/>
      <c r="F34" s="20"/>
    </row>
    <row r="35" spans="1:6">
      <c r="A35" s="20"/>
      <c r="B35" s="20"/>
      <c r="C35" s="20"/>
      <c r="D35" s="20"/>
      <c r="E35" s="20"/>
      <c r="F35" s="20"/>
    </row>
    <row r="36" spans="1:6">
      <c r="A36" s="20"/>
      <c r="B36" s="20"/>
      <c r="C36" s="20"/>
      <c r="D36" s="20"/>
      <c r="E36" s="20"/>
      <c r="F36" s="20"/>
    </row>
    <row r="37" spans="1:6">
      <c r="A37" s="20"/>
      <c r="B37" s="20"/>
      <c r="C37" s="20"/>
      <c r="D37" s="20"/>
      <c r="E37" s="20"/>
      <c r="F37" s="20"/>
    </row>
    <row r="38" spans="1:6">
      <c r="A38" s="20"/>
      <c r="B38" s="20"/>
      <c r="C38" s="20"/>
      <c r="D38" s="20"/>
      <c r="E38" s="20"/>
      <c r="F38" s="20"/>
    </row>
    <row r="39" spans="1:6">
      <c r="A39" s="20"/>
      <c r="B39" s="20"/>
      <c r="C39" s="20"/>
      <c r="D39" s="20"/>
      <c r="E39" s="20"/>
      <c r="F39" s="20"/>
    </row>
    <row r="40" spans="1:6">
      <c r="A40" s="20"/>
      <c r="B40" s="20"/>
      <c r="C40" s="20"/>
      <c r="D40" s="20"/>
      <c r="E40" s="20"/>
      <c r="F40" s="20"/>
    </row>
    <row r="41" spans="1:6">
      <c r="A41" s="20"/>
      <c r="B41" s="20"/>
      <c r="C41" s="20"/>
      <c r="D41" s="20"/>
      <c r="E41" s="20"/>
      <c r="F41" s="20"/>
    </row>
    <row r="42" spans="1:6">
      <c r="A42" s="20"/>
      <c r="B42" s="20"/>
      <c r="C42" s="20"/>
      <c r="D42" s="20"/>
      <c r="E42" s="20"/>
      <c r="F42" s="20"/>
    </row>
    <row r="43" spans="1:6">
      <c r="A43" s="20"/>
      <c r="B43" s="20"/>
      <c r="C43" s="20"/>
      <c r="D43" s="20"/>
      <c r="E43" s="20"/>
      <c r="F43" s="20"/>
    </row>
    <row r="44" spans="1:6">
      <c r="A44" s="20"/>
      <c r="B44" s="20"/>
      <c r="C44" s="20"/>
      <c r="D44" s="20"/>
      <c r="E44" s="20"/>
      <c r="F44" s="20"/>
    </row>
    <row r="45" spans="1:6">
      <c r="A45" s="20"/>
      <c r="B45" s="20"/>
      <c r="C45" s="20"/>
      <c r="D45" s="20"/>
      <c r="E45" s="20"/>
      <c r="F45" s="20"/>
    </row>
    <row r="46" spans="1:6">
      <c r="A46" s="20"/>
      <c r="B46" s="20"/>
      <c r="C46" s="20"/>
      <c r="D46" s="20"/>
      <c r="E46" s="20"/>
      <c r="F46" s="20"/>
    </row>
    <row r="47" spans="1:6">
      <c r="A47" s="20"/>
      <c r="B47" s="20"/>
      <c r="C47" s="20"/>
      <c r="D47" s="20"/>
      <c r="E47" s="20"/>
      <c r="F47" s="20"/>
    </row>
    <row r="48" spans="1:6">
      <c r="A48" s="20"/>
      <c r="B48" s="20"/>
      <c r="C48" s="20"/>
      <c r="D48" s="20"/>
      <c r="E48" s="20"/>
      <c r="F48" s="20"/>
    </row>
    <row r="49" spans="1:6">
      <c r="A49" s="20"/>
      <c r="B49" s="20"/>
      <c r="C49" s="20"/>
      <c r="D49" s="20"/>
      <c r="E49" s="20"/>
      <c r="F49" s="20"/>
    </row>
    <row r="50" spans="1:6">
      <c r="A50" s="20"/>
      <c r="B50" s="20"/>
      <c r="C50" s="20"/>
      <c r="D50" s="20"/>
      <c r="E50" s="20"/>
      <c r="F50" s="20"/>
    </row>
    <row r="51" spans="1:6">
      <c r="A51" s="20"/>
      <c r="B51" s="20"/>
      <c r="C51" s="20"/>
      <c r="D51" s="20"/>
      <c r="E51" s="20"/>
      <c r="F51" s="20"/>
    </row>
    <row r="52" spans="1:6">
      <c r="A52" s="20"/>
      <c r="B52" s="20"/>
      <c r="C52" s="20"/>
      <c r="D52" s="20"/>
      <c r="E52" s="20"/>
      <c r="F52" s="20"/>
    </row>
    <row r="53" spans="1:6">
      <c r="A53" s="20"/>
      <c r="B53" s="20"/>
      <c r="C53" s="20"/>
      <c r="D53" s="20"/>
      <c r="E53" s="20"/>
      <c r="F53" s="20"/>
    </row>
    <row r="54" spans="1:6">
      <c r="A54" s="20"/>
      <c r="B54" s="20"/>
      <c r="C54" s="20"/>
      <c r="D54" s="20"/>
      <c r="E54" s="20"/>
      <c r="F54" s="20"/>
    </row>
    <row r="55" spans="1:6">
      <c r="A55" s="20"/>
      <c r="B55" s="20"/>
      <c r="C55" s="20"/>
      <c r="D55" s="20"/>
      <c r="E55" s="20"/>
      <c r="F55" s="20"/>
    </row>
    <row r="56" spans="1:6">
      <c r="A56" s="20"/>
      <c r="B56" s="20"/>
      <c r="C56" s="20"/>
      <c r="D56" s="20"/>
      <c r="E56" s="20"/>
      <c r="F56" s="20"/>
    </row>
    <row r="57" spans="1:6">
      <c r="A57" s="20"/>
      <c r="B57" s="20"/>
      <c r="C57" s="20"/>
      <c r="D57" s="20"/>
      <c r="E57" s="20"/>
      <c r="F57" s="20"/>
    </row>
    <row r="58" spans="1:6">
      <c r="A58" s="20"/>
      <c r="B58" s="20"/>
      <c r="C58" s="20"/>
      <c r="D58" s="20"/>
      <c r="E58" s="20"/>
      <c r="F58" s="20"/>
    </row>
    <row r="59" spans="1:6">
      <c r="A59" s="20"/>
      <c r="B59" s="20"/>
      <c r="C59" s="20"/>
      <c r="D59" s="20"/>
      <c r="E59" s="20"/>
      <c r="F59" s="20"/>
    </row>
    <row r="60" spans="1:6">
      <c r="A60" s="20"/>
      <c r="B60" s="20"/>
      <c r="C60" s="20"/>
      <c r="D60" s="20"/>
      <c r="E60" s="20"/>
      <c r="F60" s="20"/>
    </row>
    <row r="61" spans="1:6">
      <c r="A61" s="20"/>
      <c r="B61" s="20"/>
      <c r="C61" s="20"/>
      <c r="D61" s="20"/>
      <c r="E61" s="20"/>
      <c r="F61" s="20"/>
    </row>
    <row r="62" spans="1:6">
      <c r="A62" s="20"/>
      <c r="B62" s="20"/>
      <c r="C62" s="20"/>
      <c r="D62" s="20"/>
      <c r="E62" s="20"/>
      <c r="F62" s="20"/>
    </row>
    <row r="63" spans="1:6">
      <c r="A63" s="20"/>
      <c r="B63" s="20"/>
      <c r="C63" s="20"/>
      <c r="D63" s="20"/>
      <c r="E63" s="20"/>
      <c r="F63" s="20"/>
    </row>
    <row r="64" spans="1:6">
      <c r="A64" s="20"/>
      <c r="B64" s="20"/>
      <c r="C64" s="20"/>
      <c r="D64" s="20"/>
      <c r="E64" s="20"/>
      <c r="F64" s="20"/>
    </row>
    <row r="65" spans="1:6">
      <c r="A65" s="20"/>
      <c r="B65" s="20"/>
      <c r="C65" s="20"/>
      <c r="D65" s="20"/>
      <c r="E65" s="20"/>
      <c r="F65" s="20"/>
    </row>
  </sheetData>
  <sheetProtection algorithmName="SHA-512" hashValue="t22GOCjO2sSD2J+AMNKZ5FtCAHwB9LTPeEtYtdScCBN3ycEN9Qu7AHleZojOYu9UHLcvb+dg3GlmT/TXtXdNag==" saltValue="uXVEkErihWH2YK6goHNX8Q==" spinCount="100000" sheet="1" objects="1" scenarios="1" selectLockedCells="1"/>
  <mergeCells count="1">
    <mergeCell ref="A13:B13"/>
  </mergeCells>
  <dataValidations count="1">
    <dataValidation type="decimal" allowBlank="1" showInputMessage="1" showErrorMessage="1" sqref="D14:D15" xr:uid="{837ACB0C-62EE-4527-A2EA-5F057701220C}">
      <formula1>E14</formula1>
      <formula2>F14</formula2>
    </dataValidation>
  </dataValidations>
  <pageMargins left="0.70866141732283472" right="0.70866141732283472" top="0.74803149606299213" bottom="0.74803149606299213" header="0.31496062992125984" footer="0.31496062992125984"/>
  <pageSetup scale="56" orientation="landscape" r:id="rId1"/>
  <headerFoot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ACCD-0B31-424E-8993-BC762737E245}">
  <sheetPr>
    <pageSetUpPr fitToPage="1"/>
  </sheetPr>
  <dimension ref="A1:Y40"/>
  <sheetViews>
    <sheetView zoomScaleNormal="100" workbookViewId="0">
      <selection activeCell="E15" sqref="E15"/>
    </sheetView>
  </sheetViews>
  <sheetFormatPr defaultRowHeight="15"/>
  <cols>
    <col min="2" max="2" width="35.28515625" customWidth="1"/>
    <col min="3" max="3" width="13.28515625" customWidth="1"/>
    <col min="4" max="4" width="22.42578125" customWidth="1"/>
    <col min="5" max="5" width="39.42578125" customWidth="1"/>
    <col min="6" max="6" width="37" customWidth="1"/>
    <col min="7" max="7" width="16.140625" customWidth="1"/>
  </cols>
  <sheetData>
    <row r="1" spans="1:25" ht="20.25">
      <c r="A1" s="19" t="s">
        <v>41</v>
      </c>
    </row>
    <row r="2" spans="1:25" ht="18.75" thickBot="1">
      <c r="A2" s="21" t="s">
        <v>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15.75">
      <c r="A3" s="17"/>
    </row>
    <row r="4" spans="1:25" ht="18.75">
      <c r="A4" s="38" t="s">
        <v>9</v>
      </c>
      <c r="B4" s="39"/>
      <c r="C4" s="39"/>
      <c r="F4" s="42" t="s">
        <v>8</v>
      </c>
      <c r="G4" s="40"/>
    </row>
    <row r="5" spans="1:25" ht="18.75">
      <c r="A5" s="2"/>
      <c r="B5" s="2"/>
      <c r="C5" s="2"/>
      <c r="D5" s="2"/>
      <c r="E5" s="2"/>
      <c r="F5" s="3"/>
    </row>
    <row r="6" spans="1:25" ht="18.75">
      <c r="A6" s="1" t="s">
        <v>10</v>
      </c>
      <c r="B6" s="2"/>
      <c r="C6" s="2"/>
      <c r="D6" s="2"/>
      <c r="E6" s="2"/>
      <c r="F6" s="3"/>
    </row>
    <row r="7" spans="1:25" ht="18.75">
      <c r="A7" s="17" t="s">
        <v>32</v>
      </c>
      <c r="B7" s="2"/>
      <c r="C7" s="2"/>
      <c r="D7" s="2"/>
      <c r="E7" s="2"/>
      <c r="F7" s="3"/>
    </row>
    <row r="8" spans="1:25" ht="18.75">
      <c r="A8" s="58" t="s">
        <v>47</v>
      </c>
      <c r="B8" s="2"/>
      <c r="C8" s="2"/>
      <c r="D8" s="2"/>
      <c r="E8" s="2"/>
      <c r="F8" s="5"/>
    </row>
    <row r="9" spans="1:25" ht="18.75">
      <c r="A9" s="58" t="s">
        <v>46</v>
      </c>
      <c r="B9" s="2"/>
      <c r="C9" s="2"/>
      <c r="D9" s="2"/>
      <c r="E9" s="2"/>
      <c r="F9" s="5"/>
    </row>
    <row r="10" spans="1:25" ht="18.75">
      <c r="A10" s="58" t="s">
        <v>11</v>
      </c>
      <c r="B10" s="2"/>
      <c r="C10" s="2"/>
      <c r="D10" s="2"/>
      <c r="E10" s="2"/>
      <c r="F10" s="5"/>
    </row>
    <row r="11" spans="1:25" ht="18.75">
      <c r="A11" s="58" t="s">
        <v>12</v>
      </c>
      <c r="B11" s="2"/>
      <c r="C11" s="2"/>
      <c r="D11" s="2"/>
      <c r="E11" s="2"/>
      <c r="F11" s="5"/>
    </row>
    <row r="12" spans="1:25" ht="18.75">
      <c r="A12" s="58" t="s">
        <v>13</v>
      </c>
      <c r="B12" s="2"/>
      <c r="C12" s="2"/>
      <c r="D12" s="2"/>
      <c r="E12" s="2"/>
      <c r="F12" s="5"/>
    </row>
    <row r="13" spans="1:25" ht="18.75">
      <c r="A13" s="6"/>
      <c r="B13" s="2"/>
      <c r="C13" s="2"/>
      <c r="D13" s="2"/>
      <c r="E13" s="2"/>
      <c r="F13" s="3"/>
    </row>
    <row r="14" spans="1:25" ht="31.5">
      <c r="A14" s="70" t="s">
        <v>8</v>
      </c>
      <c r="B14" s="68"/>
      <c r="C14" s="69" t="s">
        <v>31</v>
      </c>
      <c r="D14" s="69" t="s">
        <v>37</v>
      </c>
      <c r="E14" s="69" t="s">
        <v>30</v>
      </c>
      <c r="F14" s="69" t="s">
        <v>14</v>
      </c>
      <c r="G14" s="69" t="s">
        <v>16</v>
      </c>
    </row>
    <row r="15" spans="1:25" ht="21.6" customHeight="1">
      <c r="A15" s="125">
        <v>1</v>
      </c>
      <c r="B15" s="123" t="s">
        <v>38</v>
      </c>
      <c r="C15" s="63">
        <v>8</v>
      </c>
      <c r="D15" s="43">
        <v>65</v>
      </c>
      <c r="E15" s="45">
        <v>0</v>
      </c>
      <c r="F15" s="127">
        <v>0.09</v>
      </c>
      <c r="G15" s="129">
        <f>(AVERAGE(E15:E17)*F15)</f>
        <v>0</v>
      </c>
    </row>
    <row r="16" spans="1:25" ht="21.6" customHeight="1">
      <c r="A16" s="126"/>
      <c r="B16" s="124"/>
      <c r="C16" s="64">
        <v>9</v>
      </c>
      <c r="D16" s="44">
        <v>70</v>
      </c>
      <c r="E16" s="45">
        <v>0</v>
      </c>
      <c r="F16" s="128"/>
      <c r="G16" s="130"/>
    </row>
    <row r="17" spans="1:7" ht="21.6" customHeight="1">
      <c r="A17" s="126"/>
      <c r="B17" s="124"/>
      <c r="C17" s="64">
        <v>10</v>
      </c>
      <c r="D17" s="44">
        <v>75</v>
      </c>
      <c r="E17" s="45">
        <v>0</v>
      </c>
      <c r="F17" s="128"/>
      <c r="G17" s="130"/>
    </row>
    <row r="18" spans="1:7" ht="21.6" customHeight="1">
      <c r="A18" s="131">
        <v>2</v>
      </c>
      <c r="B18" s="133" t="s">
        <v>39</v>
      </c>
      <c r="C18" s="65">
        <v>9</v>
      </c>
      <c r="D18" s="46">
        <v>70</v>
      </c>
      <c r="E18" s="45">
        <v>0</v>
      </c>
      <c r="F18" s="127">
        <v>0.31</v>
      </c>
      <c r="G18" s="129">
        <f>(AVERAGE(E18:E20)*F18)</f>
        <v>0</v>
      </c>
    </row>
    <row r="19" spans="1:7" ht="21.6" customHeight="1">
      <c r="A19" s="132"/>
      <c r="B19" s="134"/>
      <c r="C19" s="66">
        <v>10</v>
      </c>
      <c r="D19" s="47">
        <v>75</v>
      </c>
      <c r="E19" s="45">
        <v>0</v>
      </c>
      <c r="F19" s="128"/>
      <c r="G19" s="130"/>
    </row>
    <row r="20" spans="1:7" ht="21.6" customHeight="1">
      <c r="A20" s="132"/>
      <c r="B20" s="134"/>
      <c r="C20" s="66">
        <v>11</v>
      </c>
      <c r="D20" s="47">
        <v>80</v>
      </c>
      <c r="E20" s="45">
        <v>0</v>
      </c>
      <c r="F20" s="128"/>
      <c r="G20" s="130"/>
    </row>
    <row r="21" spans="1:7" ht="21.6" customHeight="1">
      <c r="A21" s="125">
        <v>3</v>
      </c>
      <c r="B21" s="123" t="s">
        <v>44</v>
      </c>
      <c r="C21" s="63">
        <v>8</v>
      </c>
      <c r="D21" s="43">
        <v>65</v>
      </c>
      <c r="E21" s="45">
        <v>0</v>
      </c>
      <c r="F21" s="127">
        <v>0.38</v>
      </c>
      <c r="G21" s="129">
        <f>(AVERAGE(E21:E23)*F21)</f>
        <v>0</v>
      </c>
    </row>
    <row r="22" spans="1:7" ht="21.6" customHeight="1">
      <c r="A22" s="126"/>
      <c r="B22" s="124"/>
      <c r="C22" s="64">
        <v>9</v>
      </c>
      <c r="D22" s="44">
        <v>70</v>
      </c>
      <c r="E22" s="45">
        <v>0</v>
      </c>
      <c r="F22" s="128"/>
      <c r="G22" s="130"/>
    </row>
    <row r="23" spans="1:7" ht="21.6" customHeight="1">
      <c r="A23" s="126"/>
      <c r="B23" s="124"/>
      <c r="C23" s="64">
        <v>10</v>
      </c>
      <c r="D23" s="44">
        <v>75</v>
      </c>
      <c r="E23" s="45">
        <v>0</v>
      </c>
      <c r="F23" s="128"/>
      <c r="G23" s="130"/>
    </row>
    <row r="24" spans="1:7" ht="21.6" customHeight="1">
      <c r="A24" s="131">
        <v>4</v>
      </c>
      <c r="B24" s="133" t="s">
        <v>45</v>
      </c>
      <c r="C24" s="65">
        <v>5</v>
      </c>
      <c r="D24" s="46">
        <v>40</v>
      </c>
      <c r="E24" s="45">
        <v>0</v>
      </c>
      <c r="F24" s="127">
        <v>0.22</v>
      </c>
      <c r="G24" s="129">
        <f t="shared" ref="G24" si="0">(AVERAGE(E24:E34)*F24)</f>
        <v>0</v>
      </c>
    </row>
    <row r="25" spans="1:7" ht="21.6" customHeight="1">
      <c r="A25" s="132"/>
      <c r="B25" s="134"/>
      <c r="C25" s="66">
        <v>6</v>
      </c>
      <c r="D25" s="47">
        <v>45</v>
      </c>
      <c r="E25" s="45">
        <v>0</v>
      </c>
      <c r="F25" s="128"/>
      <c r="G25" s="130"/>
    </row>
    <row r="26" spans="1:7" ht="21.6" customHeight="1">
      <c r="A26" s="132"/>
      <c r="B26" s="134"/>
      <c r="C26" s="66">
        <v>7</v>
      </c>
      <c r="D26" s="47">
        <v>50</v>
      </c>
      <c r="E26" s="45">
        <v>0</v>
      </c>
      <c r="F26" s="128"/>
      <c r="G26" s="130"/>
    </row>
    <row r="27" spans="1:7" ht="21.6" customHeight="1">
      <c r="A27" s="132"/>
      <c r="B27" s="134"/>
      <c r="C27" s="66">
        <v>8</v>
      </c>
      <c r="D27" s="47">
        <v>65</v>
      </c>
      <c r="E27" s="45">
        <v>0</v>
      </c>
      <c r="F27" s="128"/>
      <c r="G27" s="130"/>
    </row>
    <row r="28" spans="1:7" ht="21.6" customHeight="1">
      <c r="A28" s="132"/>
      <c r="B28" s="134"/>
      <c r="C28" s="66">
        <v>9</v>
      </c>
      <c r="D28" s="47">
        <v>70</v>
      </c>
      <c r="E28" s="45">
        <v>0</v>
      </c>
      <c r="F28" s="128"/>
      <c r="G28" s="130"/>
    </row>
    <row r="29" spans="1:7" ht="21.6" customHeight="1">
      <c r="A29" s="132"/>
      <c r="B29" s="134"/>
      <c r="C29" s="66">
        <v>10</v>
      </c>
      <c r="D29" s="47">
        <v>75</v>
      </c>
      <c r="E29" s="45">
        <v>0</v>
      </c>
      <c r="F29" s="128"/>
      <c r="G29" s="130"/>
    </row>
    <row r="30" spans="1:7" ht="21.6" customHeight="1">
      <c r="A30" s="132"/>
      <c r="B30" s="134"/>
      <c r="C30" s="66">
        <v>11</v>
      </c>
      <c r="D30" s="47">
        <v>80</v>
      </c>
      <c r="E30" s="45">
        <v>0</v>
      </c>
      <c r="F30" s="128"/>
      <c r="G30" s="130"/>
    </row>
    <row r="31" spans="1:7" ht="21.6" customHeight="1">
      <c r="A31" s="132"/>
      <c r="B31" s="134"/>
      <c r="C31" s="66">
        <v>12</v>
      </c>
      <c r="D31" s="47">
        <v>85</v>
      </c>
      <c r="E31" s="45">
        <v>0</v>
      </c>
      <c r="F31" s="128"/>
      <c r="G31" s="130"/>
    </row>
    <row r="32" spans="1:7" ht="21.6" customHeight="1">
      <c r="A32" s="132"/>
      <c r="B32" s="134"/>
      <c r="C32" s="66">
        <v>13</v>
      </c>
      <c r="D32" s="47">
        <v>95</v>
      </c>
      <c r="E32" s="45">
        <v>0</v>
      </c>
      <c r="F32" s="128"/>
      <c r="G32" s="130"/>
    </row>
    <row r="33" spans="1:7" ht="21.6" customHeight="1">
      <c r="A33" s="132"/>
      <c r="B33" s="134"/>
      <c r="C33" s="66">
        <v>14</v>
      </c>
      <c r="D33" s="47">
        <v>100</v>
      </c>
      <c r="E33" s="45">
        <v>0</v>
      </c>
      <c r="F33" s="128"/>
      <c r="G33" s="130"/>
    </row>
    <row r="34" spans="1:7" ht="21.6" customHeight="1">
      <c r="A34" s="136"/>
      <c r="B34" s="137"/>
      <c r="C34" s="67">
        <v>15</v>
      </c>
      <c r="D34" s="48">
        <v>150</v>
      </c>
      <c r="E34" s="45">
        <v>0</v>
      </c>
      <c r="F34" s="138"/>
      <c r="G34" s="135"/>
    </row>
    <row r="35" spans="1:7" ht="37.5">
      <c r="A35" s="49"/>
      <c r="B35" s="50" t="s">
        <v>15</v>
      </c>
      <c r="C35" s="41"/>
      <c r="D35" s="41"/>
      <c r="E35" s="52">
        <f>SUM(G15:G34)</f>
        <v>0</v>
      </c>
      <c r="F35" s="51">
        <f>SUM(F15:F34)</f>
        <v>1</v>
      </c>
    </row>
    <row r="36" spans="1:7" ht="19.5" thickBot="1">
      <c r="A36" s="7"/>
      <c r="B36" s="7"/>
      <c r="C36" s="7"/>
      <c r="D36" s="7"/>
      <c r="E36" s="8"/>
      <c r="F36" s="9"/>
    </row>
    <row r="37" spans="1:7" ht="18.75">
      <c r="A37" s="2"/>
      <c r="B37" s="2"/>
      <c r="C37" s="2"/>
      <c r="D37" s="2"/>
      <c r="E37" s="10"/>
      <c r="F37" s="11"/>
    </row>
    <row r="38" spans="1:7" ht="18.75">
      <c r="A38" s="2"/>
      <c r="B38" s="12"/>
      <c r="C38" s="12"/>
      <c r="D38" s="12"/>
      <c r="E38" s="10"/>
      <c r="F38" s="11"/>
    </row>
    <row r="39" spans="1:7" ht="18.75">
      <c r="A39" s="2"/>
      <c r="B39" s="1" t="s">
        <v>48</v>
      </c>
      <c r="C39" s="2"/>
      <c r="D39" s="2"/>
      <c r="E39" s="13"/>
      <c r="F39" s="11"/>
    </row>
    <row r="40" spans="1:7" ht="18.75">
      <c r="A40" s="2"/>
      <c r="B40" s="2"/>
      <c r="C40" s="2"/>
      <c r="D40" s="2"/>
      <c r="E40" s="10"/>
      <c r="F40" s="11"/>
    </row>
  </sheetData>
  <sheetProtection algorithmName="SHA-512" hashValue="TROQvzEjBsWrVMdjtN0CQ3nqw2Gpuh7UsiOb7FV8SfwkBCNDcYj3zoX1AwcBZn9kOGV8v5YZOnCitOY+JjNPEw==" saltValue="cV2ZqcnXRKsguvHklRfmCQ==" spinCount="100000" sheet="1" objects="1" scenarios="1" selectLockedCells="1"/>
  <mergeCells count="16">
    <mergeCell ref="G21:G23"/>
    <mergeCell ref="G24:G34"/>
    <mergeCell ref="A21:A23"/>
    <mergeCell ref="B21:B23"/>
    <mergeCell ref="F21:F23"/>
    <mergeCell ref="A24:A34"/>
    <mergeCell ref="B24:B34"/>
    <mergeCell ref="F24:F34"/>
    <mergeCell ref="B15:B17"/>
    <mergeCell ref="A15:A17"/>
    <mergeCell ref="F15:F17"/>
    <mergeCell ref="G15:G17"/>
    <mergeCell ref="G18:G20"/>
    <mergeCell ref="A18:A20"/>
    <mergeCell ref="B18:B20"/>
    <mergeCell ref="F18:F20"/>
  </mergeCells>
  <dataValidations count="2">
    <dataValidation type="decimal" allowBlank="1" showInputMessage="1" showErrorMessage="1" sqref="E35" xr:uid="{D64F9123-9BB1-4670-A587-E67FD24D04AA}">
      <formula1>$E$5</formula1>
      <formula2>$F$5</formula2>
    </dataValidation>
    <dataValidation type="decimal" allowBlank="1" showInputMessage="1" showErrorMessage="1" sqref="E15:E34" xr:uid="{08DD82E7-1A9B-4351-BDAC-F6F142515D78}">
      <formula1>-0.1</formula1>
      <formula2>0.05</formula2>
    </dataValidation>
  </dataValidations>
  <pageMargins left="0.23622047244094491" right="0.23622047244094491" top="0.74803149606299213" bottom="0.74803149606299213" header="0.31496062992125984" footer="0.31496062992125984"/>
  <pageSetup scale="65" orientation="landscape" r:id="rId1"/>
  <headerFoot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CD53-349B-433F-B0D3-EB5548828E17}">
  <sheetPr>
    <pageSetUpPr fitToPage="1"/>
  </sheetPr>
  <dimension ref="A1:F87"/>
  <sheetViews>
    <sheetView zoomScale="80" zoomScaleNormal="80" workbookViewId="0"/>
  </sheetViews>
  <sheetFormatPr defaultRowHeight="15"/>
  <cols>
    <col min="1" max="1" width="45.7109375" customWidth="1"/>
    <col min="2" max="2" width="42.5703125" customWidth="1"/>
    <col min="3" max="3" width="34" customWidth="1"/>
    <col min="4" max="4" width="40" customWidth="1"/>
    <col min="5" max="5" width="34.7109375" customWidth="1"/>
    <col min="6" max="6" width="32.140625" customWidth="1"/>
  </cols>
  <sheetData>
    <row r="1" spans="1:6" ht="20.25">
      <c r="A1" s="19" t="s">
        <v>41</v>
      </c>
      <c r="B1" s="20"/>
      <c r="C1" s="20"/>
      <c r="D1" s="20"/>
      <c r="E1" s="20"/>
      <c r="F1" s="20"/>
    </row>
    <row r="2" spans="1:6" ht="18.75" thickBot="1">
      <c r="A2" s="21" t="s">
        <v>42</v>
      </c>
      <c r="B2" s="22"/>
      <c r="C2" s="22"/>
      <c r="D2" s="22"/>
      <c r="E2" s="22"/>
      <c r="F2" s="22"/>
    </row>
    <row r="3" spans="1:6" ht="15.75">
      <c r="A3" s="25"/>
      <c r="B3" s="20"/>
      <c r="C3" s="20"/>
      <c r="D3" s="20"/>
      <c r="E3" s="20"/>
      <c r="F3" s="20"/>
    </row>
    <row r="4" spans="1:6" ht="84" customHeight="1">
      <c r="A4" s="31" t="s">
        <v>17</v>
      </c>
      <c r="B4" s="32" t="s">
        <v>18</v>
      </c>
      <c r="C4" s="32" t="s">
        <v>19</v>
      </c>
      <c r="D4" s="33" t="s">
        <v>20</v>
      </c>
      <c r="E4" s="33" t="s">
        <v>21</v>
      </c>
      <c r="F4" s="33" t="s">
        <v>22</v>
      </c>
    </row>
    <row r="5" spans="1:6" ht="107.45" customHeight="1">
      <c r="A5" s="34" t="str">
        <f>'1.Prijsopgaaf Opslagen'!B14</f>
        <v>Opslag per uur, Intermediaire dienstverlening (incl contract service)</v>
      </c>
      <c r="B5" s="59">
        <v>90000</v>
      </c>
      <c r="C5" s="120">
        <v>70</v>
      </c>
      <c r="D5" s="60">
        <f>'1.Prijsopgaaf Opslagen'!D14</f>
        <v>3.5</v>
      </c>
      <c r="E5" s="61">
        <f>C5*(1+'2.% doelstelling per doelgroep'!$E$35)</f>
        <v>70</v>
      </c>
      <c r="F5" s="62">
        <f>IF(D5=0,0,(B5*E5)+(B5*D5))</f>
        <v>6615000</v>
      </c>
    </row>
    <row r="6" spans="1:6" ht="108" customHeight="1">
      <c r="A6" s="34" t="str">
        <f>'1.Prijsopgaaf Opslagen'!B15</f>
        <v>Opslag per uur voor Migratiecontracten/ Contract Service</v>
      </c>
      <c r="B6" s="59">
        <v>90000</v>
      </c>
      <c r="C6" s="120">
        <f>C5</f>
        <v>70</v>
      </c>
      <c r="D6" s="60">
        <f>'1.Prijsopgaaf Opslagen'!D15</f>
        <v>2</v>
      </c>
      <c r="E6" s="61">
        <f>C6</f>
        <v>70</v>
      </c>
      <c r="F6" s="62">
        <f>IF(D6=0,0,(B6*E6)+(B6*D6))</f>
        <v>6480000</v>
      </c>
    </row>
    <row r="7" spans="1:6" ht="15.75">
      <c r="A7" s="35"/>
      <c r="B7" s="14"/>
      <c r="C7" s="139" t="s">
        <v>23</v>
      </c>
      <c r="D7" s="140"/>
      <c r="E7" s="15"/>
      <c r="F7" s="16">
        <f>SUM(F5:F6)</f>
        <v>13095000</v>
      </c>
    </row>
    <row r="8" spans="1:6">
      <c r="A8" s="20"/>
      <c r="B8" s="20"/>
      <c r="C8" s="20"/>
      <c r="D8" s="20"/>
      <c r="E8" s="20"/>
      <c r="F8" s="20"/>
    </row>
    <row r="9" spans="1:6" ht="15.75">
      <c r="A9" s="25" t="s">
        <v>24</v>
      </c>
      <c r="B9" s="20"/>
      <c r="C9" s="20"/>
      <c r="D9" s="20"/>
      <c r="E9" s="20"/>
      <c r="F9" s="20"/>
    </row>
    <row r="10" spans="1:6">
      <c r="A10" s="20"/>
      <c r="B10" s="20"/>
      <c r="C10" s="20"/>
      <c r="D10" s="20"/>
      <c r="E10" s="20"/>
      <c r="F10" s="20"/>
    </row>
    <row r="11" spans="1:6" ht="28.5">
      <c r="A11" s="20"/>
      <c r="B11" s="20"/>
      <c r="C11" s="20"/>
      <c r="D11" s="118" t="s">
        <v>22</v>
      </c>
      <c r="E11" s="119"/>
      <c r="F11" s="117">
        <f>F7</f>
        <v>13095000</v>
      </c>
    </row>
    <row r="12" spans="1:6">
      <c r="A12" s="20"/>
      <c r="B12" s="20"/>
      <c r="C12" s="20"/>
      <c r="D12" s="20"/>
      <c r="E12" s="20"/>
      <c r="F12" s="20"/>
    </row>
    <row r="13" spans="1:6">
      <c r="A13" s="20"/>
      <c r="B13" s="20"/>
      <c r="C13" s="20"/>
      <c r="D13" s="20"/>
      <c r="E13" s="20"/>
      <c r="F13" s="20"/>
    </row>
    <row r="14" spans="1:6">
      <c r="A14" s="20"/>
      <c r="B14" s="20"/>
      <c r="C14" s="20"/>
      <c r="D14" s="20"/>
      <c r="E14" s="20"/>
      <c r="F14" s="20"/>
    </row>
    <row r="15" spans="1:6">
      <c r="A15" s="20"/>
      <c r="B15" s="20"/>
      <c r="C15" s="20"/>
      <c r="D15" s="20"/>
      <c r="E15" s="20"/>
      <c r="F15" s="20"/>
    </row>
    <row r="16" spans="1:6">
      <c r="A16" s="20"/>
      <c r="B16" s="20"/>
      <c r="C16" s="20"/>
      <c r="D16" s="20"/>
      <c r="E16" s="20"/>
      <c r="F16" s="20"/>
    </row>
    <row r="17" spans="1:6">
      <c r="A17" s="20"/>
      <c r="B17" s="20"/>
      <c r="C17" s="20"/>
      <c r="D17" s="20"/>
      <c r="E17" s="20"/>
      <c r="F17" s="20"/>
    </row>
    <row r="18" spans="1:6">
      <c r="A18" s="20"/>
      <c r="B18" s="20"/>
      <c r="C18" s="20"/>
      <c r="D18" s="20"/>
      <c r="E18" s="20"/>
      <c r="F18" s="20"/>
    </row>
    <row r="19" spans="1:6">
      <c r="A19" s="20"/>
      <c r="B19" s="20"/>
      <c r="C19" s="20"/>
      <c r="D19" s="20"/>
      <c r="E19" s="20"/>
      <c r="F19" s="20"/>
    </row>
    <row r="20" spans="1:6">
      <c r="A20" s="20"/>
      <c r="B20" s="20"/>
      <c r="C20" s="20"/>
      <c r="D20" s="20"/>
      <c r="E20" s="20"/>
      <c r="F20" s="20"/>
    </row>
    <row r="21" spans="1:6">
      <c r="A21" s="20"/>
      <c r="B21" s="20"/>
      <c r="C21" s="20"/>
      <c r="D21" s="20"/>
      <c r="E21" s="20"/>
      <c r="F21" s="20"/>
    </row>
    <row r="22" spans="1:6">
      <c r="A22" s="20"/>
      <c r="B22" s="20"/>
      <c r="C22" s="20"/>
      <c r="D22" s="20"/>
      <c r="E22" s="20"/>
      <c r="F22" s="20"/>
    </row>
    <row r="23" spans="1:6">
      <c r="A23" s="20"/>
      <c r="B23" s="20"/>
      <c r="C23" s="20"/>
      <c r="D23" s="20"/>
      <c r="E23" s="20"/>
      <c r="F23" s="20"/>
    </row>
    <row r="24" spans="1:6">
      <c r="A24" s="20"/>
      <c r="B24" s="20"/>
      <c r="C24" s="20"/>
      <c r="D24" s="20"/>
      <c r="E24" s="20"/>
      <c r="F24" s="20"/>
    </row>
    <row r="25" spans="1:6">
      <c r="A25" s="20"/>
      <c r="B25" s="20"/>
      <c r="C25" s="20"/>
      <c r="D25" s="20"/>
      <c r="E25" s="20"/>
      <c r="F25" s="20"/>
    </row>
    <row r="26" spans="1:6">
      <c r="A26" s="20"/>
      <c r="B26" s="20"/>
      <c r="C26" s="20"/>
      <c r="D26" s="20"/>
      <c r="E26" s="20"/>
      <c r="F26" s="20"/>
    </row>
    <row r="27" spans="1:6">
      <c r="A27" s="20"/>
      <c r="B27" s="20"/>
      <c r="C27" s="20"/>
      <c r="D27" s="20"/>
      <c r="E27" s="20"/>
      <c r="F27" s="20"/>
    </row>
    <row r="28" spans="1:6">
      <c r="A28" s="20"/>
      <c r="B28" s="20"/>
      <c r="C28" s="20"/>
      <c r="D28" s="20"/>
      <c r="E28" s="20"/>
      <c r="F28" s="20"/>
    </row>
    <row r="29" spans="1:6">
      <c r="A29" s="20"/>
      <c r="B29" s="20"/>
      <c r="C29" s="20"/>
      <c r="D29" s="20"/>
      <c r="E29" s="20"/>
      <c r="F29" s="20"/>
    </row>
    <row r="30" spans="1:6">
      <c r="A30" s="20"/>
      <c r="B30" s="20"/>
      <c r="C30" s="20"/>
      <c r="D30" s="20"/>
      <c r="E30" s="20"/>
      <c r="F30" s="20"/>
    </row>
    <row r="31" spans="1:6">
      <c r="A31" s="20"/>
      <c r="B31" s="20"/>
      <c r="C31" s="20"/>
      <c r="D31" s="20"/>
      <c r="E31" s="20"/>
      <c r="F31" s="20"/>
    </row>
    <row r="32" spans="1:6">
      <c r="A32" s="20"/>
      <c r="B32" s="20"/>
      <c r="C32" s="20"/>
      <c r="D32" s="20"/>
      <c r="E32" s="20"/>
      <c r="F32" s="20"/>
    </row>
    <row r="33" spans="1:6">
      <c r="A33" s="20"/>
      <c r="B33" s="20"/>
      <c r="C33" s="20"/>
      <c r="D33" s="20"/>
      <c r="E33" s="20"/>
      <c r="F33" s="20"/>
    </row>
    <row r="34" spans="1:6">
      <c r="A34" s="20"/>
      <c r="B34" s="20"/>
      <c r="C34" s="20"/>
      <c r="D34" s="20"/>
      <c r="E34" s="20"/>
      <c r="F34" s="20"/>
    </row>
    <row r="35" spans="1:6">
      <c r="A35" s="20"/>
      <c r="B35" s="20"/>
      <c r="C35" s="20"/>
      <c r="D35" s="20"/>
      <c r="E35" s="20"/>
      <c r="F35" s="20"/>
    </row>
    <row r="36" spans="1:6">
      <c r="A36" s="20"/>
      <c r="B36" s="20"/>
      <c r="C36" s="20"/>
      <c r="D36" s="20"/>
      <c r="E36" s="20"/>
      <c r="F36" s="20"/>
    </row>
    <row r="37" spans="1:6">
      <c r="A37" s="20"/>
      <c r="B37" s="20"/>
      <c r="C37" s="20"/>
      <c r="D37" s="20"/>
      <c r="E37" s="20"/>
      <c r="F37" s="20"/>
    </row>
    <row r="38" spans="1:6">
      <c r="A38" s="20"/>
      <c r="B38" s="20"/>
      <c r="C38" s="20"/>
      <c r="D38" s="20"/>
      <c r="E38" s="20"/>
      <c r="F38" s="20"/>
    </row>
    <row r="39" spans="1:6">
      <c r="A39" s="20"/>
      <c r="B39" s="20"/>
      <c r="C39" s="20"/>
      <c r="D39" s="20"/>
      <c r="E39" s="20"/>
      <c r="F39" s="20"/>
    </row>
    <row r="40" spans="1:6">
      <c r="A40" s="20"/>
      <c r="B40" s="20"/>
      <c r="C40" s="20"/>
      <c r="D40" s="20"/>
      <c r="E40" s="20"/>
      <c r="F40" s="20"/>
    </row>
    <row r="41" spans="1:6">
      <c r="A41" s="20"/>
      <c r="B41" s="20"/>
      <c r="C41" s="20"/>
      <c r="D41" s="20"/>
      <c r="E41" s="20"/>
      <c r="F41" s="20"/>
    </row>
    <row r="42" spans="1:6">
      <c r="A42" s="20"/>
      <c r="B42" s="20"/>
      <c r="C42" s="20"/>
      <c r="D42" s="20"/>
      <c r="E42" s="20"/>
      <c r="F42" s="20"/>
    </row>
    <row r="43" spans="1:6">
      <c r="A43" s="20"/>
      <c r="B43" s="20"/>
      <c r="C43" s="20"/>
      <c r="D43" s="20"/>
      <c r="E43" s="20"/>
      <c r="F43" s="20"/>
    </row>
    <row r="44" spans="1:6">
      <c r="A44" s="20"/>
      <c r="B44" s="20"/>
      <c r="C44" s="20"/>
      <c r="D44" s="20"/>
      <c r="E44" s="20"/>
      <c r="F44" s="20"/>
    </row>
    <row r="45" spans="1:6">
      <c r="A45" s="20"/>
      <c r="B45" s="20"/>
      <c r="C45" s="20"/>
      <c r="D45" s="20"/>
      <c r="E45" s="20"/>
      <c r="F45" s="20"/>
    </row>
    <row r="46" spans="1:6">
      <c r="A46" s="20"/>
      <c r="B46" s="20"/>
      <c r="C46" s="20"/>
      <c r="D46" s="20"/>
      <c r="E46" s="20"/>
      <c r="F46" s="20"/>
    </row>
    <row r="47" spans="1:6">
      <c r="A47" s="20"/>
      <c r="B47" s="20"/>
      <c r="C47" s="20"/>
      <c r="D47" s="20"/>
      <c r="E47" s="20"/>
      <c r="F47" s="20"/>
    </row>
    <row r="48" spans="1:6">
      <c r="A48" s="20"/>
      <c r="B48" s="20"/>
      <c r="C48" s="20"/>
      <c r="D48" s="20"/>
      <c r="E48" s="20"/>
      <c r="F48" s="20"/>
    </row>
    <row r="49" spans="1:6">
      <c r="A49" s="20"/>
      <c r="B49" s="20"/>
      <c r="C49" s="20"/>
      <c r="D49" s="20"/>
      <c r="E49" s="20"/>
      <c r="F49" s="20"/>
    </row>
    <row r="50" spans="1:6">
      <c r="A50" s="20"/>
      <c r="B50" s="20"/>
      <c r="C50" s="20"/>
      <c r="D50" s="20"/>
      <c r="E50" s="20"/>
      <c r="F50" s="20"/>
    </row>
    <row r="51" spans="1:6">
      <c r="A51" s="20"/>
      <c r="B51" s="20"/>
      <c r="C51" s="20"/>
      <c r="D51" s="20"/>
      <c r="E51" s="20"/>
      <c r="F51" s="20"/>
    </row>
    <row r="52" spans="1:6">
      <c r="A52" s="20"/>
      <c r="B52" s="20"/>
      <c r="C52" s="20"/>
      <c r="D52" s="20"/>
      <c r="E52" s="20"/>
      <c r="F52" s="20"/>
    </row>
    <row r="53" spans="1:6">
      <c r="A53" s="20"/>
      <c r="B53" s="20"/>
      <c r="C53" s="20"/>
      <c r="D53" s="20"/>
      <c r="E53" s="20"/>
      <c r="F53" s="20"/>
    </row>
    <row r="54" spans="1:6">
      <c r="A54" s="20"/>
      <c r="B54" s="20"/>
      <c r="C54" s="20"/>
      <c r="D54" s="20"/>
      <c r="E54" s="20"/>
      <c r="F54" s="20"/>
    </row>
    <row r="55" spans="1:6">
      <c r="A55" s="20"/>
      <c r="B55" s="20"/>
      <c r="C55" s="20"/>
      <c r="D55" s="20"/>
      <c r="E55" s="20"/>
      <c r="F55" s="20"/>
    </row>
    <row r="56" spans="1:6">
      <c r="A56" s="20"/>
      <c r="B56" s="20"/>
      <c r="C56" s="20"/>
      <c r="D56" s="20"/>
      <c r="E56" s="20"/>
      <c r="F56" s="20"/>
    </row>
    <row r="57" spans="1:6">
      <c r="A57" s="20"/>
      <c r="B57" s="20"/>
      <c r="C57" s="20"/>
      <c r="D57" s="20"/>
      <c r="E57" s="20"/>
      <c r="F57" s="20"/>
    </row>
    <row r="58" spans="1:6">
      <c r="A58" s="20"/>
      <c r="B58" s="20"/>
      <c r="C58" s="20"/>
      <c r="D58" s="20"/>
      <c r="E58" s="20"/>
      <c r="F58" s="20"/>
    </row>
    <row r="59" spans="1:6">
      <c r="A59" s="20"/>
      <c r="B59" s="20"/>
      <c r="C59" s="20"/>
      <c r="D59" s="20"/>
      <c r="E59" s="20"/>
      <c r="F59" s="20"/>
    </row>
    <row r="60" spans="1:6">
      <c r="A60" s="20"/>
      <c r="B60" s="20"/>
      <c r="C60" s="20"/>
      <c r="D60" s="20"/>
      <c r="E60" s="20"/>
      <c r="F60" s="20"/>
    </row>
    <row r="61" spans="1:6">
      <c r="A61" s="20"/>
      <c r="B61" s="20"/>
      <c r="C61" s="20"/>
      <c r="D61" s="20"/>
      <c r="E61" s="20"/>
      <c r="F61" s="20"/>
    </row>
    <row r="62" spans="1:6">
      <c r="A62" s="20"/>
      <c r="B62" s="20"/>
      <c r="C62" s="20"/>
      <c r="D62" s="20"/>
      <c r="E62" s="20"/>
      <c r="F62" s="20"/>
    </row>
    <row r="63" spans="1:6">
      <c r="A63" s="20"/>
      <c r="B63" s="20"/>
      <c r="C63" s="20"/>
      <c r="D63" s="20"/>
      <c r="E63" s="20"/>
      <c r="F63" s="20"/>
    </row>
    <row r="64" spans="1:6">
      <c r="A64" s="20"/>
      <c r="B64" s="20"/>
      <c r="C64" s="20"/>
      <c r="D64" s="20"/>
      <c r="E64" s="20"/>
      <c r="F64" s="20"/>
    </row>
    <row r="65" spans="1:6">
      <c r="A65" s="20"/>
      <c r="B65" s="20"/>
      <c r="C65" s="20"/>
      <c r="D65" s="20"/>
      <c r="E65" s="20"/>
      <c r="F65" s="20"/>
    </row>
    <row r="66" spans="1:6">
      <c r="A66" s="20"/>
      <c r="B66" s="20"/>
      <c r="C66" s="20"/>
      <c r="D66" s="20"/>
      <c r="E66" s="20"/>
      <c r="F66" s="20"/>
    </row>
    <row r="67" spans="1:6">
      <c r="A67" s="20"/>
      <c r="B67" s="20"/>
      <c r="C67" s="20"/>
      <c r="D67" s="20"/>
      <c r="E67" s="20"/>
      <c r="F67" s="20"/>
    </row>
    <row r="68" spans="1:6">
      <c r="A68" s="20"/>
      <c r="B68" s="20"/>
      <c r="C68" s="20"/>
      <c r="D68" s="20"/>
      <c r="E68" s="20"/>
      <c r="F68" s="20"/>
    </row>
    <row r="69" spans="1:6">
      <c r="A69" s="20"/>
      <c r="B69" s="20"/>
      <c r="C69" s="20"/>
      <c r="D69" s="20"/>
      <c r="E69" s="20"/>
      <c r="F69" s="20"/>
    </row>
    <row r="70" spans="1:6">
      <c r="A70" s="20"/>
      <c r="B70" s="20"/>
      <c r="C70" s="20"/>
      <c r="D70" s="20"/>
      <c r="E70" s="20"/>
      <c r="F70" s="20"/>
    </row>
    <row r="71" spans="1:6">
      <c r="A71" s="20"/>
      <c r="B71" s="20"/>
      <c r="C71" s="20"/>
      <c r="D71" s="20"/>
      <c r="E71" s="20"/>
      <c r="F71" s="20"/>
    </row>
    <row r="72" spans="1:6">
      <c r="A72" s="20"/>
      <c r="B72" s="20"/>
      <c r="C72" s="20"/>
      <c r="D72" s="20"/>
      <c r="E72" s="20"/>
      <c r="F72" s="20"/>
    </row>
    <row r="73" spans="1:6">
      <c r="A73" s="20"/>
      <c r="B73" s="20"/>
      <c r="C73" s="20"/>
      <c r="D73" s="20"/>
      <c r="E73" s="20"/>
      <c r="F73" s="20"/>
    </row>
    <row r="74" spans="1:6">
      <c r="A74" s="20"/>
      <c r="B74" s="20"/>
      <c r="C74" s="20"/>
      <c r="D74" s="20"/>
      <c r="E74" s="20"/>
      <c r="F74" s="20"/>
    </row>
    <row r="75" spans="1:6">
      <c r="A75" s="20"/>
      <c r="B75" s="20"/>
      <c r="C75" s="20"/>
      <c r="D75" s="20"/>
      <c r="E75" s="20"/>
      <c r="F75" s="20"/>
    </row>
    <row r="76" spans="1:6">
      <c r="A76" s="20"/>
      <c r="B76" s="20"/>
      <c r="C76" s="20"/>
      <c r="D76" s="20"/>
      <c r="E76" s="20"/>
      <c r="F76" s="20"/>
    </row>
    <row r="77" spans="1:6">
      <c r="A77" s="20"/>
      <c r="B77" s="20"/>
      <c r="C77" s="20"/>
      <c r="D77" s="20"/>
      <c r="E77" s="20"/>
      <c r="F77" s="20"/>
    </row>
    <row r="78" spans="1:6">
      <c r="A78" s="20"/>
      <c r="B78" s="20"/>
      <c r="C78" s="20"/>
      <c r="D78" s="20"/>
      <c r="E78" s="20"/>
      <c r="F78" s="20"/>
    </row>
    <row r="79" spans="1:6">
      <c r="A79" s="20"/>
      <c r="B79" s="20"/>
      <c r="C79" s="20"/>
      <c r="D79" s="20"/>
      <c r="E79" s="20"/>
      <c r="F79" s="20"/>
    </row>
    <row r="80" spans="1:6">
      <c r="A80" s="20"/>
      <c r="B80" s="20"/>
      <c r="C80" s="20"/>
      <c r="D80" s="20"/>
      <c r="E80" s="20"/>
      <c r="F80" s="20"/>
    </row>
    <row r="81" spans="1:6">
      <c r="A81" s="20"/>
      <c r="B81" s="20"/>
      <c r="C81" s="20"/>
      <c r="D81" s="20"/>
      <c r="E81" s="20"/>
      <c r="F81" s="20"/>
    </row>
    <row r="82" spans="1:6">
      <c r="A82" s="20"/>
      <c r="B82" s="20"/>
      <c r="C82" s="20"/>
      <c r="D82" s="20"/>
      <c r="E82" s="20"/>
      <c r="F82" s="20"/>
    </row>
    <row r="83" spans="1:6">
      <c r="A83" s="20"/>
      <c r="B83" s="20"/>
      <c r="C83" s="20"/>
      <c r="D83" s="20"/>
      <c r="E83" s="20"/>
      <c r="F83" s="20"/>
    </row>
    <row r="84" spans="1:6">
      <c r="A84" s="20"/>
      <c r="B84" s="20"/>
      <c r="C84" s="20"/>
      <c r="D84" s="20"/>
      <c r="E84" s="20"/>
      <c r="F84" s="20"/>
    </row>
    <row r="85" spans="1:6">
      <c r="A85" s="20"/>
      <c r="B85" s="20"/>
      <c r="C85" s="20"/>
      <c r="D85" s="20"/>
      <c r="E85" s="20"/>
      <c r="F85" s="20"/>
    </row>
    <row r="86" spans="1:6">
      <c r="A86" s="20"/>
      <c r="B86" s="20"/>
      <c r="C86" s="20"/>
      <c r="D86" s="20"/>
      <c r="E86" s="20"/>
      <c r="F86" s="20"/>
    </row>
    <row r="87" spans="1:6">
      <c r="A87" s="20"/>
      <c r="B87" s="20"/>
      <c r="C87" s="20"/>
      <c r="D87" s="20"/>
      <c r="E87" s="20"/>
      <c r="F87" s="20"/>
    </row>
  </sheetData>
  <sheetProtection algorithmName="SHA-512" hashValue="koYe96MNScjyQuPIh9a8DdZ4cUFMLpZIQd1Z9/67qVAdVFPgnkWZYaqtmOnkqeynz1Fo7DNFitqAJxa70L7Rkg==" saltValue="G/wtyb2Iedq+9CXOVIBRNw==" spinCount="100000" sheet="1" objects="1" scenarios="1" selectLockedCells="1"/>
  <mergeCells count="1">
    <mergeCell ref="C7:D7"/>
  </mergeCells>
  <pageMargins left="0.70866141732283472" right="0.70866141732283472" top="0.74803149606299213" bottom="0.74803149606299213" header="0.31496062992125984" footer="0.31496062992125984"/>
  <pageSetup scale="53" orientation="landscape" r:id="rId1"/>
  <headerFooter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2D9B1-5CE9-425A-A2D3-AC8BBE5565CC}">
  <sheetPr>
    <pageSetUpPr fitToPage="1"/>
  </sheetPr>
  <dimension ref="A1:X66"/>
  <sheetViews>
    <sheetView workbookViewId="0"/>
  </sheetViews>
  <sheetFormatPr defaultRowHeight="15"/>
  <cols>
    <col min="1" max="1" width="32.140625" customWidth="1"/>
    <col min="2" max="2" width="62.42578125" customWidth="1"/>
    <col min="3" max="3" width="44.7109375" customWidth="1"/>
    <col min="4" max="4" width="41.42578125" customWidth="1"/>
  </cols>
  <sheetData>
    <row r="1" spans="1:24" ht="20.25">
      <c r="A1" s="19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24" ht="18.75" thickBot="1">
      <c r="A2" s="21" t="s">
        <v>42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15.75">
      <c r="A3" s="25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24">
      <c r="A4" s="110" t="s">
        <v>59</v>
      </c>
      <c r="B4" s="109"/>
      <c r="C4" s="109"/>
      <c r="D4" s="109"/>
      <c r="E4" s="20"/>
      <c r="F4" s="20"/>
      <c r="G4" s="20"/>
      <c r="H4" s="20"/>
      <c r="I4" s="20"/>
      <c r="J4" s="20"/>
      <c r="K4" s="20"/>
    </row>
    <row r="5" spans="1:24">
      <c r="A5" s="108"/>
      <c r="B5" s="71"/>
      <c r="C5" s="71"/>
      <c r="D5" s="71"/>
      <c r="E5" s="20"/>
      <c r="F5" s="20"/>
      <c r="G5" s="20"/>
      <c r="H5" s="20"/>
      <c r="I5" s="20"/>
      <c r="J5" s="20"/>
      <c r="K5" s="20"/>
    </row>
    <row r="6" spans="1:24">
      <c r="A6" s="71"/>
      <c r="B6" s="71"/>
      <c r="C6" s="141"/>
      <c r="D6" s="141"/>
      <c r="E6" s="20"/>
      <c r="F6" s="20"/>
      <c r="G6" s="20"/>
      <c r="H6" s="20"/>
      <c r="I6" s="20"/>
      <c r="J6" s="20"/>
      <c r="K6" s="20"/>
    </row>
    <row r="7" spans="1:24">
      <c r="A7" s="107" t="s">
        <v>58</v>
      </c>
      <c r="B7" s="106" t="s">
        <v>57</v>
      </c>
      <c r="C7" s="105" t="s">
        <v>50</v>
      </c>
      <c r="D7" s="104" t="s">
        <v>51</v>
      </c>
      <c r="E7" s="20"/>
      <c r="F7" s="20"/>
      <c r="G7" s="20"/>
      <c r="H7" s="20"/>
      <c r="I7" s="20"/>
      <c r="J7" s="20"/>
      <c r="K7" s="20"/>
    </row>
    <row r="8" spans="1:24">
      <c r="A8" s="113" t="s">
        <v>56</v>
      </c>
      <c r="B8" s="121">
        <f>'3.Berekening inschrijfprijs'!F11</f>
        <v>13095000</v>
      </c>
      <c r="C8" s="111">
        <v>12082500</v>
      </c>
      <c r="D8" s="112">
        <v>13410000</v>
      </c>
      <c r="E8" s="20"/>
      <c r="F8" s="20"/>
      <c r="G8" s="20"/>
      <c r="H8" s="20"/>
      <c r="I8" s="20"/>
      <c r="J8" s="20"/>
      <c r="K8" s="20"/>
    </row>
    <row r="9" spans="1:24">
      <c r="A9" s="103" t="s">
        <v>55</v>
      </c>
      <c r="B9" s="102" cm="1">
        <f t="array" ref="B9">IF(B8&gt;D8,"Prijs is buiten de bandbreedte en is een ongeldige Inschrijving",IF(B8&lt;C8,"Prijs is buiten de bandbreedte en is een ongeldige Inschrijving",B8:B8))</f>
        <v>13095000</v>
      </c>
      <c r="C9" s="101"/>
      <c r="D9" s="100"/>
      <c r="E9" s="20"/>
      <c r="F9" s="20"/>
      <c r="G9" s="20"/>
      <c r="H9" s="20"/>
      <c r="I9" s="20"/>
      <c r="J9" s="20"/>
      <c r="K9" s="20"/>
    </row>
    <row r="10" spans="1:24">
      <c r="A10" s="99"/>
      <c r="B10" s="71"/>
      <c r="C10" s="99"/>
      <c r="D10" s="98"/>
      <c r="E10" s="20"/>
      <c r="F10" s="20"/>
      <c r="G10" s="20"/>
      <c r="H10" s="20"/>
      <c r="I10" s="20"/>
      <c r="J10" s="20"/>
      <c r="K10" s="20"/>
    </row>
    <row r="11" spans="1:24">
      <c r="A11" s="97"/>
      <c r="B11" s="96"/>
      <c r="C11" s="95"/>
      <c r="D11" s="94"/>
      <c r="E11" s="20"/>
      <c r="F11" s="20"/>
      <c r="G11" s="20"/>
      <c r="H11" s="20"/>
      <c r="I11" s="20"/>
      <c r="J11" s="20"/>
      <c r="K11" s="20"/>
    </row>
    <row r="12" spans="1:24">
      <c r="A12" s="75"/>
      <c r="B12" s="71"/>
      <c r="C12" s="79"/>
      <c r="D12" s="79"/>
      <c r="E12" s="20"/>
      <c r="F12" s="20"/>
      <c r="G12" s="20"/>
      <c r="H12" s="20"/>
      <c r="I12" s="20"/>
      <c r="J12" s="20"/>
      <c r="K12" s="20"/>
    </row>
    <row r="13" spans="1:24">
      <c r="A13" s="93"/>
      <c r="B13" s="71"/>
      <c r="C13" s="79"/>
      <c r="D13" s="79"/>
      <c r="E13" s="20"/>
      <c r="F13" s="20"/>
      <c r="G13" s="20"/>
      <c r="H13" s="20"/>
      <c r="I13" s="20"/>
      <c r="J13" s="20"/>
      <c r="K13" s="20"/>
    </row>
    <row r="14" spans="1:24">
      <c r="A14" s="93"/>
      <c r="B14" s="71"/>
      <c r="C14" s="79"/>
      <c r="D14" s="79"/>
      <c r="E14" s="20"/>
      <c r="F14" s="20"/>
      <c r="G14" s="20"/>
      <c r="H14" s="20"/>
      <c r="I14" s="20"/>
      <c r="J14" s="20"/>
      <c r="K14" s="20"/>
    </row>
    <row r="15" spans="1:24">
      <c r="A15" s="92" t="s">
        <v>54</v>
      </c>
      <c r="B15" s="91" t="s">
        <v>53</v>
      </c>
      <c r="C15" s="91" t="s">
        <v>52</v>
      </c>
      <c r="D15" s="79"/>
      <c r="E15" s="20"/>
      <c r="F15" s="20"/>
      <c r="G15" s="20"/>
      <c r="H15" s="20"/>
      <c r="I15" s="20"/>
      <c r="J15" s="20"/>
      <c r="K15" s="20"/>
    </row>
    <row r="16" spans="1:24">
      <c r="A16" s="87" t="s">
        <v>61</v>
      </c>
      <c r="B16" s="89">
        <f>D8</f>
        <v>13410000</v>
      </c>
      <c r="C16" s="88">
        <v>0</v>
      </c>
      <c r="D16" s="79"/>
      <c r="E16" s="20"/>
      <c r="F16" s="20"/>
      <c r="G16" s="20"/>
      <c r="H16" s="20"/>
      <c r="I16" s="20"/>
      <c r="J16" s="20"/>
      <c r="K16" s="20"/>
    </row>
    <row r="17" spans="1:11">
      <c r="A17" s="90" t="s">
        <v>62</v>
      </c>
      <c r="B17" s="89">
        <f>C8</f>
        <v>12082500</v>
      </c>
      <c r="C17" s="88">
        <v>30</v>
      </c>
      <c r="D17" s="79"/>
      <c r="E17" s="20"/>
      <c r="F17" s="20"/>
      <c r="G17" s="20"/>
      <c r="H17" s="20"/>
      <c r="I17" s="20"/>
      <c r="J17" s="20"/>
      <c r="K17" s="20"/>
    </row>
    <row r="18" spans="1:11">
      <c r="A18" s="87"/>
      <c r="B18" s="87"/>
      <c r="C18" s="86"/>
      <c r="D18" s="85"/>
      <c r="E18" s="20"/>
      <c r="F18" s="20"/>
      <c r="G18" s="20"/>
      <c r="H18" s="20"/>
      <c r="I18" s="20"/>
      <c r="J18" s="20"/>
      <c r="K18" s="20"/>
    </row>
    <row r="19" spans="1:11">
      <c r="A19" s="114" t="s">
        <v>60</v>
      </c>
      <c r="B19" s="115"/>
      <c r="C19" s="116">
        <f xml:space="preserve"> IFERROR(C17 - (B8 - B17)/(B16-B17)*(C17),0)</f>
        <v>7.1186440677966125</v>
      </c>
      <c r="D19" s="71"/>
      <c r="E19" s="20"/>
      <c r="F19" s="20"/>
      <c r="G19" s="20"/>
      <c r="H19" s="20"/>
      <c r="I19" s="20"/>
      <c r="J19" s="20"/>
      <c r="K19" s="20"/>
    </row>
    <row r="20" spans="1:11">
      <c r="A20" s="71"/>
      <c r="B20" s="84"/>
      <c r="C20" s="83"/>
      <c r="D20" s="71"/>
      <c r="E20" s="20"/>
      <c r="F20" s="20"/>
      <c r="G20" s="20"/>
      <c r="H20" s="20"/>
      <c r="I20" s="20"/>
      <c r="J20" s="20"/>
      <c r="K20" s="20"/>
    </row>
    <row r="21" spans="1:11">
      <c r="A21" s="75"/>
      <c r="B21" s="75"/>
      <c r="C21" s="81"/>
      <c r="D21" s="71"/>
      <c r="E21" s="20"/>
      <c r="F21" s="20"/>
      <c r="G21" s="20"/>
      <c r="H21" s="20"/>
      <c r="I21" s="20"/>
      <c r="J21" s="20"/>
      <c r="K21" s="20"/>
    </row>
    <row r="22" spans="1:11">
      <c r="A22" s="82">
        <v>350</v>
      </c>
      <c r="B22" s="82" t="s">
        <v>49</v>
      </c>
      <c r="C22" s="81"/>
      <c r="D22" s="71"/>
      <c r="E22" s="20"/>
      <c r="F22" s="20"/>
      <c r="G22" s="20"/>
      <c r="H22" s="20"/>
      <c r="I22" s="20"/>
      <c r="J22" s="20"/>
      <c r="K22" s="20"/>
    </row>
    <row r="23" spans="1:11">
      <c r="A23" s="80"/>
      <c r="B23" s="78"/>
      <c r="C23" s="79"/>
      <c r="D23" s="71"/>
      <c r="E23" s="20"/>
      <c r="F23" s="20"/>
      <c r="G23" s="20"/>
      <c r="H23" s="20"/>
      <c r="I23" s="20"/>
      <c r="J23" s="20"/>
      <c r="K23" s="20"/>
    </row>
    <row r="24" spans="1:11">
      <c r="A24" s="77">
        <f>A25-A35</f>
        <v>12082500</v>
      </c>
      <c r="B24" s="78">
        <v>30</v>
      </c>
      <c r="C24" s="76"/>
      <c r="D24" s="76"/>
      <c r="E24" s="20"/>
      <c r="F24" s="20"/>
      <c r="G24" s="20"/>
      <c r="H24" s="20"/>
      <c r="I24" s="20"/>
      <c r="J24" s="20"/>
      <c r="K24" s="20"/>
    </row>
    <row r="25" spans="1:11">
      <c r="A25" s="77">
        <f>A26-A35</f>
        <v>12303750</v>
      </c>
      <c r="B25" s="78">
        <v>25</v>
      </c>
      <c r="C25" s="76"/>
      <c r="D25" s="76"/>
      <c r="E25" s="20"/>
      <c r="F25" s="20"/>
      <c r="G25" s="20"/>
      <c r="H25" s="20"/>
      <c r="I25" s="20"/>
      <c r="J25" s="20"/>
      <c r="K25" s="20"/>
    </row>
    <row r="26" spans="1:11">
      <c r="A26" s="77">
        <f>A27-A35</f>
        <v>12525000</v>
      </c>
      <c r="B26" s="78">
        <v>20</v>
      </c>
      <c r="C26" s="76"/>
      <c r="D26" s="76"/>
      <c r="E26" s="20"/>
      <c r="F26" s="20"/>
      <c r="G26" s="20"/>
      <c r="H26" s="20"/>
      <c r="I26" s="20"/>
      <c r="J26" s="20"/>
      <c r="K26" s="20"/>
    </row>
    <row r="27" spans="1:11">
      <c r="A27" s="77">
        <f>A28-A35</f>
        <v>12746250</v>
      </c>
      <c r="B27" s="78">
        <v>15</v>
      </c>
      <c r="C27" s="76"/>
      <c r="D27" s="76"/>
      <c r="E27" s="20"/>
      <c r="F27" s="20"/>
      <c r="G27" s="20"/>
      <c r="H27" s="20"/>
      <c r="I27" s="20"/>
      <c r="J27" s="20"/>
      <c r="K27" s="20"/>
    </row>
    <row r="28" spans="1:11">
      <c r="A28" s="77">
        <f>A29-A35</f>
        <v>12967500</v>
      </c>
      <c r="B28" s="73">
        <v>10</v>
      </c>
      <c r="C28" s="76"/>
      <c r="D28" s="76"/>
      <c r="E28" s="20"/>
      <c r="F28" s="20"/>
      <c r="G28" s="20"/>
      <c r="H28" s="20"/>
      <c r="I28" s="20"/>
      <c r="J28" s="20"/>
      <c r="K28" s="20"/>
    </row>
    <row r="29" spans="1:11">
      <c r="A29" s="72">
        <f>A30-A35</f>
        <v>13188750</v>
      </c>
      <c r="B29" s="73">
        <v>5</v>
      </c>
      <c r="C29" s="75"/>
      <c r="D29" s="75"/>
      <c r="E29" s="20"/>
      <c r="F29" s="20"/>
      <c r="G29" s="20"/>
      <c r="H29" s="20"/>
      <c r="I29" s="20"/>
      <c r="J29" s="20"/>
      <c r="K29" s="20"/>
    </row>
    <row r="30" spans="1:11">
      <c r="A30" s="74">
        <f>B16</f>
        <v>13410000</v>
      </c>
      <c r="B30" s="73">
        <v>0</v>
      </c>
      <c r="C30" s="71"/>
      <c r="D30" s="71"/>
      <c r="E30" s="20"/>
      <c r="F30" s="20"/>
      <c r="G30" s="20"/>
      <c r="H30" s="20"/>
      <c r="I30" s="20"/>
      <c r="J30" s="20"/>
      <c r="K30" s="20"/>
    </row>
    <row r="31" spans="1:11">
      <c r="A31" s="71"/>
      <c r="B31" s="73"/>
      <c r="C31" s="71"/>
      <c r="D31" s="71"/>
      <c r="E31" s="20"/>
      <c r="F31" s="20"/>
      <c r="G31" s="20"/>
      <c r="H31" s="20"/>
      <c r="I31" s="20"/>
      <c r="J31" s="20"/>
      <c r="K31" s="20"/>
    </row>
    <row r="32" spans="1:11">
      <c r="A32" s="71"/>
      <c r="B32" s="71"/>
      <c r="C32" s="71"/>
      <c r="D32" s="71"/>
      <c r="E32" s="20"/>
      <c r="F32" s="20"/>
      <c r="G32" s="20"/>
      <c r="H32" s="20"/>
      <c r="I32" s="20"/>
      <c r="J32" s="20"/>
      <c r="K32" s="20"/>
    </row>
    <row r="33" spans="1:11">
      <c r="A33" s="71"/>
      <c r="B33" s="71"/>
      <c r="C33" s="71"/>
      <c r="D33" s="71"/>
      <c r="E33" s="20"/>
      <c r="F33" s="20"/>
      <c r="G33" s="20"/>
      <c r="H33" s="20"/>
      <c r="I33" s="20"/>
      <c r="J33" s="20"/>
      <c r="K33" s="20"/>
    </row>
    <row r="34" spans="1:11">
      <c r="A34" s="72">
        <f>A30-B17</f>
        <v>1327500</v>
      </c>
      <c r="B34" s="71"/>
      <c r="C34" s="71"/>
      <c r="D34" s="71"/>
      <c r="E34" s="20"/>
      <c r="F34" s="20"/>
      <c r="G34" s="20"/>
      <c r="H34" s="20"/>
      <c r="I34" s="20"/>
      <c r="J34" s="20"/>
      <c r="K34" s="20"/>
    </row>
    <row r="35" spans="1:11">
      <c r="A35" s="72">
        <f>A34/6</f>
        <v>221250</v>
      </c>
      <c r="B35" s="71"/>
      <c r="C35" s="71"/>
      <c r="D35" s="71"/>
      <c r="E35" s="20"/>
      <c r="F35" s="20"/>
      <c r="G35" s="20"/>
      <c r="H35" s="20"/>
      <c r="I35" s="20"/>
      <c r="J35" s="20"/>
      <c r="K35" s="20"/>
    </row>
    <row r="36" spans="1:11">
      <c r="A36" s="71"/>
      <c r="B36" s="71"/>
      <c r="C36" s="71"/>
      <c r="D36" s="71"/>
      <c r="E36" s="20"/>
      <c r="F36" s="20"/>
      <c r="G36" s="20"/>
      <c r="H36" s="20"/>
      <c r="I36" s="20"/>
      <c r="J36" s="20"/>
      <c r="K36" s="20"/>
    </row>
    <row r="37" spans="1:11">
      <c r="A37" s="71"/>
      <c r="B37" s="71"/>
      <c r="C37" s="71"/>
      <c r="D37" s="71"/>
      <c r="E37" s="20"/>
      <c r="F37" s="20"/>
      <c r="G37" s="20"/>
      <c r="H37" s="20"/>
      <c r="I37" s="20"/>
      <c r="J37" s="20"/>
      <c r="K37" s="20"/>
    </row>
    <row r="38" spans="1:11">
      <c r="A38" s="71"/>
      <c r="B38" s="71"/>
      <c r="C38" s="71"/>
      <c r="D38" s="71"/>
      <c r="E38" s="20"/>
      <c r="F38" s="20"/>
      <c r="G38" s="20"/>
      <c r="H38" s="20"/>
      <c r="I38" s="20"/>
      <c r="J38" s="20"/>
      <c r="K38" s="20"/>
    </row>
    <row r="39" spans="1:11">
      <c r="A39" s="71"/>
      <c r="B39" s="71"/>
      <c r="C39" s="71"/>
      <c r="D39" s="71"/>
      <c r="E39" s="20"/>
      <c r="F39" s="20"/>
      <c r="G39" s="20"/>
      <c r="H39" s="20"/>
      <c r="I39" s="20"/>
      <c r="J39" s="20"/>
      <c r="K39" s="20"/>
    </row>
    <row r="40" spans="1:11">
      <c r="A40" s="71"/>
      <c r="B40" s="71"/>
      <c r="C40" s="71"/>
      <c r="D40" s="71"/>
      <c r="E40" s="20"/>
      <c r="F40" s="20"/>
      <c r="G40" s="20"/>
      <c r="H40" s="20"/>
      <c r="I40" s="20"/>
      <c r="J40" s="20"/>
      <c r="K40" s="20"/>
    </row>
    <row r="41" spans="1:11">
      <c r="A41" s="71"/>
      <c r="B41" s="71"/>
      <c r="C41" s="71"/>
      <c r="D41" s="71"/>
      <c r="E41" s="20"/>
      <c r="F41" s="20"/>
      <c r="G41" s="20"/>
      <c r="H41" s="20"/>
      <c r="I41" s="20"/>
      <c r="J41" s="20"/>
      <c r="K41" s="20"/>
    </row>
    <row r="42" spans="1:1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3" spans="1:1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1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</row>
    <row r="48" spans="1:1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</row>
    <row r="50" spans="1:1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</row>
    <row r="51" spans="1:1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</row>
    <row r="52" spans="1:1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</row>
    <row r="61" spans="1:1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</row>
    <row r="62" spans="1:1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</row>
    <row r="63" spans="1:1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spans="1:1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</row>
    <row r="65" spans="1:1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</row>
    <row r="66" spans="1:1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</row>
  </sheetData>
  <sheetProtection algorithmName="SHA-512" hashValue="qCdWP7HBBmfYYM1Di8leeW5IKxdiho/mvSqICiiux+UhSQyhyCb4zdoGLoyzdWBet1T6XbZ0EMEghgpK38MzjQ==" saltValue="54Yyi+mg9jGObKu0H9cQcA==" spinCount="100000" sheet="1" objects="1" scenarios="1" selectLockedCells="1"/>
  <mergeCells count="1">
    <mergeCell ref="C6:D6"/>
  </mergeCells>
  <pageMargins left="0.23622047244094491" right="0.23622047244094491" top="0.74803149606299213" bottom="0.74803149606299213" header="0.31496062992125984" footer="0.31496062992125984"/>
  <pageSetup paperSize="9" scale="79" orientation="landscape" r:id="rId1"/>
  <headerFooter>
    <oddFooter>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13" ma:contentTypeDescription="Een nieuw document maken." ma:contentTypeScope="" ma:versionID="4b6d1b54e268e4e43582988a7f272f6a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2ccbc69759a0c250f9c588072cc985cc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09cd81-1d4d-4065-b77d-e873716090dc}" ma:internalName="TaxCatchAll" ma:showField="CatchAllData" ma:web="a374c010-84b2-41aa-9f70-829eca1e2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74c010-84b2-41aa-9f70-829eca1e20e5" xsi:nil="true"/>
    <lcf76f155ced4ddcb4097134ff3c332f xmlns="58136303-e262-4c30-89d9-d9f80385de9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FEBD8F-C2B9-4301-96BB-285A61D83C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545090-5D22-4366-A191-D3031CCC1C3B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58136303-e262-4c30-89d9-d9f80385de94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a374c010-84b2-41aa-9f70-829eca1e20e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66ACABC-7B56-47A7-A84C-73749D26F4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Instructie</vt:lpstr>
      <vt:lpstr>1.Prijsopgaaf Opslagen</vt:lpstr>
      <vt:lpstr>2.% doelstelling per doelgroep</vt:lpstr>
      <vt:lpstr>3.Berekening inschrijfprijs</vt:lpstr>
      <vt:lpstr>4.Prijsscore</vt:lpstr>
      <vt:lpstr>'1.Prijsopgaaf Opslagen'!Afdrukbereik</vt:lpstr>
      <vt:lpstr>'2.% doelstelling per doelgroep'!Afdrukbereik</vt:lpstr>
      <vt:lpstr>'3.Berekening inschrijfprijs'!Afdrukbereik</vt:lpstr>
      <vt:lpstr>'4.Prijsscore'!Afdrukbereik</vt:lpstr>
      <vt:lpstr>Instructie!Afdrukbereik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Romy Wolfert - HIP</dc:creator>
  <cp:lastModifiedBy>Lars Bakker - HIP</cp:lastModifiedBy>
  <cp:lastPrinted>2024-10-02T18:26:38Z</cp:lastPrinted>
  <dcterms:created xsi:type="dcterms:W3CDTF">2024-04-12T06:36:47Z</dcterms:created>
  <dcterms:modified xsi:type="dcterms:W3CDTF">2024-10-03T10:12:05Z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0x010100CF43605AA20C0147A8E0428250D71D5E</vt:lpwstr>
  </property>
  <property fmtid="{D5CDD505-2E9C-101B-9397-08002B2CF9AE}" pid="3" name="MediaServiceImageTags">
    <vt:lpwstr/>
  </property>
</Properties>
</file>