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ucidebv.sharepoint.com/sites/LucideB.V-RijksdienstvoorhetCultureelErfgoed/Shared Documents/Diverse projecten Mariana met Pim/1. De RBG - Uitzendkrachten/Nota van Inlichtingen/NvI 2/Versie 3.0/"/>
    </mc:Choice>
  </mc:AlternateContent>
  <xr:revisionPtr revIDLastSave="168" documentId="8_{A75E3B9E-E4EF-4D03-A9FC-67A7AD13CCD7}" xr6:coauthVersionLast="47" xr6:coauthVersionMax="47" xr10:uidLastSave="{F288B6BF-10D8-4907-A310-E1D1C0D578EA}"/>
  <bookViews>
    <workbookView xWindow="-108" yWindow="-108" windowWidth="23256" windowHeight="12456" xr2:uid="{00000000-000D-0000-FFFF-FFFF00000000}"/>
  </bookViews>
  <sheets>
    <sheet name="Blad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4" l="1"/>
  <c r="G25" i="4"/>
  <c r="G24" i="4"/>
  <c r="G23" i="4"/>
  <c r="G22" i="4"/>
  <c r="G21" i="4"/>
  <c r="G20" i="4"/>
  <c r="G19" i="4"/>
  <c r="G12" i="4"/>
  <c r="G11" i="4"/>
  <c r="G10" i="4"/>
  <c r="G9" i="4"/>
  <c r="G8" i="4"/>
  <c r="G7" i="4"/>
  <c r="G6" i="4"/>
  <c r="G5" i="4"/>
  <c r="D5" i="4"/>
  <c r="D26" i="4"/>
  <c r="D25" i="4"/>
  <c r="D24" i="4"/>
  <c r="D23" i="4"/>
  <c r="D22" i="4"/>
  <c r="D21" i="4"/>
  <c r="D20" i="4"/>
  <c r="D19" i="4"/>
  <c r="D9" i="4"/>
  <c r="D7" i="4"/>
  <c r="D8" i="4"/>
  <c r="D12" i="4"/>
  <c r="D11" i="4"/>
  <c r="D6" i="4"/>
  <c r="D10" i="4"/>
  <c r="G13" i="4" l="1"/>
  <c r="G27" i="4"/>
  <c r="B33" i="4" s="1"/>
  <c r="G33" i="4" s="1"/>
  <c r="B32" i="4" l="1"/>
  <c r="G32" i="4" s="1"/>
  <c r="G34" i="4" s="1"/>
</calcChain>
</file>

<file path=xl/sharedStrings.xml><?xml version="1.0" encoding="utf-8"?>
<sst xmlns="http://schemas.openxmlformats.org/spreadsheetml/2006/main" count="58" uniqueCount="25">
  <si>
    <t>Uitzenden</t>
  </si>
  <si>
    <t>Functieprofielen:</t>
  </si>
  <si>
    <t>Soort inhuur:</t>
  </si>
  <si>
    <t>Aantal fictieve uren:</t>
  </si>
  <si>
    <t>Aantal uren geeft een gewicht  van:</t>
  </si>
  <si>
    <t>Omrekenfactor Inschrijver:</t>
  </si>
  <si>
    <t>Management assisstent</t>
  </si>
  <si>
    <t>Uitzend</t>
  </si>
  <si>
    <t>Medewerker facilitaire zaken</t>
  </si>
  <si>
    <t>Medewerker belastingen</t>
  </si>
  <si>
    <t>Medewerker DIV</t>
  </si>
  <si>
    <t>Medewerker gegevensbeheer</t>
  </si>
  <si>
    <t>Medewerker klantcontacten</t>
  </si>
  <si>
    <t>Medewerker financiële administratie</t>
  </si>
  <si>
    <t>Medewerker communicatie</t>
  </si>
  <si>
    <t>Detacheren</t>
  </si>
  <si>
    <t>Gewicht:</t>
  </si>
  <si>
    <t>Totale gewogen inschrijfprijs voor EMVI:</t>
  </si>
  <si>
    <t>Bijlage 4 - Prijsmodel Inhuur Uitzendkrachten - versie 3.0</t>
  </si>
  <si>
    <r>
      <t xml:space="preserve">Rekenuurloon </t>
    </r>
    <r>
      <rPr>
        <b/>
        <u val="singleAccounting"/>
        <sz val="11"/>
        <color theme="0"/>
        <rFont val="Calibri"/>
        <family val="2"/>
      </rPr>
      <t>(exclusief BTW)</t>
    </r>
  </si>
  <si>
    <t>Gewogen Prijs per profiel (exclusief BTW)</t>
  </si>
  <si>
    <t>Totaal per soort inhuur (exclusief BTW)</t>
  </si>
  <si>
    <t>Inschrijfprijs (exclusief BTW):</t>
  </si>
  <si>
    <t>Totale inschrijfprijs uitzenden (exclusief BTW):</t>
  </si>
  <si>
    <t>Totale inschrijfprijs detacheren (exclusief BTW):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</si>
</sst>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 val="singleAccounting"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 style="thin">
        <color auto="1"/>
      </top>
      <bottom style="thick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/>
    </xf>
    <xf numFmtId="7" fontId="2" fillId="0" borderId="3" xfId="0" applyNumberFormat="1" applyFont="1" applyBorder="1" applyAlignment="1">
      <alignment horizontal="center" vertical="top"/>
    </xf>
    <xf numFmtId="0" fontId="2" fillId="4" borderId="2" xfId="0" applyFont="1" applyFill="1" applyBorder="1" applyAlignment="1">
      <alignment vertical="top"/>
    </xf>
    <xf numFmtId="7" fontId="2" fillId="0" borderId="2" xfId="0" applyNumberFormat="1" applyFont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7" fontId="1" fillId="3" borderId="1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1" fontId="0" fillId="0" borderId="0" xfId="0" applyNumberFormat="1"/>
    <xf numFmtId="164" fontId="1" fillId="0" borderId="0" xfId="0" applyNumberFormat="1" applyFont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7" fontId="2" fillId="0" borderId="9" xfId="0" applyNumberFormat="1" applyFont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right" vertical="top"/>
    </xf>
    <xf numFmtId="164" fontId="1" fillId="5" borderId="6" xfId="0" applyNumberFormat="1" applyFont="1" applyFill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13" xfId="0" applyNumberFormat="1" applyFont="1" applyBorder="1" applyAlignment="1">
      <alignment horizontal="center" vertical="top"/>
    </xf>
    <xf numFmtId="0" fontId="1" fillId="3" borderId="15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center" vertical="top" wrapText="1"/>
    </xf>
    <xf numFmtId="164" fontId="1" fillId="3" borderId="15" xfId="0" applyNumberFormat="1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 shrinkToFit="1"/>
    </xf>
    <xf numFmtId="0" fontId="0" fillId="7" borderId="1" xfId="0" applyFill="1" applyBorder="1"/>
    <xf numFmtId="7" fontId="1" fillId="0" borderId="0" xfId="0" applyNumberFormat="1" applyFont="1" applyAlignment="1">
      <alignment horizontal="center" vertical="top"/>
    </xf>
    <xf numFmtId="0" fontId="0" fillId="0" borderId="12" xfId="0" applyBorder="1"/>
    <xf numFmtId="0" fontId="0" fillId="0" borderId="14" xfId="0" applyBorder="1"/>
    <xf numFmtId="10" fontId="0" fillId="0" borderId="0" xfId="0" applyNumberFormat="1"/>
    <xf numFmtId="10" fontId="2" fillId="0" borderId="3" xfId="1" applyNumberFormat="1" applyFont="1" applyFill="1" applyBorder="1" applyAlignment="1">
      <alignment horizontal="center" vertical="top"/>
    </xf>
    <xf numFmtId="165" fontId="2" fillId="0" borderId="9" xfId="1" applyNumberFormat="1" applyFont="1" applyFill="1" applyBorder="1" applyAlignment="1">
      <alignment horizontal="center" vertical="top"/>
    </xf>
    <xf numFmtId="10" fontId="2" fillId="0" borderId="9" xfId="1" applyNumberFormat="1" applyFont="1" applyFill="1" applyBorder="1" applyAlignment="1">
      <alignment horizontal="center" vertical="top"/>
    </xf>
    <xf numFmtId="10" fontId="2" fillId="0" borderId="2" xfId="1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10" fontId="2" fillId="0" borderId="5" xfId="1" applyNumberFormat="1" applyFont="1" applyFill="1" applyBorder="1" applyAlignment="1">
      <alignment horizontal="center" vertical="top"/>
    </xf>
    <xf numFmtId="7" fontId="2" fillId="0" borderId="5" xfId="0" applyNumberFormat="1" applyFont="1" applyBorder="1" applyAlignment="1">
      <alignment horizontal="center" vertical="top"/>
    </xf>
    <xf numFmtId="0" fontId="2" fillId="4" borderId="10" xfId="0" applyFont="1" applyFill="1" applyBorder="1" applyAlignment="1">
      <alignment horizontal="center" vertical="top"/>
    </xf>
    <xf numFmtId="165" fontId="2" fillId="0" borderId="19" xfId="1" applyNumberFormat="1" applyFont="1" applyFill="1" applyBorder="1" applyAlignment="1">
      <alignment horizontal="center" vertical="top"/>
    </xf>
    <xf numFmtId="165" fontId="2" fillId="0" borderId="4" xfId="1" applyNumberFormat="1" applyFont="1" applyFill="1" applyBorder="1" applyAlignment="1">
      <alignment horizontal="center" vertical="top"/>
    </xf>
    <xf numFmtId="9" fontId="9" fillId="0" borderId="0" xfId="0" applyNumberFormat="1" applyFont="1" applyAlignment="1">
      <alignment horizontal="center" vertical="top"/>
    </xf>
    <xf numFmtId="7" fontId="8" fillId="0" borderId="18" xfId="0" applyNumberFormat="1" applyFont="1" applyBorder="1" applyAlignment="1">
      <alignment horizontal="right" vertical="top"/>
    </xf>
    <xf numFmtId="7" fontId="8" fillId="0" borderId="18" xfId="0" applyNumberFormat="1" applyFont="1" applyBorder="1" applyAlignment="1">
      <alignment horizontal="center" vertical="top"/>
    </xf>
    <xf numFmtId="0" fontId="0" fillId="0" borderId="18" xfId="0" applyBorder="1"/>
    <xf numFmtId="166" fontId="0" fillId="2" borderId="3" xfId="0" applyNumberFormat="1" applyFill="1" applyBorder="1" applyAlignment="1">
      <alignment horizontal="center" vertical="top"/>
    </xf>
    <xf numFmtId="166" fontId="0" fillId="2" borderId="9" xfId="0" applyNumberFormat="1" applyFill="1" applyBorder="1" applyAlignment="1">
      <alignment horizontal="center" vertical="top"/>
    </xf>
    <xf numFmtId="166" fontId="0" fillId="2" borderId="5" xfId="0" applyNumberFormat="1" applyFill="1" applyBorder="1" applyAlignment="1">
      <alignment horizontal="center" vertical="top"/>
    </xf>
    <xf numFmtId="166" fontId="0" fillId="2" borderId="2" xfId="0" applyNumberFormat="1" applyFill="1" applyBorder="1" applyAlignment="1">
      <alignment horizontal="center" vertical="top"/>
    </xf>
    <xf numFmtId="7" fontId="8" fillId="6" borderId="7" xfId="0" applyNumberFormat="1" applyFont="1" applyFill="1" applyBorder="1" applyAlignment="1">
      <alignment horizontal="right" vertical="top"/>
    </xf>
    <xf numFmtId="7" fontId="2" fillId="0" borderId="4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164" fontId="1" fillId="3" borderId="1" xfId="0" applyNumberFormat="1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164" fontId="1" fillId="3" borderId="6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10" fontId="2" fillId="0" borderId="16" xfId="0" applyNumberFormat="1" applyFont="1" applyBorder="1" applyAlignment="1">
      <alignment horizontal="center" vertical="top"/>
    </xf>
    <xf numFmtId="10" fontId="2" fillId="0" borderId="17" xfId="0" applyNumberFormat="1" applyFont="1" applyBorder="1" applyAlignment="1">
      <alignment horizontal="center" vertical="top"/>
    </xf>
    <xf numFmtId="10" fontId="2" fillId="0" borderId="10" xfId="0" applyNumberFormat="1" applyFont="1" applyBorder="1" applyAlignment="1">
      <alignment horizontal="center" vertical="top"/>
    </xf>
    <xf numFmtId="10" fontId="2" fillId="0" borderId="11" xfId="0" applyNumberFormat="1" applyFont="1" applyBorder="1" applyAlignment="1">
      <alignment horizontal="center" vertical="top"/>
    </xf>
    <xf numFmtId="7" fontId="8" fillId="6" borderId="6" xfId="0" applyNumberFormat="1" applyFont="1" applyFill="1" applyBorder="1" applyAlignment="1">
      <alignment horizontal="right" vertical="top"/>
    </xf>
    <xf numFmtId="7" fontId="8" fillId="6" borderId="7" xfId="0" applyNumberFormat="1" applyFont="1" applyFill="1" applyBorder="1" applyAlignment="1">
      <alignment horizontal="right" vertical="top"/>
    </xf>
    <xf numFmtId="7" fontId="8" fillId="6" borderId="8" xfId="0" applyNumberFormat="1" applyFont="1" applyFill="1" applyBorder="1" applyAlignment="1">
      <alignment horizontal="right" vertical="top"/>
    </xf>
    <xf numFmtId="164" fontId="1" fillId="5" borderId="7" xfId="0" applyNumberFormat="1" applyFont="1" applyFill="1" applyBorder="1" applyAlignment="1">
      <alignment horizontal="center" vertical="top"/>
    </xf>
    <xf numFmtId="164" fontId="1" fillId="5" borderId="8" xfId="0" applyNumberFormat="1" applyFont="1" applyFill="1" applyBorder="1" applyAlignment="1">
      <alignment horizontal="center" vertical="top"/>
    </xf>
    <xf numFmtId="7" fontId="2" fillId="0" borderId="4" xfId="0" applyNumberFormat="1" applyFont="1" applyBorder="1" applyAlignment="1">
      <alignment horizontal="center" vertical="top"/>
    </xf>
    <xf numFmtId="7" fontId="2" fillId="0" borderId="2" xfId="0" applyNumberFormat="1" applyFont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0" fontId="2" fillId="0" borderId="20" xfId="0" applyNumberFormat="1" applyFont="1" applyBorder="1" applyAlignment="1">
      <alignment horizontal="center" vertical="top"/>
    </xf>
    <xf numFmtId="10" fontId="2" fillId="0" borderId="21" xfId="0" applyNumberFormat="1" applyFont="1" applyBorder="1" applyAlignment="1">
      <alignment horizontal="center" vertical="top"/>
    </xf>
    <xf numFmtId="0" fontId="1" fillId="3" borderId="19" xfId="0" applyFont="1" applyFill="1" applyBorder="1" applyAlignment="1">
      <alignment horizontal="center" vertical="top" wrapText="1" shrinkToFit="1"/>
    </xf>
    <xf numFmtId="7" fontId="2" fillId="0" borderId="19" xfId="0" applyNumberFormat="1" applyFont="1" applyBorder="1" applyAlignment="1">
      <alignment horizontal="center" vertical="top"/>
    </xf>
    <xf numFmtId="7" fontId="8" fillId="6" borderId="1" xfId="0" applyNumberFormat="1" applyFont="1" applyFill="1" applyBorder="1" applyAlignment="1">
      <alignment horizontal="center" vertical="top"/>
    </xf>
    <xf numFmtId="7" fontId="1" fillId="3" borderId="1" xfId="0" applyNumberFormat="1" applyFont="1" applyFill="1" applyBorder="1" applyAlignment="1">
      <alignment horizontal="center"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GridLines="0" tabSelected="1" workbookViewId="0">
      <selection activeCell="J30" sqref="J30"/>
    </sheetView>
  </sheetViews>
  <sheetFormatPr defaultRowHeight="14.4" x14ac:dyDescent="0.3"/>
  <cols>
    <col min="1" max="1" width="30.88671875" customWidth="1"/>
    <col min="2" max="2" width="12.88671875" style="15" customWidth="1"/>
    <col min="3" max="3" width="16.44140625" customWidth="1"/>
    <col min="4" max="6" width="14" customWidth="1"/>
    <col min="7" max="7" width="19.88671875" customWidth="1"/>
    <col min="9" max="9" width="10.5546875" bestFit="1" customWidth="1"/>
    <col min="11" max="11" width="10.44140625" bestFit="1" customWidth="1"/>
  </cols>
  <sheetData>
    <row r="1" spans="1:11" ht="23.4" x14ac:dyDescent="0.3">
      <c r="A1" s="57" t="s">
        <v>18</v>
      </c>
      <c r="B1" s="57"/>
      <c r="C1" s="57"/>
      <c r="D1" s="57"/>
      <c r="E1" s="57"/>
      <c r="G1" s="3"/>
    </row>
    <row r="2" spans="1:11" ht="15" customHeight="1" thickBot="1" x14ac:dyDescent="0.35">
      <c r="A2" s="2"/>
      <c r="B2" s="14"/>
      <c r="C2" s="3"/>
      <c r="D2" s="3"/>
      <c r="E2" s="3"/>
      <c r="G2" s="3"/>
    </row>
    <row r="3" spans="1:11" ht="15.6" thickTop="1" thickBot="1" x14ac:dyDescent="0.35">
      <c r="A3" s="59" t="s">
        <v>0</v>
      </c>
      <c r="B3" s="60"/>
      <c r="C3" s="60"/>
      <c r="D3" s="60"/>
      <c r="E3" s="60"/>
      <c r="F3" s="60"/>
      <c r="G3" s="60"/>
    </row>
    <row r="4" spans="1:11" ht="44.4" thickTop="1" thickBot="1" x14ac:dyDescent="0.35">
      <c r="A4" s="28" t="s">
        <v>1</v>
      </c>
      <c r="B4" s="29" t="s">
        <v>2</v>
      </c>
      <c r="C4" s="30" t="s">
        <v>19</v>
      </c>
      <c r="D4" s="29" t="s">
        <v>3</v>
      </c>
      <c r="E4" s="29" t="s">
        <v>4</v>
      </c>
      <c r="F4" s="6" t="s">
        <v>5</v>
      </c>
      <c r="G4" s="31" t="s">
        <v>20</v>
      </c>
    </row>
    <row r="5" spans="1:11" ht="15" thickTop="1" x14ac:dyDescent="0.3">
      <c r="A5" s="7" t="s">
        <v>6</v>
      </c>
      <c r="B5" s="20" t="s">
        <v>7</v>
      </c>
      <c r="C5" s="8">
        <v>19.059999999999999</v>
      </c>
      <c r="D5" s="45">
        <f>(10318/0.5)*0.02</f>
        <v>412.72</v>
      </c>
      <c r="E5" s="37">
        <v>0.02</v>
      </c>
      <c r="F5" s="51"/>
      <c r="G5" s="78">
        <f>SUM(D5*C5*F5)</f>
        <v>0</v>
      </c>
    </row>
    <row r="6" spans="1:11" x14ac:dyDescent="0.3">
      <c r="A6" s="18" t="s">
        <v>8</v>
      </c>
      <c r="B6" s="21" t="s">
        <v>7</v>
      </c>
      <c r="C6" s="19">
        <v>20.57</v>
      </c>
      <c r="D6" s="38">
        <f>(10318/0.5)*0.02</f>
        <v>412.72</v>
      </c>
      <c r="E6" s="39">
        <v>0.02</v>
      </c>
      <c r="F6" s="52"/>
      <c r="G6" s="19">
        <f t="shared" ref="G6:G12" si="0">SUM(D6*C6*F6)</f>
        <v>0</v>
      </c>
    </row>
    <row r="7" spans="1:11" x14ac:dyDescent="0.3">
      <c r="A7" s="18" t="s">
        <v>9</v>
      </c>
      <c r="B7" s="21" t="s">
        <v>7</v>
      </c>
      <c r="C7" s="19">
        <v>18.22</v>
      </c>
      <c r="D7" s="38">
        <f>(10318/0.5)*0.125</f>
        <v>2579.5</v>
      </c>
      <c r="E7" s="39">
        <v>0.125</v>
      </c>
      <c r="F7" s="52"/>
      <c r="G7" s="19">
        <f t="shared" si="0"/>
        <v>0</v>
      </c>
      <c r="K7" s="16"/>
    </row>
    <row r="8" spans="1:11" x14ac:dyDescent="0.3">
      <c r="A8" s="18" t="s">
        <v>10</v>
      </c>
      <c r="B8" s="21" t="s">
        <v>7</v>
      </c>
      <c r="C8" s="19">
        <v>18.22</v>
      </c>
      <c r="D8" s="38">
        <f>(10318/0.5)*0.02</f>
        <v>412.72</v>
      </c>
      <c r="E8" s="39">
        <v>0.02</v>
      </c>
      <c r="F8" s="52"/>
      <c r="G8" s="19">
        <f t="shared" si="0"/>
        <v>0</v>
      </c>
    </row>
    <row r="9" spans="1:11" ht="14.4" customHeight="1" x14ac:dyDescent="0.3">
      <c r="A9" s="18" t="s">
        <v>11</v>
      </c>
      <c r="B9" s="21" t="s">
        <v>7</v>
      </c>
      <c r="C9" s="19">
        <v>18.22</v>
      </c>
      <c r="D9" s="38">
        <f>(10318/0.5)*0.275</f>
        <v>5674.9000000000005</v>
      </c>
      <c r="E9" s="39">
        <v>0.27500000000000002</v>
      </c>
      <c r="F9" s="52"/>
      <c r="G9" s="19">
        <f t="shared" si="0"/>
        <v>0</v>
      </c>
    </row>
    <row r="10" spans="1:11" x14ac:dyDescent="0.3">
      <c r="A10" s="18" t="s">
        <v>12</v>
      </c>
      <c r="B10" s="21" t="s">
        <v>7</v>
      </c>
      <c r="C10" s="19">
        <v>18.22</v>
      </c>
      <c r="D10" s="38">
        <f>454000/44</f>
        <v>10318.181818181818</v>
      </c>
      <c r="E10" s="39">
        <v>0.5</v>
      </c>
      <c r="F10" s="52"/>
      <c r="G10" s="19">
        <f t="shared" si="0"/>
        <v>0</v>
      </c>
    </row>
    <row r="11" spans="1:11" x14ac:dyDescent="0.3">
      <c r="A11" s="13" t="s">
        <v>13</v>
      </c>
      <c r="B11" s="41" t="s">
        <v>7</v>
      </c>
      <c r="C11" s="43">
        <v>19.059999999999999</v>
      </c>
      <c r="D11" s="38">
        <f>(10318/0.5)*0.02</f>
        <v>412.72</v>
      </c>
      <c r="E11" s="42">
        <v>0.02</v>
      </c>
      <c r="F11" s="53"/>
      <c r="G11" s="19">
        <f t="shared" si="0"/>
        <v>0</v>
      </c>
      <c r="I11" s="36"/>
    </row>
    <row r="12" spans="1:11" ht="15" thickBot="1" x14ac:dyDescent="0.35">
      <c r="A12" s="9" t="s">
        <v>14</v>
      </c>
      <c r="B12" s="44" t="s">
        <v>7</v>
      </c>
      <c r="C12" s="10">
        <v>20.57</v>
      </c>
      <c r="D12" s="46">
        <f>(10318/0.5)*0.02</f>
        <v>412.72</v>
      </c>
      <c r="E12" s="40">
        <v>0.02</v>
      </c>
      <c r="F12" s="54"/>
      <c r="G12" s="56">
        <f t="shared" si="0"/>
        <v>0</v>
      </c>
      <c r="I12" s="36"/>
    </row>
    <row r="13" spans="1:11" ht="15.6" thickTop="1" thickBot="1" x14ac:dyDescent="0.35">
      <c r="A13" s="11"/>
      <c r="B13" s="25"/>
      <c r="C13" s="70" t="s">
        <v>23</v>
      </c>
      <c r="D13" s="70"/>
      <c r="E13" s="71"/>
      <c r="F13" s="32"/>
      <c r="G13" s="12">
        <f>SUM(G5:G12)</f>
        <v>0</v>
      </c>
    </row>
    <row r="14" spans="1:11" ht="15" thickTop="1" x14ac:dyDescent="0.3">
      <c r="A14" s="27"/>
      <c r="B14" s="24"/>
      <c r="C14" s="24"/>
      <c r="D14" s="24"/>
      <c r="E14" s="47"/>
      <c r="F14" s="34"/>
      <c r="G14" s="33"/>
    </row>
    <row r="15" spans="1:11" x14ac:dyDescent="0.3">
      <c r="A15" s="27"/>
      <c r="B15" s="24"/>
      <c r="C15" s="24"/>
      <c r="D15" s="24"/>
      <c r="E15" s="24"/>
      <c r="F15" s="35"/>
      <c r="G15" s="33"/>
    </row>
    <row r="16" spans="1:11" ht="15" thickBot="1" x14ac:dyDescent="0.35">
      <c r="A16" s="27"/>
      <c r="B16" s="17"/>
      <c r="C16" s="17"/>
      <c r="D16" s="17"/>
      <c r="E16" s="17"/>
      <c r="F16" s="35"/>
      <c r="G16" s="33"/>
    </row>
    <row r="17" spans="1:7" ht="15.6" thickTop="1" thickBot="1" x14ac:dyDescent="0.35">
      <c r="A17" s="59" t="s">
        <v>15</v>
      </c>
      <c r="B17" s="60"/>
      <c r="C17" s="60"/>
      <c r="D17" s="60"/>
      <c r="E17" s="60"/>
      <c r="F17" s="60"/>
      <c r="G17" s="60"/>
    </row>
    <row r="18" spans="1:7" ht="44.4" thickTop="1" thickBot="1" x14ac:dyDescent="0.35">
      <c r="A18" s="4" t="s">
        <v>1</v>
      </c>
      <c r="B18" s="6" t="s">
        <v>2</v>
      </c>
      <c r="C18" s="5" t="s">
        <v>19</v>
      </c>
      <c r="D18" s="6" t="s">
        <v>3</v>
      </c>
      <c r="E18" s="6" t="s">
        <v>4</v>
      </c>
      <c r="F18" s="6" t="s">
        <v>5</v>
      </c>
      <c r="G18" s="77" t="s">
        <v>20</v>
      </c>
    </row>
    <row r="19" spans="1:7" ht="15" thickTop="1" x14ac:dyDescent="0.3">
      <c r="A19" s="7" t="s">
        <v>6</v>
      </c>
      <c r="B19" s="20" t="s">
        <v>15</v>
      </c>
      <c r="C19" s="8">
        <v>19.059999999999999</v>
      </c>
      <c r="D19" s="45">
        <f>(10318/0.5)*0.02</f>
        <v>412.72</v>
      </c>
      <c r="E19" s="37">
        <v>0.02</v>
      </c>
      <c r="F19" s="51"/>
      <c r="G19" s="19">
        <f t="shared" ref="G19:G26" si="1">SUM(D19*C19*F19)</f>
        <v>0</v>
      </c>
    </row>
    <row r="20" spans="1:7" x14ac:dyDescent="0.3">
      <c r="A20" s="18" t="s">
        <v>8</v>
      </c>
      <c r="B20" s="21" t="s">
        <v>15</v>
      </c>
      <c r="C20" s="19">
        <v>20.57</v>
      </c>
      <c r="D20" s="38">
        <f>(10318/0.5)*0.02</f>
        <v>412.72</v>
      </c>
      <c r="E20" s="39">
        <v>0.02</v>
      </c>
      <c r="F20" s="52"/>
      <c r="G20" s="19">
        <f t="shared" si="1"/>
        <v>0</v>
      </c>
    </row>
    <row r="21" spans="1:7" x14ac:dyDescent="0.3">
      <c r="A21" s="18" t="s">
        <v>9</v>
      </c>
      <c r="B21" s="21" t="s">
        <v>15</v>
      </c>
      <c r="C21" s="19">
        <v>18.22</v>
      </c>
      <c r="D21" s="38">
        <f>(10318/0.5)*0.125</f>
        <v>2579.5</v>
      </c>
      <c r="E21" s="39">
        <v>0.125</v>
      </c>
      <c r="F21" s="52"/>
      <c r="G21" s="19">
        <f t="shared" si="1"/>
        <v>0</v>
      </c>
    </row>
    <row r="22" spans="1:7" x14ac:dyDescent="0.3">
      <c r="A22" s="18" t="s">
        <v>10</v>
      </c>
      <c r="B22" s="21" t="s">
        <v>15</v>
      </c>
      <c r="C22" s="19">
        <v>18.22</v>
      </c>
      <c r="D22" s="38">
        <f>(10318/0.5)*0.02</f>
        <v>412.72</v>
      </c>
      <c r="E22" s="39">
        <v>0.02</v>
      </c>
      <c r="F22" s="52"/>
      <c r="G22" s="19">
        <f t="shared" si="1"/>
        <v>0</v>
      </c>
    </row>
    <row r="23" spans="1:7" x14ac:dyDescent="0.3">
      <c r="A23" s="18" t="s">
        <v>11</v>
      </c>
      <c r="B23" s="21" t="s">
        <v>15</v>
      </c>
      <c r="C23" s="19">
        <v>18.22</v>
      </c>
      <c r="D23" s="38">
        <f>(10318/0.5)*0.275</f>
        <v>5674.9000000000005</v>
      </c>
      <c r="E23" s="39">
        <v>0.27500000000000002</v>
      </c>
      <c r="F23" s="52"/>
      <c r="G23" s="19">
        <f t="shared" si="1"/>
        <v>0</v>
      </c>
    </row>
    <row r="24" spans="1:7" x14ac:dyDescent="0.3">
      <c r="A24" s="18" t="s">
        <v>12</v>
      </c>
      <c r="B24" s="21" t="s">
        <v>15</v>
      </c>
      <c r="C24" s="19">
        <v>18.22</v>
      </c>
      <c r="D24" s="38">
        <f>454000/44</f>
        <v>10318.181818181818</v>
      </c>
      <c r="E24" s="39">
        <v>0.5</v>
      </c>
      <c r="F24" s="52"/>
      <c r="G24" s="19">
        <f t="shared" si="1"/>
        <v>0</v>
      </c>
    </row>
    <row r="25" spans="1:7" x14ac:dyDescent="0.3">
      <c r="A25" s="13" t="s">
        <v>13</v>
      </c>
      <c r="B25" s="41" t="s">
        <v>15</v>
      </c>
      <c r="C25" s="43">
        <v>19.059999999999999</v>
      </c>
      <c r="D25" s="38">
        <f>(10318/0.5)*0.02</f>
        <v>412.72</v>
      </c>
      <c r="E25" s="42">
        <v>0.02</v>
      </c>
      <c r="F25" s="53"/>
      <c r="G25" s="19">
        <f t="shared" si="1"/>
        <v>0</v>
      </c>
    </row>
    <row r="26" spans="1:7" ht="15" thickBot="1" x14ac:dyDescent="0.35">
      <c r="A26" s="9" t="s">
        <v>14</v>
      </c>
      <c r="B26" s="44" t="s">
        <v>15</v>
      </c>
      <c r="C26" s="10">
        <v>20.57</v>
      </c>
      <c r="D26" s="46">
        <f>(10318/0.5)*0.02</f>
        <v>412.72</v>
      </c>
      <c r="E26" s="40">
        <v>0.02</v>
      </c>
      <c r="F26" s="54"/>
      <c r="G26" s="10">
        <f t="shared" si="1"/>
        <v>0</v>
      </c>
    </row>
    <row r="27" spans="1:7" ht="15.6" thickTop="1" thickBot="1" x14ac:dyDescent="0.35">
      <c r="A27" s="11"/>
      <c r="B27" s="25"/>
      <c r="C27" s="70" t="s">
        <v>24</v>
      </c>
      <c r="D27" s="70"/>
      <c r="E27" s="71"/>
      <c r="F27" s="32"/>
      <c r="G27" s="12">
        <f>SUM(G19:G26)</f>
        <v>0</v>
      </c>
    </row>
    <row r="28" spans="1:7" ht="15" thickTop="1" x14ac:dyDescent="0.3">
      <c r="A28" s="27"/>
      <c r="B28" s="26"/>
      <c r="C28" s="17"/>
      <c r="D28" s="17"/>
      <c r="E28" s="17"/>
      <c r="F28" s="34"/>
      <c r="G28" s="33"/>
    </row>
    <row r="29" spans="1:7" x14ac:dyDescent="0.3">
      <c r="A29" s="27"/>
      <c r="B29" s="24"/>
      <c r="C29" s="24"/>
      <c r="D29" s="24"/>
      <c r="E29" s="24"/>
      <c r="F29" s="35"/>
      <c r="G29" s="33"/>
    </row>
    <row r="30" spans="1:7" ht="15" thickBot="1" x14ac:dyDescent="0.35">
      <c r="A30" s="27"/>
      <c r="B30" s="17"/>
      <c r="C30" s="17"/>
      <c r="D30" s="17"/>
      <c r="E30" s="17"/>
      <c r="F30" s="35"/>
      <c r="G30" s="33"/>
    </row>
    <row r="31" spans="1:7" ht="30.6" customHeight="1" thickTop="1" thickBot="1" x14ac:dyDescent="0.35">
      <c r="A31" s="11" t="s">
        <v>2</v>
      </c>
      <c r="B31" s="58" t="s">
        <v>22</v>
      </c>
      <c r="C31" s="58"/>
      <c r="D31" s="61" t="s">
        <v>16</v>
      </c>
      <c r="E31" s="62"/>
      <c r="F31" s="74"/>
      <c r="G31" s="80" t="s">
        <v>21</v>
      </c>
    </row>
    <row r="32" spans="1:7" ht="15" thickTop="1" x14ac:dyDescent="0.3">
      <c r="A32" s="23" t="s">
        <v>0</v>
      </c>
      <c r="B32" s="72">
        <f>SUM(G13)</f>
        <v>0</v>
      </c>
      <c r="C32" s="72"/>
      <c r="D32" s="63">
        <v>0.5</v>
      </c>
      <c r="E32" s="64"/>
      <c r="F32" s="75"/>
      <c r="G32" s="8">
        <f>SUM(B32*D32)</f>
        <v>0</v>
      </c>
    </row>
    <row r="33" spans="1:9" ht="15" thickBot="1" x14ac:dyDescent="0.35">
      <c r="A33" s="22" t="s">
        <v>15</v>
      </c>
      <c r="B33" s="73">
        <f>SUM(G27)</f>
        <v>0</v>
      </c>
      <c r="C33" s="73"/>
      <c r="D33" s="65">
        <v>0.5</v>
      </c>
      <c r="E33" s="66"/>
      <c r="F33" s="76"/>
      <c r="G33" s="10">
        <f>SUM(B33*D33)</f>
        <v>0</v>
      </c>
    </row>
    <row r="34" spans="1:9" ht="15.6" thickTop="1" thickBot="1" x14ac:dyDescent="0.35">
      <c r="A34" s="67" t="s">
        <v>17</v>
      </c>
      <c r="B34" s="68"/>
      <c r="C34" s="68"/>
      <c r="D34" s="68"/>
      <c r="E34" s="69"/>
      <c r="F34" s="55"/>
      <c r="G34" s="79">
        <f>SUM(G32:G33)</f>
        <v>0</v>
      </c>
    </row>
    <row r="35" spans="1:9" ht="15" thickTop="1" x14ac:dyDescent="0.3">
      <c r="A35" s="48"/>
      <c r="B35" s="48"/>
      <c r="C35" s="48"/>
      <c r="D35" s="48"/>
      <c r="E35" s="49"/>
      <c r="F35" s="50"/>
      <c r="G35" s="49"/>
    </row>
    <row r="36" spans="1:9" x14ac:dyDescent="0.3">
      <c r="I36" s="1"/>
    </row>
  </sheetData>
  <mergeCells count="12">
    <mergeCell ref="A1:E1"/>
    <mergeCell ref="B31:C31"/>
    <mergeCell ref="A3:G3"/>
    <mergeCell ref="A17:G17"/>
    <mergeCell ref="D31:E31"/>
    <mergeCell ref="D32:E32"/>
    <mergeCell ref="D33:E33"/>
    <mergeCell ref="A34:E34"/>
    <mergeCell ref="C13:E13"/>
    <mergeCell ref="C27:E27"/>
    <mergeCell ref="B32:C32"/>
    <mergeCell ref="B33:C33"/>
  </mergeCells>
  <printOptions gridLines="1"/>
  <pageMargins left="3.937007874015748E-2" right="3.937007874015748E-2" top="0.55118110236220474" bottom="0.35433070866141736" header="0.11811023622047245" footer="0.11811023622047245"/>
  <pageSetup paperSize="9" scale="85" orientation="portrait" r:id="rId1"/>
  <headerFooter>
    <oddHeader>&amp;CPrijsmodel Inhuur Uitzendkrachten</oddHeader>
    <oddFooter>&amp;LVersie: 1.0&amp;CPagina &amp;P van &amp;N&amp;R9-9-2024</oddFooter>
  </headerFooter>
  <ignoredErrors>
    <ignoredError sqref="D7 D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c31433-a531-44c7-8f64-30339d0e87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A2F0B433FC640998F968D90583D5E" ma:contentTypeVersion="10" ma:contentTypeDescription="Create a new document." ma:contentTypeScope="" ma:versionID="183e47f6f742453625eb9dace9c9ba31">
  <xsd:schema xmlns:xsd="http://www.w3.org/2001/XMLSchema" xmlns:xs="http://www.w3.org/2001/XMLSchema" xmlns:p="http://schemas.microsoft.com/office/2006/metadata/properties" xmlns:ns2="f8c31433-a531-44c7-8f64-30339d0e87e9" targetNamespace="http://schemas.microsoft.com/office/2006/metadata/properties" ma:root="true" ma:fieldsID="962ff6a904121f09d7537e9a5abf7632" ns2:_="">
    <xsd:import namespace="f8c31433-a531-44c7-8f64-30339d0e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31433-a531-44c7-8f64-30339d0e8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1FF15-A56D-4086-9B0A-2436323B9C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BA3AC3-6D5B-4155-92C6-657E7509543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4ca99e57-b50a-443a-ba33-973fb3818642"/>
    <ds:schemaRef ds:uri="http://purl.org/dc/dcmitype/"/>
    <ds:schemaRef ds:uri="e2264be4-a35b-44f9-bb8e-be6e3ef4bbf6"/>
    <ds:schemaRef ds:uri="http://www.w3.org/XML/1998/namespace"/>
    <ds:schemaRef ds:uri="http://purl.org/dc/elements/1.1/"/>
    <ds:schemaRef ds:uri="f8c31433-a531-44c7-8f64-30339d0e87e9"/>
  </ds:schemaRefs>
</ds:datastoreItem>
</file>

<file path=customXml/itemProps3.xml><?xml version="1.0" encoding="utf-8"?>
<ds:datastoreItem xmlns:ds="http://schemas.openxmlformats.org/officeDocument/2006/customXml" ds:itemID="{CF049A17-B641-40C7-9B22-6934E0AE0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Waternet</dc:title>
  <dc:subject/>
  <dc:creator>S.Timmen@lucide.org</dc:creator>
  <cp:keywords/>
  <dc:description/>
  <cp:lastModifiedBy>Pim Jonker</cp:lastModifiedBy>
  <cp:revision/>
  <cp:lastPrinted>2024-08-14T11:45:30Z</cp:lastPrinted>
  <dcterms:created xsi:type="dcterms:W3CDTF">2015-08-20T09:47:22Z</dcterms:created>
  <dcterms:modified xsi:type="dcterms:W3CDTF">2024-10-17T14:28:17Z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0x01010035CA2F0B433FC640998F968D90583D5E</vt:lpwstr>
  </property>
  <property fmtid="{D5CDD505-2E9C-101B-9397-08002B2CF9AE}" pid="3" name="MediaServiceImageTags">
    <vt:lpwstr/>
  </property>
</Properties>
</file>