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eagroup.sharepoint.com/sites/NLSPR0491590/Shared Documents/General/07. Werkdocumenten/Onderhoudscontract/3e NvI/te uploaden bestanden/"/>
    </mc:Choice>
  </mc:AlternateContent>
  <xr:revisionPtr revIDLastSave="15" documentId="8_{47DCC0D2-2E0A-42AF-860F-36049C01695F}" xr6:coauthVersionLast="47" xr6:coauthVersionMax="47" xr10:uidLastSave="{D3A3CDF1-3F10-4D57-82D0-606B50EFF0CB}"/>
  <bookViews>
    <workbookView xWindow="28680" yWindow="-120" windowWidth="29040" windowHeight="15840" activeTab="1" xr2:uid="{A0A35EF9-A682-401B-9694-3D6906716419}"/>
  </bookViews>
  <sheets>
    <sheet name="Toelichting" sheetId="31" r:id="rId1"/>
    <sheet name=" scenario 1 huidig beleid" sheetId="23" r:id="rId2"/>
    <sheet name="EENHEIDSPRIJZEN" sheetId="32" r:id="rId3"/>
    <sheet name="AREALEN" sheetId="1" r:id="rId4"/>
    <sheet name="HOOG" sheetId="2" r:id="rId5"/>
    <sheet name="BASIS" sheetId="3" r:id="rId6"/>
    <sheet name="LAAG" sheetId="4" r:id="rId7"/>
    <sheet name="Ambitieniveaus" sheetId="6" state="hidden" r:id="rId8"/>
  </sheets>
  <definedNames>
    <definedName name="Ambitieniveau">Ambitieniveaus!$A$1:$A$3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" l="1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E27" i="2"/>
  <c r="D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M27" i="2"/>
  <c r="L27" i="2"/>
  <c r="D28" i="4"/>
  <c r="E28" i="4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/>
  <c r="D36" i="4"/>
  <c r="E36" i="4"/>
  <c r="D37" i="4"/>
  <c r="E37" i="4"/>
  <c r="D38" i="4"/>
  <c r="E38" i="4"/>
  <c r="D39" i="4"/>
  <c r="E39" i="4"/>
  <c r="D40" i="4"/>
  <c r="E40" i="4"/>
  <c r="D41" i="4"/>
  <c r="E41" i="4"/>
  <c r="D42" i="4"/>
  <c r="E42" i="4"/>
  <c r="E27" i="4"/>
  <c r="D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M27" i="4"/>
  <c r="L27" i="4"/>
  <c r="P5" i="4"/>
  <c r="P6" i="4"/>
  <c r="P7" i="4"/>
  <c r="P12" i="4"/>
  <c r="P13" i="4"/>
  <c r="P14" i="4"/>
  <c r="P16" i="4"/>
  <c r="P19" i="4"/>
  <c r="P4" i="4"/>
  <c r="P28" i="4" l="1"/>
  <c r="P29" i="4"/>
  <c r="P30" i="4"/>
  <c r="P35" i="4"/>
  <c r="P36" i="4"/>
  <c r="P37" i="4"/>
  <c r="P39" i="4"/>
  <c r="P42" i="4"/>
  <c r="P27" i="4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AD29" i="23" s="1"/>
  <c r="O29" i="3"/>
  <c r="AB29" i="23" s="1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B35" i="3"/>
  <c r="C35" i="3"/>
  <c r="D35" i="3"/>
  <c r="E35" i="3"/>
  <c r="F35" i="3"/>
  <c r="N35" i="23" s="1"/>
  <c r="G35" i="3"/>
  <c r="H35" i="3"/>
  <c r="I35" i="3"/>
  <c r="J35" i="3"/>
  <c r="K35" i="3"/>
  <c r="T35" i="23" s="1"/>
  <c r="L35" i="3"/>
  <c r="Z35" i="23" s="1"/>
  <c r="M35" i="3"/>
  <c r="X35" i="23" s="1"/>
  <c r="N35" i="3"/>
  <c r="AD35" i="23" s="1"/>
  <c r="O35" i="3"/>
  <c r="B36" i="3"/>
  <c r="C36" i="3"/>
  <c r="D36" i="3"/>
  <c r="E36" i="3"/>
  <c r="F36" i="3"/>
  <c r="G36" i="3"/>
  <c r="L36" i="23" s="1"/>
  <c r="H36" i="3"/>
  <c r="I36" i="3"/>
  <c r="J36" i="3"/>
  <c r="K36" i="3"/>
  <c r="L36" i="3"/>
  <c r="M36" i="3"/>
  <c r="X36" i="23" s="1"/>
  <c r="N36" i="3"/>
  <c r="AD36" i="23" s="1"/>
  <c r="O36" i="3"/>
  <c r="B37" i="3"/>
  <c r="C37" i="3"/>
  <c r="D37" i="3"/>
  <c r="E37" i="3"/>
  <c r="F37" i="3"/>
  <c r="G37" i="3"/>
  <c r="L37" i="23" s="1"/>
  <c r="H37" i="3"/>
  <c r="I37" i="3"/>
  <c r="J37" i="3"/>
  <c r="K37" i="3"/>
  <c r="L37" i="3"/>
  <c r="Z37" i="23" s="1"/>
  <c r="M37" i="3"/>
  <c r="X37" i="23" s="1"/>
  <c r="N37" i="3"/>
  <c r="AD37" i="23" s="1"/>
  <c r="O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B39" i="3"/>
  <c r="C39" i="3"/>
  <c r="D39" i="3"/>
  <c r="E39" i="3"/>
  <c r="F39" i="3"/>
  <c r="G39" i="3"/>
  <c r="L39" i="23" s="1"/>
  <c r="H39" i="3"/>
  <c r="I39" i="3"/>
  <c r="J39" i="3"/>
  <c r="V39" i="23" s="1"/>
  <c r="K39" i="3"/>
  <c r="L39" i="3"/>
  <c r="Z39" i="23" s="1"/>
  <c r="M39" i="3"/>
  <c r="N39" i="3"/>
  <c r="AD39" i="23" s="1"/>
  <c r="O39" i="3"/>
  <c r="AB39" i="23" s="1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B41" i="3"/>
  <c r="C41" i="3"/>
  <c r="D41" i="3"/>
  <c r="E41" i="3"/>
  <c r="F41" i="3"/>
  <c r="G41" i="3"/>
  <c r="H41" i="3"/>
  <c r="I41" i="3"/>
  <c r="J41" i="3"/>
  <c r="V41" i="23" s="1"/>
  <c r="K41" i="3"/>
  <c r="T41" i="23" s="1"/>
  <c r="L41" i="3"/>
  <c r="Z41" i="23" s="1"/>
  <c r="M41" i="3"/>
  <c r="X41" i="23" s="1"/>
  <c r="N41" i="3"/>
  <c r="O41" i="3"/>
  <c r="B42" i="3"/>
  <c r="C42" i="3"/>
  <c r="D42" i="3"/>
  <c r="E42" i="3"/>
  <c r="F42" i="3"/>
  <c r="N42" i="23" s="1"/>
  <c r="G42" i="3"/>
  <c r="H42" i="3"/>
  <c r="I42" i="3"/>
  <c r="J42" i="3"/>
  <c r="V42" i="23" s="1"/>
  <c r="K42" i="3"/>
  <c r="T42" i="23" s="1"/>
  <c r="L42" i="3"/>
  <c r="Z42" i="23" s="1"/>
  <c r="M42" i="3"/>
  <c r="N42" i="3"/>
  <c r="O42" i="3"/>
  <c r="AB42" i="23" s="1"/>
  <c r="O27" i="3"/>
  <c r="N27" i="3"/>
  <c r="M27" i="3"/>
  <c r="L27" i="3"/>
  <c r="K27" i="3"/>
  <c r="J27" i="3"/>
  <c r="I27" i="3"/>
  <c r="H27" i="3"/>
  <c r="G27" i="3"/>
  <c r="F27" i="3"/>
  <c r="E27" i="3"/>
  <c r="D27" i="3"/>
  <c r="AB35" i="23"/>
  <c r="V36" i="23"/>
  <c r="Z36" i="23"/>
  <c r="N39" i="23"/>
  <c r="AD42" i="23"/>
  <c r="P5" i="3"/>
  <c r="P6" i="3"/>
  <c r="P7" i="3"/>
  <c r="P12" i="3"/>
  <c r="P13" i="3"/>
  <c r="P14" i="3"/>
  <c r="P16" i="3"/>
  <c r="P19" i="3"/>
  <c r="P28" i="3"/>
  <c r="P29" i="3"/>
  <c r="P30" i="3"/>
  <c r="L35" i="23"/>
  <c r="P35" i="3"/>
  <c r="N36" i="23"/>
  <c r="P36" i="3"/>
  <c r="V37" i="23"/>
  <c r="AB37" i="23"/>
  <c r="P37" i="3"/>
  <c r="P39" i="3"/>
  <c r="P42" i="3"/>
  <c r="P27" i="3"/>
  <c r="C27" i="3"/>
  <c r="F29" i="23"/>
  <c r="F32" i="23"/>
  <c r="F35" i="23"/>
  <c r="F38" i="23"/>
  <c r="F41" i="23"/>
  <c r="D36" i="23"/>
  <c r="D39" i="23"/>
  <c r="D42" i="23"/>
  <c r="D30" i="23"/>
  <c r="C4" i="3"/>
  <c r="H42" i="23"/>
  <c r="J42" i="23"/>
  <c r="Z28" i="23"/>
  <c r="Z29" i="23"/>
  <c r="Z30" i="23"/>
  <c r="Z31" i="23"/>
  <c r="Z32" i="23"/>
  <c r="Z33" i="23"/>
  <c r="Z34" i="23"/>
  <c r="Z38" i="23"/>
  <c r="Z40" i="23"/>
  <c r="X28" i="23"/>
  <c r="X29" i="23"/>
  <c r="X30" i="23"/>
  <c r="X31" i="23"/>
  <c r="X32" i="23"/>
  <c r="X33" i="23"/>
  <c r="X34" i="23"/>
  <c r="X38" i="23"/>
  <c r="X40" i="23"/>
  <c r="L40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AB9" i="23"/>
  <c r="L51" i="4"/>
  <c r="Z51" i="23" s="1"/>
  <c r="M51" i="4"/>
  <c r="X51" i="23" s="1"/>
  <c r="L52" i="4"/>
  <c r="Z52" i="23" s="1"/>
  <c r="M52" i="4"/>
  <c r="X52" i="23" s="1"/>
  <c r="L53" i="4"/>
  <c r="Z53" i="23" s="1"/>
  <c r="M53" i="4"/>
  <c r="X53" i="23" s="1"/>
  <c r="L54" i="4"/>
  <c r="Z54" i="23" s="1"/>
  <c r="M54" i="4"/>
  <c r="X54" i="23" s="1"/>
  <c r="L55" i="4"/>
  <c r="Z55" i="23" s="1"/>
  <c r="M55" i="4"/>
  <c r="X55" i="23" s="1"/>
  <c r="L56" i="4"/>
  <c r="M56" i="4"/>
  <c r="L57" i="4"/>
  <c r="M57" i="4"/>
  <c r="L58" i="4"/>
  <c r="M58" i="4"/>
  <c r="L59" i="4"/>
  <c r="M59" i="4"/>
  <c r="L60" i="4"/>
  <c r="M60" i="4"/>
  <c r="L61" i="4"/>
  <c r="Z61" i="23" s="1"/>
  <c r="M61" i="4"/>
  <c r="X61" i="23" s="1"/>
  <c r="L62" i="4"/>
  <c r="M62" i="4"/>
  <c r="L63" i="4"/>
  <c r="Z63" i="23" s="1"/>
  <c r="M63" i="4"/>
  <c r="X63" i="23" s="1"/>
  <c r="L64" i="4"/>
  <c r="M64" i="4"/>
  <c r="L65" i="4"/>
  <c r="M65" i="4"/>
  <c r="B28" i="4"/>
  <c r="F28" i="23" s="1"/>
  <c r="C28" i="4"/>
  <c r="D28" i="23" s="1"/>
  <c r="F28" i="4"/>
  <c r="N28" i="23" s="1"/>
  <c r="G28" i="4"/>
  <c r="L28" i="23" s="1"/>
  <c r="H28" i="4"/>
  <c r="I28" i="4"/>
  <c r="J28" i="4"/>
  <c r="V28" i="23" s="1"/>
  <c r="K28" i="4"/>
  <c r="T28" i="23" s="1"/>
  <c r="N28" i="4"/>
  <c r="AD28" i="23" s="1"/>
  <c r="O28" i="4"/>
  <c r="AB28" i="23" s="1"/>
  <c r="B29" i="4"/>
  <c r="C29" i="4"/>
  <c r="D29" i="23" s="1"/>
  <c r="F29" i="4"/>
  <c r="G29" i="4"/>
  <c r="H29" i="4"/>
  <c r="I29" i="4"/>
  <c r="J29" i="4"/>
  <c r="V29" i="23" s="1"/>
  <c r="K29" i="4"/>
  <c r="T29" i="23" s="1"/>
  <c r="N29" i="4"/>
  <c r="O29" i="4"/>
  <c r="B30" i="4"/>
  <c r="F30" i="23" s="1"/>
  <c r="C30" i="4"/>
  <c r="F30" i="4"/>
  <c r="N30" i="23" s="1"/>
  <c r="G30" i="4"/>
  <c r="L30" i="23" s="1"/>
  <c r="H30" i="4"/>
  <c r="I30" i="4"/>
  <c r="J30" i="4"/>
  <c r="V30" i="23" s="1"/>
  <c r="K30" i="4"/>
  <c r="T30" i="23" s="1"/>
  <c r="N30" i="4"/>
  <c r="AD30" i="23" s="1"/>
  <c r="O30" i="4"/>
  <c r="AB30" i="23" s="1"/>
  <c r="B31" i="4"/>
  <c r="F31" i="23" s="1"/>
  <c r="C31" i="4"/>
  <c r="D31" i="23" s="1"/>
  <c r="F31" i="4"/>
  <c r="N31" i="23" s="1"/>
  <c r="G31" i="4"/>
  <c r="L31" i="23" s="1"/>
  <c r="H31" i="4"/>
  <c r="I31" i="4"/>
  <c r="J31" i="4"/>
  <c r="V31" i="23" s="1"/>
  <c r="K31" i="4"/>
  <c r="T31" i="23" s="1"/>
  <c r="N31" i="4"/>
  <c r="AD31" i="23" s="1"/>
  <c r="O31" i="4"/>
  <c r="AB31" i="23" s="1"/>
  <c r="B32" i="4"/>
  <c r="C32" i="4"/>
  <c r="D32" i="23" s="1"/>
  <c r="F32" i="4"/>
  <c r="N32" i="23" s="1"/>
  <c r="G32" i="4"/>
  <c r="L32" i="23" s="1"/>
  <c r="H32" i="4"/>
  <c r="I32" i="4"/>
  <c r="J32" i="4"/>
  <c r="V32" i="23" s="1"/>
  <c r="K32" i="4"/>
  <c r="T32" i="23" s="1"/>
  <c r="N32" i="4"/>
  <c r="AD32" i="23" s="1"/>
  <c r="O32" i="4"/>
  <c r="AB32" i="23" s="1"/>
  <c r="B33" i="4"/>
  <c r="C33" i="4"/>
  <c r="F33" i="4"/>
  <c r="G33" i="4"/>
  <c r="H33" i="4"/>
  <c r="I33" i="4"/>
  <c r="J33" i="4"/>
  <c r="K33" i="4"/>
  <c r="N33" i="4"/>
  <c r="O33" i="4"/>
  <c r="B34" i="4"/>
  <c r="C34" i="4"/>
  <c r="F34" i="4"/>
  <c r="G34" i="4"/>
  <c r="H34" i="4"/>
  <c r="I34" i="4"/>
  <c r="J34" i="4"/>
  <c r="K34" i="4"/>
  <c r="N34" i="4"/>
  <c r="O34" i="4"/>
  <c r="B35" i="4"/>
  <c r="C35" i="4"/>
  <c r="D35" i="23" s="1"/>
  <c r="F35" i="4"/>
  <c r="G35" i="4"/>
  <c r="H35" i="4"/>
  <c r="I35" i="4"/>
  <c r="J35" i="4"/>
  <c r="K35" i="4"/>
  <c r="N35" i="4"/>
  <c r="O35" i="4"/>
  <c r="B36" i="4"/>
  <c r="F36" i="23" s="1"/>
  <c r="C36" i="4"/>
  <c r="F36" i="4"/>
  <c r="G36" i="4"/>
  <c r="H36" i="4"/>
  <c r="I36" i="4"/>
  <c r="J36" i="4"/>
  <c r="K36" i="4"/>
  <c r="N36" i="4"/>
  <c r="O36" i="4"/>
  <c r="B37" i="4"/>
  <c r="F37" i="23" s="1"/>
  <c r="C37" i="4"/>
  <c r="D37" i="23" s="1"/>
  <c r="F37" i="4"/>
  <c r="G37" i="4"/>
  <c r="H37" i="4"/>
  <c r="I37" i="4"/>
  <c r="J37" i="4"/>
  <c r="K37" i="4"/>
  <c r="N37" i="4"/>
  <c r="O37" i="4"/>
  <c r="B38" i="4"/>
  <c r="C38" i="4"/>
  <c r="D38" i="23" s="1"/>
  <c r="F38" i="4"/>
  <c r="N38" i="23" s="1"/>
  <c r="G38" i="4"/>
  <c r="L38" i="23" s="1"/>
  <c r="H38" i="4"/>
  <c r="I38" i="4"/>
  <c r="J38" i="4"/>
  <c r="V38" i="23" s="1"/>
  <c r="K38" i="4"/>
  <c r="T38" i="23" s="1"/>
  <c r="N38" i="4"/>
  <c r="AD38" i="23" s="1"/>
  <c r="O38" i="4"/>
  <c r="AB38" i="23" s="1"/>
  <c r="B39" i="4"/>
  <c r="F39" i="23" s="1"/>
  <c r="C39" i="4"/>
  <c r="F39" i="4"/>
  <c r="G39" i="4"/>
  <c r="H39" i="4"/>
  <c r="I39" i="4"/>
  <c r="J39" i="4"/>
  <c r="K39" i="4"/>
  <c r="N39" i="4"/>
  <c r="O39" i="4"/>
  <c r="B40" i="4"/>
  <c r="F40" i="23" s="1"/>
  <c r="C40" i="4"/>
  <c r="D40" i="23" s="1"/>
  <c r="F40" i="4"/>
  <c r="N40" i="23" s="1"/>
  <c r="G40" i="4"/>
  <c r="H40" i="4"/>
  <c r="I40" i="4"/>
  <c r="J40" i="4"/>
  <c r="V40" i="23" s="1"/>
  <c r="K40" i="4"/>
  <c r="T40" i="23" s="1"/>
  <c r="N40" i="4"/>
  <c r="AD40" i="23" s="1"/>
  <c r="O40" i="4"/>
  <c r="AB40" i="23" s="1"/>
  <c r="B41" i="4"/>
  <c r="C41" i="4"/>
  <c r="D41" i="23" s="1"/>
  <c r="F41" i="4"/>
  <c r="G41" i="4"/>
  <c r="H41" i="4"/>
  <c r="I41" i="4"/>
  <c r="J41" i="4"/>
  <c r="K41" i="4"/>
  <c r="N41" i="4"/>
  <c r="O41" i="4"/>
  <c r="B42" i="4"/>
  <c r="F42" i="23" s="1"/>
  <c r="C42" i="4"/>
  <c r="F42" i="4"/>
  <c r="G42" i="4"/>
  <c r="H42" i="4"/>
  <c r="I42" i="4"/>
  <c r="J42" i="4"/>
  <c r="K42" i="4"/>
  <c r="N42" i="4"/>
  <c r="O42" i="4"/>
  <c r="B5" i="4"/>
  <c r="F5" i="23" s="1"/>
  <c r="C5" i="4"/>
  <c r="D5" i="23" s="1"/>
  <c r="D5" i="4"/>
  <c r="E5" i="4"/>
  <c r="F5" i="4"/>
  <c r="N5" i="23" s="1"/>
  <c r="G5" i="4"/>
  <c r="L5" i="23" s="1"/>
  <c r="H5" i="4"/>
  <c r="I5" i="4"/>
  <c r="J5" i="4"/>
  <c r="V5" i="23" s="1"/>
  <c r="K5" i="4"/>
  <c r="T5" i="23" s="1"/>
  <c r="L5" i="4"/>
  <c r="Z5" i="23" s="1"/>
  <c r="M5" i="4"/>
  <c r="X5" i="23" s="1"/>
  <c r="N5" i="4"/>
  <c r="AD5" i="23" s="1"/>
  <c r="O5" i="4"/>
  <c r="AB5" i="23" s="1"/>
  <c r="B6" i="4"/>
  <c r="F6" i="23" s="1"/>
  <c r="C6" i="4"/>
  <c r="D6" i="23" s="1"/>
  <c r="D6" i="4"/>
  <c r="E6" i="4"/>
  <c r="F6" i="4"/>
  <c r="G6" i="4"/>
  <c r="H6" i="4"/>
  <c r="I6" i="4"/>
  <c r="J6" i="4"/>
  <c r="V6" i="23" s="1"/>
  <c r="K6" i="4"/>
  <c r="T6" i="23" s="1"/>
  <c r="L6" i="4"/>
  <c r="Z6" i="23" s="1"/>
  <c r="M6" i="4"/>
  <c r="X6" i="23" s="1"/>
  <c r="N6" i="4"/>
  <c r="O6" i="4"/>
  <c r="B7" i="4"/>
  <c r="F7" i="23" s="1"/>
  <c r="C7" i="4"/>
  <c r="D7" i="23" s="1"/>
  <c r="D7" i="4"/>
  <c r="E7" i="4"/>
  <c r="F7" i="4"/>
  <c r="N7" i="23" s="1"/>
  <c r="G7" i="4"/>
  <c r="L7" i="23" s="1"/>
  <c r="H7" i="4"/>
  <c r="I7" i="4"/>
  <c r="J7" i="4"/>
  <c r="V7" i="23" s="1"/>
  <c r="K7" i="4"/>
  <c r="T7" i="23" s="1"/>
  <c r="L7" i="4"/>
  <c r="Z7" i="23" s="1"/>
  <c r="M7" i="4"/>
  <c r="X7" i="23" s="1"/>
  <c r="N7" i="4"/>
  <c r="AD7" i="23" s="1"/>
  <c r="O7" i="4"/>
  <c r="AB7" i="23" s="1"/>
  <c r="B8" i="4"/>
  <c r="F8" i="23" s="1"/>
  <c r="C8" i="4"/>
  <c r="D8" i="23" s="1"/>
  <c r="D8" i="4"/>
  <c r="E8" i="4"/>
  <c r="F8" i="4"/>
  <c r="N8" i="23" s="1"/>
  <c r="G8" i="4"/>
  <c r="L8" i="23" s="1"/>
  <c r="H8" i="4"/>
  <c r="I8" i="4"/>
  <c r="J8" i="4"/>
  <c r="V8" i="23" s="1"/>
  <c r="K8" i="4"/>
  <c r="T8" i="23" s="1"/>
  <c r="L8" i="4"/>
  <c r="Z8" i="23" s="1"/>
  <c r="M8" i="4"/>
  <c r="X8" i="23" s="1"/>
  <c r="N8" i="4"/>
  <c r="AD8" i="23" s="1"/>
  <c r="O8" i="4"/>
  <c r="AB8" i="23" s="1"/>
  <c r="B9" i="4"/>
  <c r="F9" i="23" s="1"/>
  <c r="C9" i="4"/>
  <c r="D9" i="23" s="1"/>
  <c r="D9" i="4"/>
  <c r="E9" i="4"/>
  <c r="F9" i="4"/>
  <c r="N9" i="23" s="1"/>
  <c r="G9" i="4"/>
  <c r="L9" i="23" s="1"/>
  <c r="H9" i="4"/>
  <c r="I9" i="4"/>
  <c r="J9" i="4"/>
  <c r="V9" i="23" s="1"/>
  <c r="K9" i="4"/>
  <c r="T9" i="23" s="1"/>
  <c r="L9" i="4"/>
  <c r="Z9" i="23" s="1"/>
  <c r="M9" i="4"/>
  <c r="X9" i="23" s="1"/>
  <c r="N9" i="4"/>
  <c r="AD9" i="23" s="1"/>
  <c r="O9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B12" i="4"/>
  <c r="F12" i="23" s="1"/>
  <c r="C12" i="4"/>
  <c r="D12" i="23" s="1"/>
  <c r="D12" i="4"/>
  <c r="E12" i="4"/>
  <c r="F12" i="4"/>
  <c r="G12" i="4"/>
  <c r="H12" i="4"/>
  <c r="I12" i="4"/>
  <c r="J12" i="4"/>
  <c r="K12" i="4"/>
  <c r="L12" i="4"/>
  <c r="M12" i="4"/>
  <c r="N12" i="4"/>
  <c r="O12" i="4"/>
  <c r="B13" i="4"/>
  <c r="F13" i="23" s="1"/>
  <c r="C13" i="4"/>
  <c r="D13" i="23" s="1"/>
  <c r="D13" i="4"/>
  <c r="E13" i="4"/>
  <c r="F13" i="4"/>
  <c r="G13" i="4"/>
  <c r="H13" i="4"/>
  <c r="I13" i="4"/>
  <c r="J13" i="4"/>
  <c r="K13" i="4"/>
  <c r="L13" i="4"/>
  <c r="M13" i="4"/>
  <c r="N13" i="4"/>
  <c r="O13" i="4"/>
  <c r="B14" i="4"/>
  <c r="F14" i="23" s="1"/>
  <c r="C14" i="4"/>
  <c r="D14" i="23" s="1"/>
  <c r="D14" i="4"/>
  <c r="E14" i="4"/>
  <c r="F14" i="4"/>
  <c r="G14" i="4"/>
  <c r="H14" i="4"/>
  <c r="I14" i="4"/>
  <c r="J14" i="4"/>
  <c r="K14" i="4"/>
  <c r="L14" i="4"/>
  <c r="M14" i="4"/>
  <c r="N14" i="4"/>
  <c r="O14" i="4"/>
  <c r="B15" i="4"/>
  <c r="F15" i="23" s="1"/>
  <c r="C15" i="4"/>
  <c r="D15" i="23" s="1"/>
  <c r="D15" i="4"/>
  <c r="E15" i="4"/>
  <c r="F15" i="4"/>
  <c r="N15" i="23" s="1"/>
  <c r="G15" i="4"/>
  <c r="L15" i="23" s="1"/>
  <c r="H15" i="4"/>
  <c r="I15" i="4"/>
  <c r="J15" i="4"/>
  <c r="V15" i="23" s="1"/>
  <c r="K15" i="4"/>
  <c r="T15" i="23" s="1"/>
  <c r="L15" i="4"/>
  <c r="Z15" i="23" s="1"/>
  <c r="M15" i="4"/>
  <c r="X15" i="23" s="1"/>
  <c r="N15" i="4"/>
  <c r="AD15" i="23" s="1"/>
  <c r="O15" i="4"/>
  <c r="AB15" i="23" s="1"/>
  <c r="B16" i="4"/>
  <c r="F16" i="23" s="1"/>
  <c r="C16" i="4"/>
  <c r="D16" i="23" s="1"/>
  <c r="D16" i="4"/>
  <c r="E16" i="4"/>
  <c r="F16" i="4"/>
  <c r="G16" i="4"/>
  <c r="H16" i="4"/>
  <c r="I16" i="4"/>
  <c r="J16" i="4"/>
  <c r="K16" i="4"/>
  <c r="L16" i="4"/>
  <c r="M16" i="4"/>
  <c r="N16" i="4"/>
  <c r="O16" i="4"/>
  <c r="B17" i="4"/>
  <c r="F17" i="23" s="1"/>
  <c r="C17" i="4"/>
  <c r="D17" i="23" s="1"/>
  <c r="D17" i="4"/>
  <c r="E17" i="4"/>
  <c r="F17" i="4"/>
  <c r="N17" i="23" s="1"/>
  <c r="G17" i="4"/>
  <c r="L17" i="23" s="1"/>
  <c r="H17" i="4"/>
  <c r="I17" i="4"/>
  <c r="J17" i="4"/>
  <c r="V17" i="23" s="1"/>
  <c r="K17" i="4"/>
  <c r="T17" i="23" s="1"/>
  <c r="L17" i="4"/>
  <c r="Z17" i="23" s="1"/>
  <c r="M17" i="4"/>
  <c r="X17" i="23" s="1"/>
  <c r="N17" i="4"/>
  <c r="AD17" i="23" s="1"/>
  <c r="O17" i="4"/>
  <c r="AB17" i="23" s="1"/>
  <c r="B18" i="4"/>
  <c r="F18" i="23" s="1"/>
  <c r="C18" i="4"/>
  <c r="D18" i="23" s="1"/>
  <c r="D18" i="4"/>
  <c r="E18" i="4"/>
  <c r="F18" i="4"/>
  <c r="G18" i="4"/>
  <c r="H18" i="4"/>
  <c r="I18" i="4"/>
  <c r="J18" i="4"/>
  <c r="K18" i="4"/>
  <c r="L18" i="4"/>
  <c r="M18" i="4"/>
  <c r="N18" i="4"/>
  <c r="O18" i="4"/>
  <c r="B19" i="4"/>
  <c r="F19" i="23" s="1"/>
  <c r="C19" i="4"/>
  <c r="D19" i="23" s="1"/>
  <c r="D19" i="4"/>
  <c r="E19" i="4"/>
  <c r="F19" i="4"/>
  <c r="G19" i="4"/>
  <c r="H19" i="4"/>
  <c r="I19" i="4"/>
  <c r="J19" i="4"/>
  <c r="K19" i="4"/>
  <c r="L19" i="4"/>
  <c r="M19" i="4"/>
  <c r="N19" i="4"/>
  <c r="O19" i="4"/>
  <c r="M51" i="3"/>
  <c r="M52" i="3"/>
  <c r="M53" i="3"/>
  <c r="M54" i="3"/>
  <c r="M55" i="3"/>
  <c r="M56" i="3"/>
  <c r="M57" i="3"/>
  <c r="M58" i="3"/>
  <c r="X58" i="23" s="1"/>
  <c r="M59" i="3"/>
  <c r="X59" i="23" s="1"/>
  <c r="M60" i="3"/>
  <c r="X60" i="23" s="1"/>
  <c r="M61" i="3"/>
  <c r="M62" i="3"/>
  <c r="X62" i="23" s="1"/>
  <c r="M63" i="3"/>
  <c r="M64" i="3"/>
  <c r="X64" i="23" s="1"/>
  <c r="M65" i="3"/>
  <c r="X65" i="23" s="1"/>
  <c r="AG65" i="23" s="1"/>
  <c r="L51" i="3"/>
  <c r="L52" i="3"/>
  <c r="L53" i="3"/>
  <c r="L54" i="3"/>
  <c r="L55" i="3"/>
  <c r="L56" i="3"/>
  <c r="L57" i="3"/>
  <c r="L58" i="3"/>
  <c r="Z58" i="23" s="1"/>
  <c r="L59" i="3"/>
  <c r="Z59" i="23" s="1"/>
  <c r="L60" i="3"/>
  <c r="Z60" i="23" s="1"/>
  <c r="L61" i="3"/>
  <c r="L62" i="3"/>
  <c r="Z62" i="23" s="1"/>
  <c r="L63" i="3"/>
  <c r="L64" i="3"/>
  <c r="Z64" i="23" s="1"/>
  <c r="L65" i="3"/>
  <c r="Z65" i="23" s="1"/>
  <c r="AH65" i="23" s="1"/>
  <c r="N29" i="23"/>
  <c r="L29" i="23"/>
  <c r="V35" i="23"/>
  <c r="T36" i="23"/>
  <c r="AB36" i="23"/>
  <c r="N37" i="23"/>
  <c r="T37" i="23"/>
  <c r="T39" i="23"/>
  <c r="X39" i="23"/>
  <c r="N41" i="23"/>
  <c r="L41" i="23"/>
  <c r="AD41" i="23"/>
  <c r="AB41" i="23"/>
  <c r="L42" i="23"/>
  <c r="X42" i="23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B6" i="3"/>
  <c r="C6" i="3"/>
  <c r="D6" i="3"/>
  <c r="E6" i="3"/>
  <c r="F6" i="3"/>
  <c r="N6" i="23" s="1"/>
  <c r="G6" i="3"/>
  <c r="L6" i="23" s="1"/>
  <c r="H6" i="3"/>
  <c r="I6" i="3"/>
  <c r="J6" i="3"/>
  <c r="K6" i="3"/>
  <c r="L6" i="3"/>
  <c r="M6" i="3"/>
  <c r="N6" i="3"/>
  <c r="AD6" i="23" s="1"/>
  <c r="O6" i="3"/>
  <c r="AB6" i="23" s="1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B12" i="3"/>
  <c r="C12" i="3"/>
  <c r="D12" i="3"/>
  <c r="E12" i="3"/>
  <c r="F12" i="3"/>
  <c r="N12" i="23" s="1"/>
  <c r="G12" i="3"/>
  <c r="L12" i="23" s="1"/>
  <c r="H12" i="3"/>
  <c r="I12" i="3"/>
  <c r="J12" i="3"/>
  <c r="V12" i="23" s="1"/>
  <c r="K12" i="3"/>
  <c r="T12" i="23" s="1"/>
  <c r="L12" i="3"/>
  <c r="Z12" i="23" s="1"/>
  <c r="M12" i="3"/>
  <c r="X12" i="23" s="1"/>
  <c r="N12" i="3"/>
  <c r="AD12" i="23" s="1"/>
  <c r="O12" i="3"/>
  <c r="AB12" i="23" s="1"/>
  <c r="B13" i="3"/>
  <c r="C13" i="3"/>
  <c r="D13" i="3"/>
  <c r="E13" i="3"/>
  <c r="F13" i="3"/>
  <c r="N13" i="23" s="1"/>
  <c r="G13" i="3"/>
  <c r="L13" i="23" s="1"/>
  <c r="H13" i="3"/>
  <c r="I13" i="3"/>
  <c r="J13" i="3"/>
  <c r="V13" i="23" s="1"/>
  <c r="K13" i="3"/>
  <c r="T13" i="23" s="1"/>
  <c r="L13" i="3"/>
  <c r="Z13" i="23" s="1"/>
  <c r="M13" i="3"/>
  <c r="X13" i="23" s="1"/>
  <c r="N13" i="3"/>
  <c r="AD13" i="23" s="1"/>
  <c r="O13" i="3"/>
  <c r="AB13" i="23" s="1"/>
  <c r="B14" i="3"/>
  <c r="C14" i="3"/>
  <c r="D14" i="3"/>
  <c r="E14" i="3"/>
  <c r="F14" i="3"/>
  <c r="N14" i="23" s="1"/>
  <c r="G14" i="3"/>
  <c r="L14" i="23" s="1"/>
  <c r="H14" i="3"/>
  <c r="I14" i="3"/>
  <c r="J14" i="3"/>
  <c r="V14" i="23" s="1"/>
  <c r="K14" i="3"/>
  <c r="T14" i="23" s="1"/>
  <c r="L14" i="3"/>
  <c r="Z14" i="23" s="1"/>
  <c r="M14" i="3"/>
  <c r="X14" i="23" s="1"/>
  <c r="N14" i="3"/>
  <c r="AD14" i="23" s="1"/>
  <c r="O14" i="3"/>
  <c r="AB14" i="23" s="1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B16" i="3"/>
  <c r="C16" i="3"/>
  <c r="D16" i="3"/>
  <c r="E16" i="3"/>
  <c r="F16" i="3"/>
  <c r="N16" i="23" s="1"/>
  <c r="G16" i="3"/>
  <c r="L16" i="23" s="1"/>
  <c r="H16" i="3"/>
  <c r="I16" i="3"/>
  <c r="J16" i="3"/>
  <c r="V16" i="23" s="1"/>
  <c r="K16" i="3"/>
  <c r="T16" i="23" s="1"/>
  <c r="L16" i="3"/>
  <c r="Z16" i="23" s="1"/>
  <c r="M16" i="3"/>
  <c r="X16" i="23" s="1"/>
  <c r="N16" i="3"/>
  <c r="AD16" i="23" s="1"/>
  <c r="O16" i="3"/>
  <c r="AB16" i="23" s="1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B18" i="3"/>
  <c r="C18" i="3"/>
  <c r="D18" i="3"/>
  <c r="E18" i="3"/>
  <c r="F18" i="3"/>
  <c r="N18" i="23" s="1"/>
  <c r="G18" i="3"/>
  <c r="L18" i="23" s="1"/>
  <c r="H18" i="3"/>
  <c r="I18" i="3"/>
  <c r="J18" i="3"/>
  <c r="V18" i="23" s="1"/>
  <c r="K18" i="3"/>
  <c r="T18" i="23" s="1"/>
  <c r="L18" i="3"/>
  <c r="Z18" i="23" s="1"/>
  <c r="M18" i="3"/>
  <c r="X18" i="23" s="1"/>
  <c r="N18" i="3"/>
  <c r="AD18" i="23" s="1"/>
  <c r="O18" i="3"/>
  <c r="AB18" i="23" s="1"/>
  <c r="B19" i="3"/>
  <c r="C19" i="3"/>
  <c r="D19" i="3"/>
  <c r="E19" i="3"/>
  <c r="F19" i="3"/>
  <c r="N19" i="23" s="1"/>
  <c r="G19" i="3"/>
  <c r="L19" i="23" s="1"/>
  <c r="H19" i="3"/>
  <c r="I19" i="3"/>
  <c r="J19" i="3"/>
  <c r="V19" i="23" s="1"/>
  <c r="K19" i="3"/>
  <c r="T19" i="23" s="1"/>
  <c r="L19" i="3"/>
  <c r="Z19" i="23" s="1"/>
  <c r="M19" i="3"/>
  <c r="X19" i="23" s="1"/>
  <c r="N19" i="3"/>
  <c r="AD19" i="23" s="1"/>
  <c r="O19" i="3"/>
  <c r="AB19" i="23" s="1"/>
  <c r="L51" i="2"/>
  <c r="M51" i="2"/>
  <c r="L52" i="2"/>
  <c r="M52" i="2"/>
  <c r="L53" i="2"/>
  <c r="M53" i="2"/>
  <c r="L54" i="2"/>
  <c r="M54" i="2"/>
  <c r="L55" i="2"/>
  <c r="M55" i="2"/>
  <c r="L56" i="2"/>
  <c r="Z56" i="23" s="1"/>
  <c r="M56" i="2"/>
  <c r="X56" i="23" s="1"/>
  <c r="L57" i="2"/>
  <c r="Z57" i="23" s="1"/>
  <c r="M57" i="2"/>
  <c r="X57" i="23" s="1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B5" i="2"/>
  <c r="C5" i="2"/>
  <c r="D5" i="2"/>
  <c r="J5" i="23" s="1"/>
  <c r="E5" i="2"/>
  <c r="H5" i="23" s="1"/>
  <c r="F5" i="2"/>
  <c r="G5" i="2"/>
  <c r="H5" i="2"/>
  <c r="R5" i="23" s="1"/>
  <c r="I5" i="2"/>
  <c r="P5" i="23" s="1"/>
  <c r="J5" i="2"/>
  <c r="K5" i="2"/>
  <c r="L5" i="2"/>
  <c r="M5" i="2"/>
  <c r="N5" i="2"/>
  <c r="O5" i="2"/>
  <c r="B6" i="2"/>
  <c r="C6" i="2"/>
  <c r="D6" i="2"/>
  <c r="J6" i="23" s="1"/>
  <c r="E6" i="2"/>
  <c r="H6" i="23" s="1"/>
  <c r="F6" i="2"/>
  <c r="G6" i="2"/>
  <c r="H6" i="2"/>
  <c r="R6" i="23" s="1"/>
  <c r="I6" i="2"/>
  <c r="P6" i="23" s="1"/>
  <c r="J6" i="2"/>
  <c r="K6" i="2"/>
  <c r="L6" i="2"/>
  <c r="M6" i="2"/>
  <c r="N6" i="2"/>
  <c r="O6" i="2"/>
  <c r="B7" i="2"/>
  <c r="C7" i="2"/>
  <c r="D7" i="2"/>
  <c r="J7" i="23" s="1"/>
  <c r="E7" i="2"/>
  <c r="H7" i="23" s="1"/>
  <c r="F7" i="2"/>
  <c r="G7" i="2"/>
  <c r="H7" i="2"/>
  <c r="R7" i="23" s="1"/>
  <c r="I7" i="2"/>
  <c r="P7" i="23" s="1"/>
  <c r="J7" i="2"/>
  <c r="K7" i="2"/>
  <c r="L7" i="2"/>
  <c r="M7" i="2"/>
  <c r="N7" i="2"/>
  <c r="O7" i="2"/>
  <c r="B8" i="2"/>
  <c r="C8" i="2"/>
  <c r="D8" i="2"/>
  <c r="J8" i="23" s="1"/>
  <c r="E8" i="2"/>
  <c r="H8" i="23" s="1"/>
  <c r="F8" i="2"/>
  <c r="G8" i="2"/>
  <c r="H8" i="2"/>
  <c r="R8" i="23" s="1"/>
  <c r="I8" i="2"/>
  <c r="P8" i="23" s="1"/>
  <c r="J8" i="2"/>
  <c r="K8" i="2"/>
  <c r="L8" i="2"/>
  <c r="M8" i="2"/>
  <c r="N8" i="2"/>
  <c r="O8" i="2"/>
  <c r="B9" i="2"/>
  <c r="C9" i="2"/>
  <c r="D9" i="2"/>
  <c r="J9" i="23" s="1"/>
  <c r="E9" i="2"/>
  <c r="H9" i="23" s="1"/>
  <c r="F9" i="2"/>
  <c r="G9" i="2"/>
  <c r="H9" i="2"/>
  <c r="R9" i="23" s="1"/>
  <c r="I9" i="2"/>
  <c r="P9" i="23" s="1"/>
  <c r="J9" i="2"/>
  <c r="K9" i="2"/>
  <c r="L9" i="2"/>
  <c r="M9" i="2"/>
  <c r="N9" i="2"/>
  <c r="O9" i="2"/>
  <c r="B10" i="2"/>
  <c r="F10" i="23" s="1"/>
  <c r="C10" i="2"/>
  <c r="D10" i="23" s="1"/>
  <c r="D10" i="2"/>
  <c r="J10" i="23" s="1"/>
  <c r="E10" i="2"/>
  <c r="H10" i="23" s="1"/>
  <c r="F10" i="2"/>
  <c r="N10" i="23" s="1"/>
  <c r="G10" i="2"/>
  <c r="L10" i="23" s="1"/>
  <c r="H10" i="2"/>
  <c r="R10" i="23" s="1"/>
  <c r="I10" i="2"/>
  <c r="P10" i="23" s="1"/>
  <c r="J10" i="2"/>
  <c r="V10" i="23" s="1"/>
  <c r="K10" i="2"/>
  <c r="T10" i="23" s="1"/>
  <c r="L10" i="2"/>
  <c r="Z10" i="23" s="1"/>
  <c r="M10" i="2"/>
  <c r="X10" i="23" s="1"/>
  <c r="N10" i="2"/>
  <c r="AD10" i="23" s="1"/>
  <c r="O10" i="2"/>
  <c r="AB10" i="23" s="1"/>
  <c r="B11" i="2"/>
  <c r="F11" i="23" s="1"/>
  <c r="C11" i="2"/>
  <c r="D11" i="23" s="1"/>
  <c r="D11" i="2"/>
  <c r="J11" i="23" s="1"/>
  <c r="E11" i="2"/>
  <c r="H11" i="23" s="1"/>
  <c r="F11" i="2"/>
  <c r="N11" i="23" s="1"/>
  <c r="G11" i="2"/>
  <c r="L11" i="23" s="1"/>
  <c r="H11" i="2"/>
  <c r="R11" i="23" s="1"/>
  <c r="I11" i="2"/>
  <c r="P11" i="23" s="1"/>
  <c r="J11" i="2"/>
  <c r="V11" i="23" s="1"/>
  <c r="K11" i="2"/>
  <c r="T11" i="23" s="1"/>
  <c r="L11" i="2"/>
  <c r="Z11" i="23" s="1"/>
  <c r="M11" i="2"/>
  <c r="X11" i="23" s="1"/>
  <c r="N11" i="2"/>
  <c r="AD11" i="23" s="1"/>
  <c r="O11" i="2"/>
  <c r="AB11" i="23" s="1"/>
  <c r="B12" i="2"/>
  <c r="C12" i="2"/>
  <c r="D12" i="2"/>
  <c r="J12" i="23" s="1"/>
  <c r="E12" i="2"/>
  <c r="H12" i="23" s="1"/>
  <c r="F12" i="2"/>
  <c r="G12" i="2"/>
  <c r="H12" i="2"/>
  <c r="R12" i="23" s="1"/>
  <c r="I12" i="2"/>
  <c r="P12" i="23" s="1"/>
  <c r="J12" i="2"/>
  <c r="K12" i="2"/>
  <c r="L12" i="2"/>
  <c r="M12" i="2"/>
  <c r="N12" i="2"/>
  <c r="O12" i="2"/>
  <c r="B13" i="2"/>
  <c r="C13" i="2"/>
  <c r="D13" i="2"/>
  <c r="J13" i="23" s="1"/>
  <c r="E13" i="2"/>
  <c r="H13" i="23" s="1"/>
  <c r="F13" i="2"/>
  <c r="G13" i="2"/>
  <c r="H13" i="2"/>
  <c r="R13" i="23" s="1"/>
  <c r="I13" i="2"/>
  <c r="P13" i="23" s="1"/>
  <c r="J13" i="2"/>
  <c r="K13" i="2"/>
  <c r="L13" i="2"/>
  <c r="M13" i="2"/>
  <c r="N13" i="2"/>
  <c r="O13" i="2"/>
  <c r="B14" i="2"/>
  <c r="C14" i="2"/>
  <c r="D14" i="2"/>
  <c r="J14" i="23" s="1"/>
  <c r="E14" i="2"/>
  <c r="H14" i="23" s="1"/>
  <c r="F14" i="2"/>
  <c r="G14" i="2"/>
  <c r="H14" i="2"/>
  <c r="R14" i="23" s="1"/>
  <c r="I14" i="2"/>
  <c r="P14" i="23" s="1"/>
  <c r="J14" i="2"/>
  <c r="K14" i="2"/>
  <c r="L14" i="2"/>
  <c r="M14" i="2"/>
  <c r="N14" i="2"/>
  <c r="O14" i="2"/>
  <c r="B15" i="2"/>
  <c r="C15" i="2"/>
  <c r="D15" i="2"/>
  <c r="J15" i="23" s="1"/>
  <c r="E15" i="2"/>
  <c r="H15" i="23" s="1"/>
  <c r="F15" i="2"/>
  <c r="G15" i="2"/>
  <c r="H15" i="2"/>
  <c r="R15" i="23" s="1"/>
  <c r="I15" i="2"/>
  <c r="P15" i="23" s="1"/>
  <c r="J15" i="2"/>
  <c r="K15" i="2"/>
  <c r="L15" i="2"/>
  <c r="M15" i="2"/>
  <c r="N15" i="2"/>
  <c r="O15" i="2"/>
  <c r="B16" i="2"/>
  <c r="C16" i="2"/>
  <c r="D16" i="2"/>
  <c r="J16" i="23" s="1"/>
  <c r="E16" i="2"/>
  <c r="H16" i="23" s="1"/>
  <c r="F16" i="2"/>
  <c r="G16" i="2"/>
  <c r="H16" i="2"/>
  <c r="R16" i="23" s="1"/>
  <c r="I16" i="2"/>
  <c r="P16" i="23" s="1"/>
  <c r="J16" i="2"/>
  <c r="K16" i="2"/>
  <c r="L16" i="2"/>
  <c r="M16" i="2"/>
  <c r="N16" i="2"/>
  <c r="O16" i="2"/>
  <c r="B17" i="2"/>
  <c r="C17" i="2"/>
  <c r="D17" i="2"/>
  <c r="J17" i="23" s="1"/>
  <c r="E17" i="2"/>
  <c r="H17" i="23" s="1"/>
  <c r="F17" i="2"/>
  <c r="G17" i="2"/>
  <c r="H17" i="2"/>
  <c r="R17" i="23" s="1"/>
  <c r="I17" i="2"/>
  <c r="P17" i="23" s="1"/>
  <c r="J17" i="2"/>
  <c r="K17" i="2"/>
  <c r="L17" i="2"/>
  <c r="M17" i="2"/>
  <c r="N17" i="2"/>
  <c r="O17" i="2"/>
  <c r="B18" i="2"/>
  <c r="C18" i="2"/>
  <c r="D18" i="2"/>
  <c r="J18" i="23" s="1"/>
  <c r="E18" i="2"/>
  <c r="H18" i="23" s="1"/>
  <c r="F18" i="2"/>
  <c r="G18" i="2"/>
  <c r="H18" i="2"/>
  <c r="R18" i="23" s="1"/>
  <c r="I18" i="2"/>
  <c r="P18" i="23" s="1"/>
  <c r="J18" i="2"/>
  <c r="K18" i="2"/>
  <c r="L18" i="2"/>
  <c r="M18" i="2"/>
  <c r="N18" i="2"/>
  <c r="O18" i="2"/>
  <c r="B19" i="2"/>
  <c r="C19" i="2"/>
  <c r="D19" i="2"/>
  <c r="J19" i="23" s="1"/>
  <c r="E19" i="2"/>
  <c r="H19" i="23" s="1"/>
  <c r="F19" i="2"/>
  <c r="G19" i="2"/>
  <c r="H19" i="2"/>
  <c r="R19" i="23" s="1"/>
  <c r="I19" i="2"/>
  <c r="P19" i="23" s="1"/>
  <c r="J19" i="2"/>
  <c r="K19" i="2"/>
  <c r="L19" i="2"/>
  <c r="M19" i="2"/>
  <c r="N19" i="2"/>
  <c r="O19" i="2"/>
  <c r="B28" i="2"/>
  <c r="C28" i="2"/>
  <c r="F28" i="2"/>
  <c r="G28" i="2"/>
  <c r="H28" i="2"/>
  <c r="R28" i="23" s="1"/>
  <c r="I28" i="2"/>
  <c r="P28" i="23" s="1"/>
  <c r="J28" i="2"/>
  <c r="K28" i="2"/>
  <c r="N28" i="2"/>
  <c r="O28" i="2"/>
  <c r="B29" i="2"/>
  <c r="C29" i="2"/>
  <c r="F29" i="2"/>
  <c r="G29" i="2"/>
  <c r="H29" i="2"/>
  <c r="R29" i="23" s="1"/>
  <c r="I29" i="2"/>
  <c r="P29" i="23" s="1"/>
  <c r="J29" i="2"/>
  <c r="K29" i="2"/>
  <c r="N29" i="2"/>
  <c r="O29" i="2"/>
  <c r="B30" i="2"/>
  <c r="C30" i="2"/>
  <c r="F30" i="2"/>
  <c r="G30" i="2"/>
  <c r="H30" i="2"/>
  <c r="R30" i="23" s="1"/>
  <c r="I30" i="2"/>
  <c r="P30" i="23" s="1"/>
  <c r="J30" i="2"/>
  <c r="K30" i="2"/>
  <c r="N30" i="2"/>
  <c r="O30" i="2"/>
  <c r="B31" i="2"/>
  <c r="C31" i="2"/>
  <c r="F31" i="2"/>
  <c r="G31" i="2"/>
  <c r="H31" i="2"/>
  <c r="R31" i="23" s="1"/>
  <c r="I31" i="2"/>
  <c r="P31" i="23" s="1"/>
  <c r="J31" i="2"/>
  <c r="K31" i="2"/>
  <c r="N31" i="2"/>
  <c r="O31" i="2"/>
  <c r="B32" i="2"/>
  <c r="C32" i="2"/>
  <c r="F32" i="2"/>
  <c r="G32" i="2"/>
  <c r="H32" i="2"/>
  <c r="R32" i="23" s="1"/>
  <c r="I32" i="2"/>
  <c r="P32" i="23" s="1"/>
  <c r="J32" i="2"/>
  <c r="K32" i="2"/>
  <c r="N32" i="2"/>
  <c r="O32" i="2"/>
  <c r="B33" i="2"/>
  <c r="F33" i="23" s="1"/>
  <c r="C33" i="2"/>
  <c r="D33" i="23" s="1"/>
  <c r="F33" i="2"/>
  <c r="N33" i="23" s="1"/>
  <c r="G33" i="2"/>
  <c r="L33" i="23" s="1"/>
  <c r="H33" i="2"/>
  <c r="R33" i="23" s="1"/>
  <c r="I33" i="2"/>
  <c r="P33" i="23" s="1"/>
  <c r="J33" i="2"/>
  <c r="V33" i="23" s="1"/>
  <c r="K33" i="2"/>
  <c r="T33" i="23" s="1"/>
  <c r="N33" i="2"/>
  <c r="AD33" i="23" s="1"/>
  <c r="O33" i="2"/>
  <c r="AB33" i="23" s="1"/>
  <c r="B34" i="2"/>
  <c r="F34" i="23" s="1"/>
  <c r="C34" i="2"/>
  <c r="D34" i="23" s="1"/>
  <c r="F34" i="2"/>
  <c r="N34" i="23" s="1"/>
  <c r="G34" i="2"/>
  <c r="L34" i="23" s="1"/>
  <c r="H34" i="2"/>
  <c r="R34" i="23" s="1"/>
  <c r="I34" i="2"/>
  <c r="P34" i="23" s="1"/>
  <c r="J34" i="2"/>
  <c r="V34" i="23" s="1"/>
  <c r="K34" i="2"/>
  <c r="T34" i="23" s="1"/>
  <c r="N34" i="2"/>
  <c r="AD34" i="23" s="1"/>
  <c r="O34" i="2"/>
  <c r="AB34" i="23" s="1"/>
  <c r="B35" i="2"/>
  <c r="C35" i="2"/>
  <c r="F35" i="2"/>
  <c r="G35" i="2"/>
  <c r="H35" i="2"/>
  <c r="R35" i="23" s="1"/>
  <c r="I35" i="2"/>
  <c r="P35" i="23" s="1"/>
  <c r="J35" i="2"/>
  <c r="K35" i="2"/>
  <c r="N35" i="2"/>
  <c r="O35" i="2"/>
  <c r="B36" i="2"/>
  <c r="C36" i="2"/>
  <c r="F36" i="2"/>
  <c r="G36" i="2"/>
  <c r="H36" i="2"/>
  <c r="R36" i="23" s="1"/>
  <c r="I36" i="2"/>
  <c r="P36" i="23" s="1"/>
  <c r="J36" i="2"/>
  <c r="K36" i="2"/>
  <c r="N36" i="2"/>
  <c r="O36" i="2"/>
  <c r="B37" i="2"/>
  <c r="C37" i="2"/>
  <c r="F37" i="2"/>
  <c r="G37" i="2"/>
  <c r="H37" i="2"/>
  <c r="R37" i="23" s="1"/>
  <c r="I37" i="2"/>
  <c r="P37" i="23" s="1"/>
  <c r="J37" i="2"/>
  <c r="K37" i="2"/>
  <c r="N37" i="2"/>
  <c r="O37" i="2"/>
  <c r="B38" i="2"/>
  <c r="C38" i="2"/>
  <c r="F38" i="2"/>
  <c r="G38" i="2"/>
  <c r="H38" i="2"/>
  <c r="R38" i="23" s="1"/>
  <c r="I38" i="2"/>
  <c r="P38" i="23" s="1"/>
  <c r="J38" i="2"/>
  <c r="K38" i="2"/>
  <c r="N38" i="2"/>
  <c r="O38" i="2"/>
  <c r="B39" i="2"/>
  <c r="C39" i="2"/>
  <c r="F39" i="2"/>
  <c r="G39" i="2"/>
  <c r="H39" i="2"/>
  <c r="R39" i="23" s="1"/>
  <c r="I39" i="2"/>
  <c r="P39" i="23" s="1"/>
  <c r="J39" i="2"/>
  <c r="K39" i="2"/>
  <c r="N39" i="2"/>
  <c r="O39" i="2"/>
  <c r="B40" i="2"/>
  <c r="C40" i="2"/>
  <c r="F40" i="2"/>
  <c r="G40" i="2"/>
  <c r="H40" i="2"/>
  <c r="R40" i="23" s="1"/>
  <c r="I40" i="2"/>
  <c r="P40" i="23" s="1"/>
  <c r="J40" i="2"/>
  <c r="K40" i="2"/>
  <c r="N40" i="2"/>
  <c r="O40" i="2"/>
  <c r="B41" i="2"/>
  <c r="C41" i="2"/>
  <c r="F41" i="2"/>
  <c r="G41" i="2"/>
  <c r="H41" i="2"/>
  <c r="R41" i="23" s="1"/>
  <c r="I41" i="2"/>
  <c r="P41" i="23" s="1"/>
  <c r="J41" i="2"/>
  <c r="K41" i="2"/>
  <c r="N41" i="2"/>
  <c r="O41" i="2"/>
  <c r="B42" i="2"/>
  <c r="C42" i="2"/>
  <c r="F42" i="2"/>
  <c r="G42" i="2"/>
  <c r="H42" i="2"/>
  <c r="R42" i="23" s="1"/>
  <c r="I42" i="2"/>
  <c r="P42" i="23" s="1"/>
  <c r="J42" i="2"/>
  <c r="K42" i="2"/>
  <c r="N42" i="2"/>
  <c r="O42" i="2"/>
  <c r="C2" i="1"/>
  <c r="C3" i="1"/>
  <c r="C4" i="1"/>
  <c r="C5" i="1"/>
  <c r="C6" i="1"/>
  <c r="C7" i="1"/>
  <c r="C10" i="1"/>
  <c r="C11" i="1"/>
  <c r="C12" i="1"/>
  <c r="K14" i="1"/>
  <c r="C14" i="1" s="1"/>
  <c r="C15" i="1"/>
  <c r="C16" i="1"/>
  <c r="C17" i="1"/>
  <c r="C22" i="1"/>
  <c r="C23" i="1"/>
  <c r="C24" i="1"/>
  <c r="C25" i="1"/>
  <c r="C26" i="1"/>
  <c r="C27" i="1"/>
  <c r="C30" i="1"/>
  <c r="C31" i="1"/>
  <c r="C32" i="1"/>
  <c r="C34" i="1"/>
  <c r="C35" i="1"/>
  <c r="C36" i="1"/>
  <c r="C42" i="1"/>
  <c r="C43" i="1"/>
  <c r="C44" i="1"/>
  <c r="C45" i="1"/>
  <c r="C46" i="1"/>
  <c r="C47" i="1"/>
  <c r="C48" i="1"/>
  <c r="C49" i="1"/>
  <c r="C50" i="1"/>
  <c r="J51" i="1"/>
  <c r="C51" i="1" s="1"/>
  <c r="C52" i="1"/>
  <c r="C54" i="1"/>
  <c r="C55" i="1"/>
  <c r="C56" i="1"/>
  <c r="C57" i="1"/>
  <c r="AN66" i="23"/>
  <c r="AN43" i="23"/>
  <c r="AN20" i="23"/>
  <c r="L50" i="4"/>
  <c r="M50" i="4"/>
  <c r="O27" i="4"/>
  <c r="N27" i="4"/>
  <c r="K27" i="4"/>
  <c r="J27" i="4"/>
  <c r="I27" i="4"/>
  <c r="H27" i="4"/>
  <c r="G27" i="4"/>
  <c r="F27" i="4"/>
  <c r="C27" i="4"/>
  <c r="D27" i="23" s="1"/>
  <c r="B27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M50" i="3"/>
  <c r="L50" i="3"/>
  <c r="B27" i="3"/>
  <c r="P4" i="3"/>
  <c r="O4" i="3"/>
  <c r="N4" i="3"/>
  <c r="M4" i="3"/>
  <c r="L4" i="3"/>
  <c r="K4" i="3"/>
  <c r="J4" i="3"/>
  <c r="I4" i="3"/>
  <c r="H4" i="3"/>
  <c r="G4" i="3"/>
  <c r="F4" i="3"/>
  <c r="E4" i="3"/>
  <c r="D4" i="3"/>
  <c r="B4" i="3"/>
  <c r="M50" i="2"/>
  <c r="L50" i="2"/>
  <c r="P27" i="2"/>
  <c r="O27" i="2"/>
  <c r="N27" i="2"/>
  <c r="K27" i="2"/>
  <c r="J27" i="2"/>
  <c r="I27" i="2"/>
  <c r="H27" i="2"/>
  <c r="G27" i="2"/>
  <c r="F27" i="2"/>
  <c r="C27" i="2"/>
  <c r="B27" i="2"/>
  <c r="P5" i="2"/>
  <c r="P6" i="2"/>
  <c r="P7" i="2"/>
  <c r="P12" i="2"/>
  <c r="P13" i="2"/>
  <c r="P14" i="2"/>
  <c r="P16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P54" i="2"/>
  <c r="P55" i="2"/>
  <c r="P31" i="2"/>
  <c r="P32" i="2"/>
  <c r="D43" i="23" l="1"/>
  <c r="AG42" i="23"/>
  <c r="AH42" i="23"/>
  <c r="AF65" i="23"/>
  <c r="AG19" i="23"/>
  <c r="AH19" i="23"/>
  <c r="AH9" i="23"/>
  <c r="AG9" i="23"/>
  <c r="AH32" i="23"/>
  <c r="AG8" i="23"/>
  <c r="AH31" i="23"/>
  <c r="AG31" i="23"/>
  <c r="AG32" i="23"/>
  <c r="AH8" i="23"/>
  <c r="AF42" i="23" l="1"/>
  <c r="AF19" i="23"/>
  <c r="AF9" i="23"/>
  <c r="AF31" i="23"/>
  <c r="AF32" i="23"/>
  <c r="AF8" i="23"/>
  <c r="AL66" i="23"/>
  <c r="AL43" i="23"/>
  <c r="AL20" i="23"/>
  <c r="AJ33" i="23" l="1"/>
  <c r="AJ34" i="23"/>
  <c r="AJ38" i="23"/>
  <c r="AJ40" i="23"/>
  <c r="AJ41" i="23"/>
  <c r="AJ10" i="23"/>
  <c r="AJ11" i="23"/>
  <c r="AJ15" i="23"/>
  <c r="P35" i="2"/>
  <c r="P62" i="2"/>
  <c r="P60" i="2"/>
  <c r="P59" i="2"/>
  <c r="P58" i="2"/>
  <c r="P53" i="2"/>
  <c r="P52" i="2"/>
  <c r="P51" i="2"/>
  <c r="P50" i="2"/>
  <c r="P39" i="2"/>
  <c r="P37" i="2"/>
  <c r="P36" i="2"/>
  <c r="P30" i="2"/>
  <c r="P29" i="2"/>
  <c r="P28" i="2"/>
  <c r="AJ4" i="23" l="1"/>
  <c r="AJ14" i="23"/>
  <c r="AJ39" i="23"/>
  <c r="AJ16" i="23"/>
  <c r="AJ35" i="23"/>
  <c r="AJ13" i="23"/>
  <c r="AJ12" i="23"/>
  <c r="AJ37" i="23"/>
  <c r="AJ36" i="23"/>
  <c r="AJ7" i="23"/>
  <c r="AJ6" i="23"/>
  <c r="AJ30" i="23"/>
  <c r="AJ5" i="23"/>
  <c r="AJ29" i="23"/>
  <c r="AJ27" i="23"/>
  <c r="AJ28" i="23"/>
  <c r="AJ17" i="23"/>
  <c r="AJ43" i="23" l="1"/>
  <c r="AJ20" i="23"/>
  <c r="AF38" i="23"/>
  <c r="AH61" i="23"/>
  <c r="Z27" i="23"/>
  <c r="Z43" i="23" s="1"/>
  <c r="AH63" i="23"/>
  <c r="AH64" i="23"/>
  <c r="AH58" i="23"/>
  <c r="X27" i="23" l="1"/>
  <c r="X43" i="23" s="1"/>
  <c r="J27" i="23"/>
  <c r="J43" i="23" s="1"/>
  <c r="H27" i="23"/>
  <c r="H43" i="23" s="1"/>
  <c r="AG55" i="23"/>
  <c r="AG54" i="23"/>
  <c r="X50" i="23"/>
  <c r="AB4" i="23"/>
  <c r="AB20" i="23" s="1"/>
  <c r="X4" i="23"/>
  <c r="X20" i="23" s="1"/>
  <c r="T4" i="23"/>
  <c r="T20" i="23" s="1"/>
  <c r="L4" i="23"/>
  <c r="L20" i="23" s="1"/>
  <c r="AB27" i="23"/>
  <c r="AB43" i="23" s="1"/>
  <c r="T27" i="23"/>
  <c r="T43" i="23" s="1"/>
  <c r="L27" i="23"/>
  <c r="L43" i="23" s="1"/>
  <c r="D4" i="23"/>
  <c r="D20" i="23" s="1"/>
  <c r="Z50" i="23"/>
  <c r="Z66" i="23" s="1"/>
  <c r="AD27" i="23"/>
  <c r="AD43" i="23" s="1"/>
  <c r="V27" i="23"/>
  <c r="V43" i="23" s="1"/>
  <c r="N27" i="23"/>
  <c r="N43" i="23" s="1"/>
  <c r="F27" i="23"/>
  <c r="F43" i="23" s="1"/>
  <c r="AD4" i="23"/>
  <c r="AD20" i="23" s="1"/>
  <c r="Z4" i="23"/>
  <c r="Z20" i="23" s="1"/>
  <c r="V4" i="23"/>
  <c r="V20" i="23" s="1"/>
  <c r="N4" i="23"/>
  <c r="N20" i="23" s="1"/>
  <c r="F4" i="23"/>
  <c r="F20" i="23" s="1"/>
  <c r="AH55" i="23"/>
  <c r="AH54" i="23"/>
  <c r="AH53" i="23"/>
  <c r="AH52" i="23"/>
  <c r="AH51" i="23"/>
  <c r="AH62" i="23"/>
  <c r="AH57" i="23"/>
  <c r="AH56" i="23"/>
  <c r="P27" i="23"/>
  <c r="P43" i="23" s="1"/>
  <c r="R27" i="23"/>
  <c r="R43" i="23" s="1"/>
  <c r="P4" i="23"/>
  <c r="P20" i="23" s="1"/>
  <c r="R4" i="23"/>
  <c r="R20" i="23" s="1"/>
  <c r="H4" i="23"/>
  <c r="H20" i="23" s="1"/>
  <c r="J4" i="23"/>
  <c r="J20" i="23" s="1"/>
  <c r="AG50" i="23" l="1"/>
  <c r="X66" i="23"/>
  <c r="AH13" i="23"/>
  <c r="AF54" i="23"/>
  <c r="AF55" i="23"/>
  <c r="AG10" i="23"/>
  <c r="AG15" i="23"/>
  <c r="AG11" i="23"/>
  <c r="AH15" i="23"/>
  <c r="AH11" i="23"/>
  <c r="AH10" i="23"/>
  <c r="AH14" i="23"/>
  <c r="AG14" i="23"/>
  <c r="AH4" i="23"/>
  <c r="AG17" i="23"/>
  <c r="AH5" i="23"/>
  <c r="AH6" i="23"/>
  <c r="AG7" i="23"/>
  <c r="AH7" i="23"/>
  <c r="AG5" i="23"/>
  <c r="AG6" i="23"/>
  <c r="AG4" i="23"/>
  <c r="AH17" i="23"/>
  <c r="AH18" i="23" l="1"/>
  <c r="AH12" i="23"/>
  <c r="AH20" i="23" s="1"/>
  <c r="AG18" i="23"/>
  <c r="AG16" i="23"/>
  <c r="AG13" i="23"/>
  <c r="AG12" i="23"/>
  <c r="AG20" i="23" s="1"/>
  <c r="AH16" i="23"/>
  <c r="Q16" i="2" l="1"/>
  <c r="Q6" i="2" l="1"/>
  <c r="Q7" i="2"/>
  <c r="Q5" i="2"/>
  <c r="Q14" i="2"/>
  <c r="Q12" i="2"/>
  <c r="Q13" i="2"/>
  <c r="Q4" i="2"/>
  <c r="AG34" i="23" l="1"/>
  <c r="AF34" i="23" s="1"/>
  <c r="AG64" i="23"/>
  <c r="AG57" i="23"/>
  <c r="AF64" i="23" l="1"/>
  <c r="AF57" i="23"/>
  <c r="AG41" i="23"/>
  <c r="AG56" i="23"/>
  <c r="AF56" i="23" s="1"/>
  <c r="AF18" i="23" l="1"/>
  <c r="AG62" i="23"/>
  <c r="AH59" i="23" l="1"/>
  <c r="AH60" i="23"/>
  <c r="AG60" i="23"/>
  <c r="AF62" i="23"/>
  <c r="AH37" i="23"/>
  <c r="AF60" i="23" l="1"/>
  <c r="AG36" i="23"/>
  <c r="AG37" i="23"/>
  <c r="AF37" i="23" s="1"/>
  <c r="AH36" i="23"/>
  <c r="AG59" i="23"/>
  <c r="AG63" i="23"/>
  <c r="N66" i="23"/>
  <c r="AB66" i="23"/>
  <c r="V66" i="23"/>
  <c r="AD66" i="23"/>
  <c r="L66" i="23"/>
  <c r="D66" i="23"/>
  <c r="F66" i="23"/>
  <c r="P66" i="23"/>
  <c r="H66" i="23"/>
  <c r="R66" i="23"/>
  <c r="AF36" i="23" l="1"/>
  <c r="AF59" i="23"/>
  <c r="AF63" i="23"/>
  <c r="AF17" i="23" l="1"/>
  <c r="AH50" i="23" l="1"/>
  <c r="AH66" i="23" s="1"/>
  <c r="AG27" i="23"/>
  <c r="AH27" i="23"/>
  <c r="AG51" i="23"/>
  <c r="AF51" i="23" l="1"/>
  <c r="AF27" i="23"/>
  <c r="AG52" i="23"/>
  <c r="AG40" i="23"/>
  <c r="T66" i="23"/>
  <c r="AF50" i="23" l="1"/>
  <c r="AH39" i="23" l="1"/>
  <c r="AF16" i="23" l="1"/>
  <c r="AG39" i="23"/>
  <c r="AF39" i="23" s="1"/>
  <c r="AH41" i="23"/>
  <c r="AF41" i="23" s="1"/>
  <c r="AG58" i="23"/>
  <c r="AF58" i="23" l="1"/>
  <c r="AF52" i="23"/>
  <c r="AH40" i="23"/>
  <c r="AF40" i="23" s="1"/>
  <c r="AH28" i="23"/>
  <c r="AH35" i="23"/>
  <c r="AG35" i="23"/>
  <c r="AG28" i="23"/>
  <c r="AF28" i="23" l="1"/>
  <c r="AF35" i="23"/>
  <c r="AG53" i="23"/>
  <c r="AG66" i="23" s="1"/>
  <c r="AH29" i="23"/>
  <c r="AH30" i="23"/>
  <c r="AG30" i="23"/>
  <c r="AG29" i="23"/>
  <c r="AG43" i="23" s="1"/>
  <c r="AH43" i="23" l="1"/>
  <c r="AF29" i="23"/>
  <c r="AF30" i="23"/>
  <c r="AF53" i="23"/>
  <c r="AF66" i="23" s="1"/>
  <c r="AP66" i="23" s="1"/>
  <c r="AF43" i="23" l="1"/>
  <c r="AP43" i="23" s="1"/>
  <c r="AF4" i="23"/>
  <c r="AF5" i="23"/>
  <c r="AF12" i="23"/>
  <c r="AF6" i="23"/>
  <c r="AF13" i="23" l="1"/>
  <c r="AF7" i="23" l="1"/>
  <c r="AF14" i="23" l="1"/>
  <c r="AF20" i="23" s="1"/>
  <c r="AP20" i="23" s="1"/>
</calcChain>
</file>

<file path=xl/sharedStrings.xml><?xml version="1.0" encoding="utf-8"?>
<sst xmlns="http://schemas.openxmlformats.org/spreadsheetml/2006/main" count="1390" uniqueCount="92">
  <si>
    <t>GROEN</t>
  </si>
  <si>
    <t>Bedrijventerreinen</t>
  </si>
  <si>
    <t>Buitengebied</t>
  </si>
  <si>
    <t>Groengebied</t>
  </si>
  <si>
    <t>Woongebied</t>
  </si>
  <si>
    <t>Beheergroep</t>
  </si>
  <si>
    <t>Verzorging</t>
  </si>
  <si>
    <t>Technische staat</t>
  </si>
  <si>
    <t>totaal beheergroep</t>
  </si>
  <si>
    <t>Totaal vz</t>
  </si>
  <si>
    <t>Totaal ts</t>
  </si>
  <si>
    <t>Basis</t>
  </si>
  <si>
    <t>Hoog</t>
  </si>
  <si>
    <t>Bos</t>
  </si>
  <si>
    <t>Laag</t>
  </si>
  <si>
    <t>Bosplantsoen</t>
  </si>
  <si>
    <t>Gras (gazon)</t>
  </si>
  <si>
    <t>Gras (kruidenrijk &amp; bermen)</t>
  </si>
  <si>
    <t>Hagen</t>
  </si>
  <si>
    <t xml:space="preserve">totaal </t>
  </si>
  <si>
    <t>Totaal</t>
  </si>
  <si>
    <t>Eenheid</t>
  </si>
  <si>
    <t>m2</t>
  </si>
  <si>
    <t>Heesters/botanische rozen</t>
  </si>
  <si>
    <t>Halfverharding</t>
  </si>
  <si>
    <t>vervanging</t>
  </si>
  <si>
    <t>Gazon</t>
  </si>
  <si>
    <t>Vasteplanten</t>
  </si>
  <si>
    <t>totaal vervanging</t>
  </si>
  <si>
    <t>Heesters (cultuurlijke beplanting)</t>
  </si>
  <si>
    <t>Sportvelden</t>
  </si>
  <si>
    <t>Begraafplaatsen</t>
  </si>
  <si>
    <t>Boomspiegels in verharding</t>
  </si>
  <si>
    <t>Centrum</t>
  </si>
  <si>
    <t>Groengebieden/parken</t>
  </si>
  <si>
    <t>-</t>
  </si>
  <si>
    <t>Heesters/botanische rozen (cultuurlijke beplanting)</t>
  </si>
  <si>
    <t>Vaste planten (cultuurlijke beplanting</t>
  </si>
  <si>
    <t>Vaste planten (cultuurlijke beplanting)</t>
  </si>
  <si>
    <t>Perceel 1 Staphorst</t>
  </si>
  <si>
    <t>perceel 2 Kleine kernen</t>
  </si>
  <si>
    <t>Perceel 1 staphorst</t>
  </si>
  <si>
    <t>Perceel 2 Kleine kernen</t>
  </si>
  <si>
    <t>Sportveld gras</t>
  </si>
  <si>
    <t>Vasteplanten (cultuurlijke beplanting)</t>
  </si>
  <si>
    <t>Sportcomplex</t>
  </si>
  <si>
    <t>Sportveld kunstgras</t>
  </si>
  <si>
    <t>Sportvelden gras</t>
  </si>
  <si>
    <t>Sportvelden kunstgras</t>
  </si>
  <si>
    <t>Wadi</t>
  </si>
  <si>
    <t>Oevers en greppels</t>
  </si>
  <si>
    <t>Perceel B002 Kleine kernen</t>
  </si>
  <si>
    <t>Perceel B001 Staphorst</t>
  </si>
  <si>
    <t>Algemeen</t>
  </si>
  <si>
    <t>Vervanging</t>
  </si>
  <si>
    <t>m1</t>
  </si>
  <si>
    <t>Vervanging*)</t>
  </si>
  <si>
    <t>*) areaal als rekeneenheid</t>
  </si>
  <si>
    <t>nvt</t>
  </si>
  <si>
    <t>*) vervanging niet van toepassing voor perceel sportcomplexen</t>
  </si>
  <si>
    <t>Toelichting</t>
  </si>
  <si>
    <t xml:space="preserve">1. </t>
  </si>
  <si>
    <t>2.</t>
  </si>
  <si>
    <t>3.</t>
  </si>
  <si>
    <t>De rekentool is geschikt voor de opgave van meerdere percelen bij gelijkblijvende eenheidsprijzen. Wilt u op meerdere percelen inschrijven 
met elk eigen eenheidsprijzen gelieve dan voor elk perceel een nieuw bestand aan te leveren. Geef in de bestandsnaam duidelijk aan welk perceel het betreft.</t>
  </si>
  <si>
    <t>4.</t>
  </si>
  <si>
    <t>De eenheidsprijzen invullen exclusief btw</t>
  </si>
  <si>
    <t>U dient op het tabblad 'Eenheidsprijzen' de kostprijzen per onderdeel in te vullen die van toepassing zijn op het perceel waar u op wilt inschrijven.</t>
  </si>
  <si>
    <t>De rekentool rekent met de ingevulde eenheidsprijzen het totaalbedrag uit op basis van het huidige kwaliteitsscenario.</t>
  </si>
  <si>
    <t>Staat van verrekenprijzen</t>
  </si>
  <si>
    <t>Opstellen uitvoeringsplan</t>
  </si>
  <si>
    <t>Perceel 1</t>
  </si>
  <si>
    <t>Perceel 2</t>
  </si>
  <si>
    <t>1 st</t>
  </si>
  <si>
    <t>Eenheidsprijs</t>
  </si>
  <si>
    <t>Uitvoeringsplan</t>
  </si>
  <si>
    <t>Perceel B003 Sportcomplexen</t>
  </si>
  <si>
    <t>Perceel 3 Sportcomplexen</t>
  </si>
  <si>
    <t>Perceel 3</t>
  </si>
  <si>
    <t>Graskanten</t>
  </si>
  <si>
    <t>Gras obstakels</t>
  </si>
  <si>
    <t>st</t>
  </si>
  <si>
    <t>Obstakels in gras</t>
  </si>
  <si>
    <t>graskanten</t>
  </si>
  <si>
    <t>obstakels in gras</t>
  </si>
  <si>
    <t>Verharding</t>
  </si>
  <si>
    <t>Opstellen V&amp;G plan</t>
  </si>
  <si>
    <t>V&amp;G plan</t>
  </si>
  <si>
    <t>Uurtarief groenmedewerker (tbv inzet vervanging SROI-medewerker)</t>
  </si>
  <si>
    <t>uurtarief</t>
  </si>
  <si>
    <t>Verhardingen</t>
  </si>
  <si>
    <t>Inschrijvingssom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</si>
</sst>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8" formatCode="&quot;€&quot;\ #,##0.00;[Red]&quot;€&quot;\ \-#,##0.0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 &quot;€&quot;\ * #,##0_ ;_ &quot;€&quot;\ * \-#,##0_ ;_ &quot;€&quot;\ * &quot;-&quot;??_ ;_ @_ "/>
    <numFmt numFmtId="166" formatCode="_-&quot;€&quot;\ * #,##0.00_-;_-&quot;€&quot;\ * #,##0.00\-;_-&quot;€&quot;\ * &quot;-&quot;??_-;_-@_-"/>
    <numFmt numFmtId="167" formatCode="_-[$€]\ * #,##0.00_-;_-[$€]\ * #,##0.00\-;_-[$€]\ * &quot;-&quot;??_-;_-@_-"/>
    <numFmt numFmtId="168" formatCode="_-&quot;€&quot;\ * #,##0.0000_-;_-&quot;€&quot;\ * #,##0.0000\-;_-&quot;€&quot;\ * &quot;-&quot;??_-;_-@_-"/>
    <numFmt numFmtId="169" formatCode="_-* #,##0.00\ [$€-81D]_-;\-* #,##0.00\ [$€-81D]_-;_-* &quot;-&quot;??\ [$€-81D]_-;_-@_-"/>
    <numFmt numFmtId="170" formatCode="_-\€\ * #,##0.00_-;_-\€\ * #,##0.00\-;_-\€\ * &quot;-&quot;??_-;_-@_-"/>
    <numFmt numFmtId="171" formatCode="0.0000"/>
    <numFmt numFmtId="172" formatCode="_-* #,##0.0000_-;_-* #,##0.0000\-;_-* &quot;-&quot;??_-;_-@_-"/>
    <numFmt numFmtId="173" formatCode="_ [$€-413]\ * #,##0.00_ ;_ [$€-413]\ * \-#,##0.00_ ;_ [$€-413]\ * &quot;-&quot;??_ ;_ @_ "/>
    <numFmt numFmtId="174" formatCode="&quot;€&quot;\ #,##0.00"/>
    <numFmt numFmtId="175" formatCode="_ [$€-413]\ * #,##0_ ;_ [$€-413]\ * \-#,##0_ ;_ [$€-413]\ * &quot;-&quot;_ ;_ @_ "/>
  </numFmts>
  <fonts count="28" x14ac:knownFonts="1">
    <font>
      <sz val="9"/>
      <name val="Helv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9"/>
      <name val="Helv"/>
    </font>
    <font>
      <b/>
      <sz val="10"/>
      <color rgb="FF3F3F3F"/>
      <name val="Calibri"/>
      <family val="2"/>
    </font>
    <font>
      <b/>
      <sz val="10"/>
      <name val="Calibri"/>
      <family val="2"/>
      <scheme val="minor"/>
    </font>
    <font>
      <b/>
      <sz val="9"/>
      <name val="Helv"/>
    </font>
    <font>
      <sz val="9"/>
      <name val="Calibri"/>
      <family val="2"/>
    </font>
    <font>
      <b/>
      <sz val="9"/>
      <name val="Calibri"/>
      <family val="2"/>
    </font>
    <font>
      <sz val="8"/>
      <name val="Helv"/>
    </font>
    <font>
      <i/>
      <sz val="9"/>
      <name val="Helv"/>
    </font>
    <font>
      <sz val="10"/>
      <color rgb="FF000000"/>
      <name val="Calibri"/>
      <family val="2"/>
    </font>
    <font>
      <sz val="10"/>
      <name val="Calibri"/>
      <family val="2"/>
    </font>
    <font>
      <b/>
      <sz val="12"/>
      <name val="Helv"/>
    </font>
    <font>
      <b/>
      <sz val="11"/>
      <name val="Helv"/>
    </font>
    <font>
      <b/>
      <sz val="11"/>
      <name val="Calibri"/>
      <family val="2"/>
      <scheme val="minor"/>
    </font>
    <font>
      <b/>
      <sz val="10"/>
      <color theme="1"/>
      <name val="Calibri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44" fontId="12" fillId="0" borderId="0" applyFont="0" applyFill="0" applyBorder="0" applyAlignment="0" applyProtection="0"/>
    <xf numFmtId="0" fontId="13" fillId="2" borderId="1" applyNumberFormat="0" applyAlignment="0" applyProtection="0"/>
    <xf numFmtId="9" fontId="1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167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41">
    <xf numFmtId="0" fontId="0" fillId="0" borderId="0" xfId="0"/>
    <xf numFmtId="0" fontId="11" fillId="0" borderId="0" xfId="0" applyFont="1" applyAlignment="1">
      <alignment horizontal="left" vertical="center"/>
    </xf>
    <xf numFmtId="0" fontId="11" fillId="0" borderId="0" xfId="0" applyFont="1"/>
    <xf numFmtId="3" fontId="11" fillId="0" borderId="0" xfId="0" applyNumberFormat="1" applyFont="1" applyAlignment="1">
      <alignment horizontal="center" vertical="center"/>
    </xf>
    <xf numFmtId="3" fontId="11" fillId="0" borderId="0" xfId="0" applyNumberFormat="1" applyFont="1"/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 textRotation="90"/>
    </xf>
    <xf numFmtId="165" fontId="11" fillId="0" borderId="0" xfId="1" applyNumberFormat="1" applyFont="1"/>
    <xf numFmtId="165" fontId="11" fillId="0" borderId="0" xfId="1" applyNumberFormat="1" applyFont="1" applyAlignment="1">
      <alignment horizontal="left"/>
    </xf>
    <xf numFmtId="0" fontId="11" fillId="3" borderId="0" xfId="0" applyFont="1" applyFill="1"/>
    <xf numFmtId="0" fontId="11" fillId="4" borderId="0" xfId="0" applyFont="1" applyFill="1"/>
    <xf numFmtId="0" fontId="11" fillId="5" borderId="0" xfId="0" applyFont="1" applyFill="1"/>
    <xf numFmtId="3" fontId="11" fillId="0" borderId="4" xfId="0" applyNumberFormat="1" applyFont="1" applyBorder="1"/>
    <xf numFmtId="44" fontId="11" fillId="0" borderId="0" xfId="1" applyFont="1" applyBorder="1" applyAlignment="1"/>
    <xf numFmtId="0" fontId="11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 textRotation="90"/>
    </xf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left" vertical="center"/>
    </xf>
    <xf numFmtId="165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center" vertical="center" textRotation="90" wrapText="1" shrinkToFit="1"/>
    </xf>
    <xf numFmtId="0" fontId="10" fillId="0" borderId="0" xfId="4"/>
    <xf numFmtId="44" fontId="11" fillId="0" borderId="0" xfId="1" applyFont="1" applyFill="1"/>
    <xf numFmtId="0" fontId="11" fillId="10" borderId="0" xfId="0" applyFont="1" applyFill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3" fontId="14" fillId="0" borderId="4" xfId="0" applyNumberFormat="1" applyFont="1" applyBorder="1"/>
    <xf numFmtId="44" fontId="14" fillId="0" borderId="0" xfId="1" applyFont="1" applyBorder="1" applyAlignment="1"/>
    <xf numFmtId="3" fontId="14" fillId="0" borderId="0" xfId="0" applyNumberFormat="1" applyFont="1"/>
    <xf numFmtId="0" fontId="15" fillId="0" borderId="0" xfId="0" applyFont="1"/>
    <xf numFmtId="44" fontId="13" fillId="0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169" fontId="10" fillId="0" borderId="0" xfId="4" applyNumberFormat="1"/>
    <xf numFmtId="173" fontId="11" fillId="0" borderId="0" xfId="0" applyNumberFormat="1" applyFont="1"/>
    <xf numFmtId="173" fontId="11" fillId="0" borderId="0" xfId="0" applyNumberFormat="1" applyFont="1" applyAlignment="1">
      <alignment horizontal="center" vertical="center"/>
    </xf>
    <xf numFmtId="173" fontId="11" fillId="0" borderId="0" xfId="1" applyNumberFormat="1" applyFont="1" applyAlignment="1">
      <alignment horizontal="left"/>
    </xf>
    <xf numFmtId="173" fontId="11" fillId="6" borderId="9" xfId="0" applyNumberFormat="1" applyFont="1" applyFill="1" applyBorder="1"/>
    <xf numFmtId="173" fontId="0" fillId="0" borderId="0" xfId="0" applyNumberFormat="1"/>
    <xf numFmtId="44" fontId="0" fillId="0" borderId="0" xfId="3" applyNumberFormat="1" applyFont="1" applyFill="1"/>
    <xf numFmtId="0" fontId="12" fillId="0" borderId="0" xfId="0" applyFont="1"/>
    <xf numFmtId="0" fontId="21" fillId="0" borderId="0" xfId="0" applyFont="1"/>
    <xf numFmtId="3" fontId="0" fillId="0" borderId="0" xfId="0" applyNumberFormat="1"/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3" fontId="22" fillId="0" borderId="0" xfId="0" applyNumberFormat="1" applyFont="1"/>
    <xf numFmtId="170" fontId="0" fillId="0" borderId="0" xfId="0" applyNumberFormat="1"/>
    <xf numFmtId="170" fontId="15" fillId="0" borderId="0" xfId="0" applyNumberFormat="1" applyFont="1"/>
    <xf numFmtId="3" fontId="23" fillId="0" borderId="0" xfId="0" applyNumberFormat="1" applyFont="1"/>
    <xf numFmtId="170" fontId="12" fillId="0" borderId="0" xfId="0" applyNumberFormat="1" applyFont="1"/>
    <xf numFmtId="171" fontId="0" fillId="0" borderId="0" xfId="0" applyNumberFormat="1"/>
    <xf numFmtId="0" fontId="19" fillId="0" borderId="0" xfId="0" applyFont="1"/>
    <xf numFmtId="0" fontId="20" fillId="0" borderId="0" xfId="0" applyFont="1"/>
    <xf numFmtId="172" fontId="12" fillId="0" borderId="0" xfId="11" applyNumberFormat="1" applyFill="1" applyBorder="1"/>
    <xf numFmtId="168" fontId="16" fillId="0" borderId="0" xfId="5" applyNumberFormat="1" applyFont="1" applyFill="1" applyBorder="1"/>
    <xf numFmtId="0" fontId="16" fillId="0" borderId="0" xfId="4" applyFont="1" applyAlignment="1">
      <alignment horizontal="left" indent="2"/>
    </xf>
    <xf numFmtId="173" fontId="11" fillId="6" borderId="8" xfId="0" applyNumberFormat="1" applyFont="1" applyFill="1" applyBorder="1"/>
    <xf numFmtId="173" fontId="11" fillId="0" borderId="8" xfId="0" applyNumberFormat="1" applyFont="1" applyBorder="1"/>
    <xf numFmtId="44" fontId="11" fillId="0" borderId="0" xfId="1" applyFont="1" applyFill="1" applyBorder="1" applyAlignment="1"/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center" vertical="center" textRotation="90"/>
    </xf>
    <xf numFmtId="0" fontId="14" fillId="0" borderId="6" xfId="0" applyFont="1" applyBorder="1"/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center"/>
    </xf>
    <xf numFmtId="0" fontId="11" fillId="0" borderId="11" xfId="0" applyFont="1" applyBorder="1"/>
    <xf numFmtId="44" fontId="11" fillId="0" borderId="0" xfId="1" applyFont="1" applyFill="1" applyBorder="1"/>
    <xf numFmtId="44" fontId="11" fillId="0" borderId="0" xfId="0" applyNumberFormat="1" applyFont="1"/>
    <xf numFmtId="164" fontId="11" fillId="0" borderId="0" xfId="0" applyNumberFormat="1" applyFont="1"/>
    <xf numFmtId="165" fontId="11" fillId="0" borderId="0" xfId="1" applyNumberFormat="1" applyFont="1" applyFill="1" applyBorder="1"/>
    <xf numFmtId="173" fontId="11" fillId="0" borderId="0" xfId="1" applyNumberFormat="1" applyFont="1" applyFill="1" applyBorder="1" applyAlignment="1">
      <alignment horizontal="left"/>
    </xf>
    <xf numFmtId="165" fontId="11" fillId="0" borderId="0" xfId="1" applyNumberFormat="1" applyFont="1" applyFill="1" applyBorder="1" applyAlignment="1">
      <alignment horizontal="left"/>
    </xf>
    <xf numFmtId="164" fontId="11" fillId="10" borderId="0" xfId="0" applyNumberFormat="1" applyFont="1" applyFill="1" applyAlignment="1">
      <alignment horizontal="center" vertical="center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44" fontId="11" fillId="0" borderId="0" xfId="0" applyNumberFormat="1" applyFont="1" applyAlignment="1">
      <alignment horizontal="left"/>
    </xf>
    <xf numFmtId="0" fontId="24" fillId="12" borderId="0" xfId="0" applyFont="1" applyFill="1"/>
    <xf numFmtId="173" fontId="11" fillId="12" borderId="0" xfId="0" applyNumberFormat="1" applyFont="1" applyFill="1"/>
    <xf numFmtId="0" fontId="11" fillId="12" borderId="0" xfId="0" applyFont="1" applyFill="1"/>
    <xf numFmtId="173" fontId="11" fillId="0" borderId="0" xfId="1" applyNumberFormat="1" applyFont="1" applyFill="1" applyBorder="1"/>
    <xf numFmtId="173" fontId="11" fillId="0" borderId="0" xfId="1" applyNumberFormat="1" applyFont="1" applyFill="1" applyBorder="1" applyAlignment="1">
      <alignment horizontal="center" vertical="center"/>
    </xf>
    <xf numFmtId="9" fontId="14" fillId="0" borderId="0" xfId="3" applyFont="1" applyBorder="1" applyAlignment="1">
      <alignment horizontal="left" vertical="center"/>
    </xf>
    <xf numFmtId="0" fontId="0" fillId="0" borderId="0" xfId="0" applyAlignment="1">
      <alignment horizontal="center"/>
    </xf>
    <xf numFmtId="175" fontId="11" fillId="0" borderId="0" xfId="0" applyNumberFormat="1" applyFont="1"/>
    <xf numFmtId="175" fontId="0" fillId="0" borderId="0" xfId="0" applyNumberFormat="1"/>
    <xf numFmtId="175" fontId="13" fillId="0" borderId="0" xfId="1" applyNumberFormat="1" applyFont="1" applyFill="1" applyBorder="1"/>
    <xf numFmtId="0" fontId="11" fillId="9" borderId="4" xfId="0" applyFont="1" applyFill="1" applyBorder="1" applyAlignment="1">
      <alignment vertical="top" wrapText="1"/>
    </xf>
    <xf numFmtId="0" fontId="13" fillId="9" borderId="0" xfId="2" applyFill="1" applyBorder="1" applyAlignment="1">
      <alignment horizontal="right" vertical="center" wrapText="1"/>
    </xf>
    <xf numFmtId="0" fontId="11" fillId="0" borderId="17" xfId="0" applyFont="1" applyBorder="1"/>
    <xf numFmtId="3" fontId="11" fillId="0" borderId="17" xfId="0" applyNumberFormat="1" applyFont="1" applyBorder="1"/>
    <xf numFmtId="44" fontId="11" fillId="0" borderId="17" xfId="1" applyFont="1" applyBorder="1" applyAlignment="1"/>
    <xf numFmtId="175" fontId="13" fillId="0" borderId="17" xfId="1" applyNumberFormat="1" applyFont="1" applyFill="1" applyBorder="1"/>
    <xf numFmtId="175" fontId="11" fillId="0" borderId="17" xfId="0" applyNumberFormat="1" applyFont="1" applyBorder="1"/>
    <xf numFmtId="44" fontId="11" fillId="0" borderId="18" xfId="1" applyFont="1" applyBorder="1" applyAlignment="1"/>
    <xf numFmtId="175" fontId="13" fillId="0" borderId="19" xfId="1" applyNumberFormat="1" applyFont="1" applyFill="1" applyBorder="1"/>
    <xf numFmtId="44" fontId="13" fillId="0" borderId="20" xfId="1" applyFont="1" applyFill="1" applyBorder="1" applyAlignment="1">
      <alignment horizontal="right" textRotation="90"/>
    </xf>
    <xf numFmtId="44" fontId="13" fillId="0" borderId="9" xfId="1" applyFont="1" applyFill="1" applyBorder="1" applyAlignment="1">
      <alignment horizontal="right" textRotation="90"/>
    </xf>
    <xf numFmtId="0" fontId="14" fillId="9" borderId="3" xfId="0" applyFont="1" applyFill="1" applyBorder="1" applyAlignment="1">
      <alignment horizontal="center"/>
    </xf>
    <xf numFmtId="3" fontId="14" fillId="9" borderId="3" xfId="0" applyNumberFormat="1" applyFont="1" applyFill="1" applyBorder="1" applyAlignment="1">
      <alignment horizontal="center"/>
    </xf>
    <xf numFmtId="0" fontId="13" fillId="9" borderId="3" xfId="2" applyFill="1" applyBorder="1" applyAlignment="1">
      <alignment horizontal="right" vertical="center" wrapText="1"/>
    </xf>
    <xf numFmtId="175" fontId="11" fillId="0" borderId="21" xfId="0" applyNumberFormat="1" applyFont="1" applyBorder="1"/>
    <xf numFmtId="0" fontId="11" fillId="9" borderId="18" xfId="0" applyFont="1" applyFill="1" applyBorder="1" applyAlignment="1">
      <alignment vertical="top" wrapText="1"/>
    </xf>
    <xf numFmtId="3" fontId="11" fillId="9" borderId="19" xfId="0" applyNumberFormat="1" applyFont="1" applyFill="1" applyBorder="1" applyAlignment="1">
      <alignment horizontal="center" vertical="top" wrapText="1"/>
    </xf>
    <xf numFmtId="0" fontId="11" fillId="9" borderId="18" xfId="0" applyFont="1" applyFill="1" applyBorder="1" applyAlignment="1">
      <alignment horizontal="center" vertical="top" wrapText="1"/>
    </xf>
    <xf numFmtId="3" fontId="11" fillId="9" borderId="18" xfId="0" applyNumberFormat="1" applyFont="1" applyFill="1" applyBorder="1" applyAlignment="1">
      <alignment horizontal="center" vertical="top" wrapText="1"/>
    </xf>
    <xf numFmtId="0" fontId="11" fillId="9" borderId="19" xfId="0" applyFont="1" applyFill="1" applyBorder="1" applyAlignment="1">
      <alignment horizontal="center" vertical="top" wrapText="1"/>
    </xf>
    <xf numFmtId="3" fontId="11" fillId="9" borderId="24" xfId="0" applyNumberFormat="1" applyFont="1" applyFill="1" applyBorder="1" applyAlignment="1">
      <alignment horizontal="center" vertical="top" wrapText="1"/>
    </xf>
    <xf numFmtId="3" fontId="11" fillId="0" borderId="16" xfId="0" applyNumberFormat="1" applyFont="1" applyBorder="1"/>
    <xf numFmtId="44" fontId="11" fillId="0" borderId="16" xfId="1" applyFont="1" applyBorder="1" applyAlignment="1"/>
    <xf numFmtId="175" fontId="13" fillId="9" borderId="16" xfId="2" applyNumberFormat="1" applyFill="1" applyBorder="1" applyAlignment="1">
      <alignment horizontal="center" vertical="center" wrapText="1"/>
    </xf>
    <xf numFmtId="175" fontId="11" fillId="9" borderId="16" xfId="0" applyNumberFormat="1" applyFont="1" applyFill="1" applyBorder="1" applyAlignment="1">
      <alignment vertical="top" wrapText="1"/>
    </xf>
    <xf numFmtId="0" fontId="0" fillId="9" borderId="25" xfId="0" applyFill="1" applyBorder="1"/>
    <xf numFmtId="0" fontId="15" fillId="9" borderId="25" xfId="0" applyFont="1" applyFill="1" applyBorder="1" applyAlignment="1">
      <alignment horizontal="center"/>
    </xf>
    <xf numFmtId="0" fontId="14" fillId="9" borderId="25" xfId="0" applyFont="1" applyFill="1" applyBorder="1" applyAlignment="1">
      <alignment horizontal="center"/>
    </xf>
    <xf numFmtId="0" fontId="14" fillId="9" borderId="26" xfId="0" applyFont="1" applyFill="1" applyBorder="1" applyAlignment="1">
      <alignment horizontal="center"/>
    </xf>
    <xf numFmtId="0" fontId="15" fillId="9" borderId="26" xfId="0" applyFont="1" applyFill="1" applyBorder="1" applyAlignment="1">
      <alignment horizontal="center"/>
    </xf>
    <xf numFmtId="175" fontId="13" fillId="9" borderId="27" xfId="2" applyNumberFormat="1" applyFill="1" applyBorder="1" applyAlignment="1">
      <alignment horizontal="center" vertical="center" wrapText="1"/>
    </xf>
    <xf numFmtId="175" fontId="11" fillId="9" borderId="27" xfId="0" applyNumberFormat="1" applyFont="1" applyFill="1" applyBorder="1"/>
    <xf numFmtId="175" fontId="0" fillId="9" borderId="28" xfId="0" applyNumberFormat="1" applyFill="1" applyBorder="1"/>
    <xf numFmtId="175" fontId="11" fillId="9" borderId="29" xfId="0" applyNumberFormat="1" applyFont="1" applyFill="1" applyBorder="1" applyAlignment="1">
      <alignment vertical="top" wrapText="1"/>
    </xf>
    <xf numFmtId="0" fontId="15" fillId="9" borderId="27" xfId="0" applyFont="1" applyFill="1" applyBorder="1"/>
    <xf numFmtId="0" fontId="11" fillId="9" borderId="16" xfId="0" applyFont="1" applyFill="1" applyBorder="1" applyAlignment="1">
      <alignment horizontal="center" vertical="top" wrapText="1"/>
    </xf>
    <xf numFmtId="0" fontId="15" fillId="9" borderId="32" xfId="0" applyFont="1" applyFill="1" applyBorder="1"/>
    <xf numFmtId="0" fontId="11" fillId="9" borderId="5" xfId="0" applyFont="1" applyFill="1" applyBorder="1" applyAlignment="1">
      <alignment horizontal="center" vertical="center" textRotation="90" wrapText="1" shrinkToFit="1"/>
    </xf>
    <xf numFmtId="49" fontId="14" fillId="9" borderId="23" xfId="0" applyNumberFormat="1" applyFont="1" applyFill="1" applyBorder="1" applyAlignment="1">
      <alignment horizontal="left" vertical="center"/>
    </xf>
    <xf numFmtId="3" fontId="14" fillId="9" borderId="23" xfId="0" applyNumberFormat="1" applyFont="1" applyFill="1" applyBorder="1"/>
    <xf numFmtId="44" fontId="14" fillId="9" borderId="23" xfId="1" applyFont="1" applyFill="1" applyBorder="1" applyAlignment="1"/>
    <xf numFmtId="44" fontId="13" fillId="9" borderId="23" xfId="1" applyFont="1" applyFill="1" applyBorder="1" applyAlignment="1">
      <alignment horizontal="right"/>
    </xf>
    <xf numFmtId="0" fontId="0" fillId="9" borderId="6" xfId="0" applyFill="1" applyBorder="1" applyAlignment="1">
      <alignment horizontal="right"/>
    </xf>
    <xf numFmtId="42" fontId="14" fillId="9" borderId="23" xfId="1" applyNumberFormat="1" applyFont="1" applyFill="1" applyBorder="1" applyAlignment="1"/>
    <xf numFmtId="49" fontId="14" fillId="9" borderId="33" xfId="0" applyNumberFormat="1" applyFont="1" applyFill="1" applyBorder="1" applyAlignment="1">
      <alignment horizontal="left" vertical="center"/>
    </xf>
    <xf numFmtId="0" fontId="0" fillId="11" borderId="0" xfId="0" applyFill="1" applyAlignment="1">
      <alignment horizontal="right"/>
    </xf>
    <xf numFmtId="0" fontId="0" fillId="11" borderId="0" xfId="0" applyFill="1"/>
    <xf numFmtId="44" fontId="11" fillId="11" borderId="0" xfId="1" applyFont="1" applyFill="1" applyBorder="1" applyAlignment="1"/>
    <xf numFmtId="175" fontId="0" fillId="11" borderId="0" xfId="0" applyNumberFormat="1" applyFill="1"/>
    <xf numFmtId="175" fontId="11" fillId="11" borderId="0" xfId="0" applyNumberFormat="1" applyFont="1" applyFill="1"/>
    <xf numFmtId="0" fontId="11" fillId="11" borderId="0" xfId="0" applyFont="1" applyFill="1" applyAlignment="1">
      <alignment horizontal="center" vertical="center" textRotation="90" wrapText="1" shrinkToFit="1"/>
    </xf>
    <xf numFmtId="49" fontId="11" fillId="11" borderId="0" xfId="0" applyNumberFormat="1" applyFont="1" applyFill="1" applyAlignment="1">
      <alignment horizontal="left" vertical="center"/>
    </xf>
    <xf numFmtId="3" fontId="11" fillId="11" borderId="0" xfId="0" applyNumberFormat="1" applyFont="1" applyFill="1"/>
    <xf numFmtId="3" fontId="11" fillId="0" borderId="12" xfId="0" applyNumberFormat="1" applyFont="1" applyBorder="1" applyAlignment="1">
      <alignment horizontal="center"/>
    </xf>
    <xf numFmtId="3" fontId="11" fillId="0" borderId="13" xfId="0" applyNumberFormat="1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5" fillId="9" borderId="2" xfId="0" applyFont="1" applyFill="1" applyBorder="1"/>
    <xf numFmtId="0" fontId="0" fillId="9" borderId="0" xfId="0" applyFill="1" applyAlignment="1">
      <alignment horizontal="right"/>
    </xf>
    <xf numFmtId="42" fontId="14" fillId="9" borderId="36" xfId="1" applyNumberFormat="1" applyFont="1" applyFill="1" applyBorder="1" applyAlignment="1"/>
    <xf numFmtId="167" fontId="16" fillId="11" borderId="0" xfId="6" applyFont="1" applyFill="1" applyBorder="1"/>
    <xf numFmtId="44" fontId="16" fillId="11" borderId="0" xfId="5" applyFont="1" applyFill="1" applyBorder="1"/>
    <xf numFmtId="44" fontId="16" fillId="11" borderId="0" xfId="1" applyFont="1" applyFill="1" applyBorder="1"/>
    <xf numFmtId="166" fontId="16" fillId="11" borderId="0" xfId="4" applyNumberFormat="1" applyFont="1" applyFill="1"/>
    <xf numFmtId="8" fontId="16" fillId="13" borderId="0" xfId="0" applyNumberFormat="1" applyFont="1" applyFill="1"/>
    <xf numFmtId="0" fontId="10" fillId="11" borderId="0" xfId="4" applyFill="1"/>
    <xf numFmtId="0" fontId="16" fillId="11" borderId="0" xfId="4" applyFont="1" applyFill="1"/>
    <xf numFmtId="0" fontId="17" fillId="11" borderId="0" xfId="4" applyFont="1" applyFill="1"/>
    <xf numFmtId="0" fontId="16" fillId="11" borderId="0" xfId="4" applyFont="1" applyFill="1" applyAlignment="1">
      <alignment horizontal="left" indent="2"/>
    </xf>
    <xf numFmtId="0" fontId="16" fillId="13" borderId="0" xfId="0" applyFont="1" applyFill="1"/>
    <xf numFmtId="0" fontId="17" fillId="11" borderId="0" xfId="0" applyFont="1" applyFill="1"/>
    <xf numFmtId="0" fontId="16" fillId="11" borderId="0" xfId="0" applyFont="1" applyFill="1"/>
    <xf numFmtId="0" fontId="16" fillId="13" borderId="0" xfId="0" applyFont="1" applyFill="1" applyAlignment="1">
      <alignment horizontal="left" indent="2"/>
    </xf>
    <xf numFmtId="0" fontId="7" fillId="11" borderId="0" xfId="4" applyFont="1" applyFill="1"/>
    <xf numFmtId="0" fontId="8" fillId="11" borderId="0" xfId="4" applyFont="1" applyFill="1"/>
    <xf numFmtId="3" fontId="14" fillId="5" borderId="3" xfId="0" applyNumberFormat="1" applyFont="1" applyFill="1" applyBorder="1" applyAlignment="1">
      <alignment horizontal="center"/>
    </xf>
    <xf numFmtId="0" fontId="6" fillId="0" borderId="0" xfId="4" applyFont="1"/>
    <xf numFmtId="0" fontId="11" fillId="9" borderId="37" xfId="0" applyFont="1" applyFill="1" applyBorder="1" applyAlignment="1">
      <alignment horizontal="center" vertical="top" wrapText="1"/>
    </xf>
    <xf numFmtId="0" fontId="11" fillId="0" borderId="38" xfId="0" applyFont="1" applyBorder="1"/>
    <xf numFmtId="49" fontId="11" fillId="0" borderId="33" xfId="0" applyNumberFormat="1" applyFont="1" applyBorder="1" applyAlignment="1">
      <alignment horizontal="left" vertical="center"/>
    </xf>
    <xf numFmtId="3" fontId="14" fillId="0" borderId="11" xfId="0" applyNumberFormat="1" applyFont="1" applyBorder="1" applyAlignment="1">
      <alignment horizontal="right" vertical="center"/>
    </xf>
    <xf numFmtId="3" fontId="11" fillId="9" borderId="0" xfId="0" applyNumberFormat="1" applyFont="1" applyFill="1" applyAlignment="1">
      <alignment horizontal="right" vertical="center"/>
    </xf>
    <xf numFmtId="3" fontId="11" fillId="9" borderId="6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3" fontId="14" fillId="0" borderId="11" xfId="0" applyNumberFormat="1" applyFont="1" applyBorder="1" applyAlignment="1">
      <alignment horizontal="right"/>
    </xf>
    <xf numFmtId="0" fontId="11" fillId="9" borderId="0" xfId="0" applyFont="1" applyFill="1" applyAlignment="1">
      <alignment horizontal="right" vertical="center"/>
    </xf>
    <xf numFmtId="3" fontId="11" fillId="9" borderId="0" xfId="0" applyNumberFormat="1" applyFont="1" applyFill="1" applyAlignment="1">
      <alignment horizontal="right"/>
    </xf>
    <xf numFmtId="0" fontId="11" fillId="9" borderId="6" xfId="0" applyFont="1" applyFill="1" applyBorder="1" applyAlignment="1">
      <alignment horizontal="right"/>
    </xf>
    <xf numFmtId="3" fontId="11" fillId="9" borderId="6" xfId="0" applyNumberFormat="1" applyFont="1" applyFill="1" applyBorder="1" applyAlignment="1">
      <alignment horizontal="right"/>
    </xf>
    <xf numFmtId="0" fontId="11" fillId="9" borderId="0" xfId="0" applyFont="1" applyFill="1" applyAlignment="1">
      <alignment horizontal="right"/>
    </xf>
    <xf numFmtId="44" fontId="11" fillId="0" borderId="0" xfId="0" applyNumberFormat="1" applyFont="1" applyAlignment="1">
      <alignment horizontal="right"/>
    </xf>
    <xf numFmtId="166" fontId="16" fillId="7" borderId="17" xfId="4" applyNumberFormat="1" applyFont="1" applyFill="1" applyBorder="1"/>
    <xf numFmtId="167" fontId="16" fillId="8" borderId="17" xfId="6" applyFont="1" applyFill="1" applyBorder="1"/>
    <xf numFmtId="0" fontId="11" fillId="14" borderId="10" xfId="0" applyFont="1" applyFill="1" applyBorder="1"/>
    <xf numFmtId="3" fontId="11" fillId="9" borderId="16" xfId="0" applyNumberFormat="1" applyFont="1" applyFill="1" applyBorder="1" applyAlignment="1">
      <alignment horizontal="center" vertical="top" wrapText="1"/>
    </xf>
    <xf numFmtId="0" fontId="16" fillId="3" borderId="3" xfId="4" applyFont="1" applyFill="1" applyBorder="1" applyAlignment="1">
      <alignment horizontal="left" indent="2"/>
    </xf>
    <xf numFmtId="3" fontId="11" fillId="9" borderId="29" xfId="0" applyNumberFormat="1" applyFont="1" applyFill="1" applyBorder="1" applyAlignment="1">
      <alignment horizontal="center" vertical="top" wrapText="1"/>
    </xf>
    <xf numFmtId="0" fontId="11" fillId="0" borderId="22" xfId="0" applyFont="1" applyBorder="1"/>
    <xf numFmtId="0" fontId="16" fillId="4" borderId="25" xfId="4" applyFont="1" applyFill="1" applyBorder="1" applyAlignment="1">
      <alignment horizontal="left" indent="2"/>
    </xf>
    <xf numFmtId="0" fontId="16" fillId="4" borderId="26" xfId="4" applyFont="1" applyFill="1" applyBorder="1" applyAlignment="1">
      <alignment horizontal="left" indent="2"/>
    </xf>
    <xf numFmtId="0" fontId="11" fillId="0" borderId="20" xfId="0" applyFont="1" applyBorder="1"/>
    <xf numFmtId="0" fontId="11" fillId="14" borderId="10" xfId="0" applyFont="1" applyFill="1" applyBorder="1" applyAlignment="1">
      <alignment vertical="top" wrapText="1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73" fontId="11" fillId="0" borderId="17" xfId="0" applyNumberFormat="1" applyFont="1" applyBorder="1" applyAlignment="1">
      <alignment horizontal="center"/>
    </xf>
    <xf numFmtId="3" fontId="11" fillId="0" borderId="17" xfId="0" applyNumberFormat="1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left"/>
    </xf>
    <xf numFmtId="3" fontId="11" fillId="0" borderId="17" xfId="0" applyNumberFormat="1" applyFont="1" applyBorder="1" applyAlignment="1">
      <alignment horizontal="left"/>
    </xf>
    <xf numFmtId="173" fontId="11" fillId="0" borderId="0" xfId="0" applyNumberFormat="1" applyFont="1" applyAlignment="1">
      <alignment horizontal="left"/>
    </xf>
    <xf numFmtId="173" fontId="11" fillId="0" borderId="20" xfId="0" applyNumberFormat="1" applyFont="1" applyBorder="1"/>
    <xf numFmtId="44" fontId="11" fillId="0" borderId="20" xfId="0" applyNumberFormat="1" applyFont="1" applyBorder="1"/>
    <xf numFmtId="0" fontId="11" fillId="0" borderId="0" xfId="0" applyFont="1" applyAlignment="1">
      <alignment horizontal="left"/>
    </xf>
    <xf numFmtId="164" fontId="11" fillId="0" borderId="0" xfId="0" applyNumberFormat="1" applyFont="1" applyAlignment="1">
      <alignment horizontal="left"/>
    </xf>
    <xf numFmtId="44" fontId="11" fillId="0" borderId="0" xfId="0" applyNumberFormat="1" applyFont="1" applyAlignment="1">
      <alignment horizontal="center" vertical="center"/>
    </xf>
    <xf numFmtId="174" fontId="11" fillId="0" borderId="0" xfId="0" applyNumberFormat="1" applyFont="1"/>
    <xf numFmtId="8" fontId="11" fillId="0" borderId="0" xfId="0" applyNumberFormat="1" applyFont="1"/>
    <xf numFmtId="44" fontId="11" fillId="0" borderId="0" xfId="1" applyFont="1" applyFill="1" applyBorder="1" applyAlignment="1">
      <alignment horizontal="left"/>
    </xf>
    <xf numFmtId="0" fontId="24" fillId="0" borderId="0" xfId="0" applyFont="1"/>
    <xf numFmtId="17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left"/>
    </xf>
    <xf numFmtId="44" fontId="11" fillId="0" borderId="0" xfId="0" quotePrefix="1" applyNumberFormat="1" applyFont="1"/>
    <xf numFmtId="164" fontId="11" fillId="0" borderId="0" xfId="0" applyNumberFormat="1" applyFont="1" applyAlignment="1">
      <alignment horizontal="left" vertical="center"/>
    </xf>
    <xf numFmtId="164" fontId="11" fillId="0" borderId="0" xfId="0" quotePrefix="1" applyNumberFormat="1" applyFont="1"/>
    <xf numFmtId="0" fontId="11" fillId="0" borderId="0" xfId="1" applyNumberFormat="1" applyFont="1" applyFill="1" applyBorder="1"/>
    <xf numFmtId="173" fontId="11" fillId="0" borderId="0" xfId="0" quotePrefix="1" applyNumberFormat="1" applyFont="1"/>
    <xf numFmtId="173" fontId="11" fillId="6" borderId="0" xfId="0" applyNumberFormat="1" applyFont="1" applyFill="1"/>
    <xf numFmtId="3" fontId="11" fillId="0" borderId="20" xfId="0" applyNumberFormat="1" applyFont="1" applyBorder="1"/>
    <xf numFmtId="44" fontId="11" fillId="0" borderId="20" xfId="1" applyFont="1" applyBorder="1" applyAlignment="1"/>
    <xf numFmtId="175" fontId="13" fillId="0" borderId="13" xfId="1" applyNumberFormat="1" applyFont="1" applyFill="1" applyBorder="1"/>
    <xf numFmtId="175" fontId="11" fillId="0" borderId="20" xfId="0" applyNumberFormat="1" applyFont="1" applyBorder="1"/>
    <xf numFmtId="175" fontId="11" fillId="0" borderId="40" xfId="0" applyNumberFormat="1" applyFont="1" applyBorder="1"/>
    <xf numFmtId="175" fontId="13" fillId="0" borderId="20" xfId="1" applyNumberFormat="1" applyFont="1" applyFill="1" applyBorder="1"/>
    <xf numFmtId="167" fontId="16" fillId="15" borderId="21" xfId="6" applyFont="1" applyFill="1" applyBorder="1"/>
    <xf numFmtId="167" fontId="16" fillId="11" borderId="21" xfId="6" applyFont="1" applyFill="1" applyBorder="1"/>
    <xf numFmtId="167" fontId="16" fillId="11" borderId="35" xfId="6" applyFont="1" applyFill="1" applyBorder="1"/>
    <xf numFmtId="0" fontId="14" fillId="5" borderId="3" xfId="0" applyFont="1" applyFill="1" applyBorder="1" applyAlignment="1">
      <alignment horizontal="center"/>
    </xf>
    <xf numFmtId="173" fontId="11" fillId="0" borderId="17" xfId="0" applyNumberFormat="1" applyFont="1" applyBorder="1"/>
    <xf numFmtId="0" fontId="25" fillId="16" borderId="28" xfId="4" applyFont="1" applyFill="1" applyBorder="1" applyAlignment="1">
      <alignment horizontal="center"/>
    </xf>
    <xf numFmtId="0" fontId="5" fillId="0" borderId="21" xfId="4" applyFont="1" applyBorder="1"/>
    <xf numFmtId="175" fontId="0" fillId="9" borderId="41" xfId="0" applyNumberFormat="1" applyFill="1" applyBorder="1"/>
    <xf numFmtId="175" fontId="11" fillId="9" borderId="42" xfId="0" applyNumberFormat="1" applyFont="1" applyFill="1" applyBorder="1" applyAlignment="1">
      <alignment vertical="top" wrapText="1"/>
    </xf>
    <xf numFmtId="175" fontId="11" fillId="0" borderId="43" xfId="0" applyNumberFormat="1" applyFont="1" applyBorder="1"/>
    <xf numFmtId="175" fontId="11" fillId="0" borderId="44" xfId="0" applyNumberFormat="1" applyFont="1" applyBorder="1"/>
    <xf numFmtId="42" fontId="14" fillId="9" borderId="45" xfId="1" applyNumberFormat="1" applyFont="1" applyFill="1" applyBorder="1" applyAlignment="1"/>
    <xf numFmtId="0" fontId="4" fillId="0" borderId="0" xfId="4" applyFont="1"/>
    <xf numFmtId="3" fontId="14" fillId="0" borderId="46" xfId="0" applyNumberFormat="1" applyFont="1" applyBorder="1" applyAlignment="1">
      <alignment horizontal="right"/>
    </xf>
    <xf numFmtId="3" fontId="11" fillId="9" borderId="47" xfId="0" applyNumberFormat="1" applyFont="1" applyFill="1" applyBorder="1" applyAlignment="1">
      <alignment horizontal="right"/>
    </xf>
    <xf numFmtId="3" fontId="11" fillId="9" borderId="48" xfId="0" applyNumberFormat="1" applyFont="1" applyFill="1" applyBorder="1" applyAlignment="1">
      <alignment horizontal="right"/>
    </xf>
    <xf numFmtId="0" fontId="11" fillId="0" borderId="0" xfId="0" quotePrefix="1" applyFont="1"/>
    <xf numFmtId="0" fontId="26" fillId="0" borderId="0" xfId="0" applyFont="1"/>
    <xf numFmtId="0" fontId="27" fillId="0" borderId="0" xfId="0" applyFont="1"/>
    <xf numFmtId="0" fontId="27" fillId="0" borderId="17" xfId="0" quotePrefix="1" applyFont="1" applyBorder="1"/>
    <xf numFmtId="0" fontId="27" fillId="0" borderId="17" xfId="0" applyFont="1" applyBorder="1"/>
    <xf numFmtId="0" fontId="27" fillId="0" borderId="17" xfId="0" quotePrefix="1" applyFont="1" applyBorder="1" applyAlignment="1">
      <alignment horizontal="left" vertical="top"/>
    </xf>
    <xf numFmtId="0" fontId="27" fillId="0" borderId="17" xfId="0" applyFont="1" applyBorder="1" applyAlignment="1">
      <alignment horizontal="left" vertical="top" wrapText="1"/>
    </xf>
    <xf numFmtId="0" fontId="3" fillId="0" borderId="0" xfId="4" applyFont="1"/>
    <xf numFmtId="0" fontId="25" fillId="0" borderId="0" xfId="4" applyFont="1"/>
    <xf numFmtId="173" fontId="3" fillId="0" borderId="17" xfId="4" applyNumberFormat="1" applyFont="1" applyBorder="1"/>
    <xf numFmtId="0" fontId="14" fillId="0" borderId="4" xfId="0" applyFont="1" applyBorder="1" applyAlignment="1">
      <alignment horizontal="center" vertical="center" textRotation="90" wrapText="1" shrinkToFit="1"/>
    </xf>
    <xf numFmtId="3" fontId="11" fillId="0" borderId="7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 textRotation="90" wrapText="1" shrinkToFit="1"/>
    </xf>
    <xf numFmtId="167" fontId="16" fillId="0" borderId="21" xfId="6" applyFont="1" applyFill="1" applyBorder="1"/>
    <xf numFmtId="9" fontId="14" fillId="0" borderId="6" xfId="3" applyFont="1" applyBorder="1" applyAlignment="1">
      <alignment horizontal="left" vertical="center"/>
    </xf>
    <xf numFmtId="44" fontId="11" fillId="0" borderId="13" xfId="0" applyNumberFormat="1" applyFont="1" applyBorder="1"/>
    <xf numFmtId="44" fontId="11" fillId="0" borderId="20" xfId="0" applyNumberFormat="1" applyFont="1" applyBorder="1" applyAlignment="1">
      <alignment horizontal="left"/>
    </xf>
    <xf numFmtId="0" fontId="11" fillId="0" borderId="2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3" fontId="11" fillId="0" borderId="20" xfId="0" applyNumberFormat="1" applyFont="1" applyBorder="1" applyAlignment="1">
      <alignment horizontal="center"/>
    </xf>
    <xf numFmtId="3" fontId="11" fillId="0" borderId="20" xfId="0" applyNumberFormat="1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0" xfId="0" applyFont="1" applyBorder="1" applyAlignment="1">
      <alignment horizontal="left"/>
    </xf>
    <xf numFmtId="3" fontId="11" fillId="0" borderId="20" xfId="0" applyNumberFormat="1" applyFont="1" applyBorder="1" applyAlignment="1">
      <alignment horizontal="left"/>
    </xf>
    <xf numFmtId="44" fontId="11" fillId="0" borderId="7" xfId="0" applyNumberFormat="1" applyFont="1" applyBorder="1" applyAlignment="1">
      <alignment horizontal="left"/>
    </xf>
    <xf numFmtId="49" fontId="11" fillId="0" borderId="38" xfId="0" applyNumberFormat="1" applyFont="1" applyBorder="1" applyAlignment="1">
      <alignment horizontal="left" vertical="center"/>
    </xf>
    <xf numFmtId="3" fontId="11" fillId="9" borderId="48" xfId="0" applyNumberFormat="1" applyFont="1" applyFill="1" applyBorder="1" applyAlignment="1">
      <alignment horizontal="right" vertical="center"/>
    </xf>
    <xf numFmtId="0" fontId="14" fillId="0" borderId="3" xfId="0" applyFont="1" applyBorder="1"/>
    <xf numFmtId="3" fontId="11" fillId="9" borderId="3" xfId="0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3" fontId="11" fillId="9" borderId="3" xfId="0" applyNumberFormat="1" applyFont="1" applyFill="1" applyBorder="1" applyAlignment="1">
      <alignment horizontal="right"/>
    </xf>
    <xf numFmtId="3" fontId="11" fillId="9" borderId="49" xfId="0" applyNumberFormat="1" applyFont="1" applyFill="1" applyBorder="1" applyAlignment="1">
      <alignment horizontal="right"/>
    </xf>
    <xf numFmtId="173" fontId="11" fillId="0" borderId="14" xfId="0" applyNumberFormat="1" applyFont="1" applyBorder="1" applyAlignment="1">
      <alignment horizontal="center"/>
    </xf>
    <xf numFmtId="3" fontId="11" fillId="0" borderId="8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4" xfId="0" applyFont="1" applyBorder="1" applyAlignment="1">
      <alignment horizontal="left"/>
    </xf>
    <xf numFmtId="3" fontId="11" fillId="0" borderId="8" xfId="0" applyNumberFormat="1" applyFont="1" applyBorder="1" applyAlignment="1">
      <alignment horizontal="left"/>
    </xf>
    <xf numFmtId="0" fontId="11" fillId="0" borderId="18" xfId="0" applyFont="1" applyBorder="1" applyAlignment="1">
      <alignment horizontal="center" vertical="center"/>
    </xf>
    <xf numFmtId="173" fontId="11" fillId="0" borderId="18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8" xfId="0" applyFont="1" applyBorder="1" applyAlignment="1">
      <alignment horizontal="left"/>
    </xf>
    <xf numFmtId="3" fontId="11" fillId="0" borderId="19" xfId="0" applyNumberFormat="1" applyFont="1" applyBorder="1" applyAlignment="1">
      <alignment horizontal="left"/>
    </xf>
    <xf numFmtId="175" fontId="11" fillId="0" borderId="0" xfId="0" applyNumberFormat="1" applyFont="1" applyAlignment="1">
      <alignment vertical="top" wrapText="1"/>
    </xf>
    <xf numFmtId="42" fontId="14" fillId="0" borderId="0" xfId="1" applyNumberFormat="1" applyFont="1" applyFill="1" applyBorder="1" applyAlignment="1"/>
    <xf numFmtId="0" fontId="3" fillId="0" borderId="50" xfId="4" applyFont="1" applyBorder="1"/>
    <xf numFmtId="0" fontId="3" fillId="0" borderId="51" xfId="4" applyFont="1" applyBorder="1"/>
    <xf numFmtId="0" fontId="3" fillId="0" borderId="52" xfId="4" applyFont="1" applyBorder="1"/>
    <xf numFmtId="0" fontId="3" fillId="0" borderId="38" xfId="4" applyFont="1" applyBorder="1"/>
    <xf numFmtId="173" fontId="10" fillId="0" borderId="21" xfId="4" applyNumberFormat="1" applyBorder="1"/>
    <xf numFmtId="0" fontId="2" fillId="0" borderId="33" xfId="4" applyFont="1" applyBorder="1"/>
    <xf numFmtId="173" fontId="3" fillId="0" borderId="22" xfId="4" applyNumberFormat="1" applyFont="1" applyBorder="1"/>
    <xf numFmtId="173" fontId="10" fillId="0" borderId="35" xfId="4" applyNumberFormat="1" applyBorder="1"/>
    <xf numFmtId="0" fontId="10" fillId="0" borderId="53" xfId="4" applyBorder="1"/>
    <xf numFmtId="0" fontId="0" fillId="0" borderId="30" xfId="0" applyBorder="1"/>
    <xf numFmtId="0" fontId="1" fillId="0" borderId="54" xfId="4" applyFont="1" applyBorder="1"/>
    <xf numFmtId="44" fontId="11" fillId="0" borderId="17" xfId="0" applyNumberFormat="1" applyFont="1" applyBorder="1" applyAlignment="1">
      <alignment horizontal="left"/>
    </xf>
    <xf numFmtId="44" fontId="11" fillId="0" borderId="17" xfId="0" applyNumberFormat="1" applyFont="1" applyBorder="1"/>
    <xf numFmtId="0" fontId="11" fillId="0" borderId="17" xfId="0" applyFont="1" applyBorder="1" applyAlignment="1">
      <alignment horizontal="left" vertical="center"/>
    </xf>
    <xf numFmtId="173" fontId="11" fillId="0" borderId="13" xfId="0" applyNumberFormat="1" applyFont="1" applyBorder="1" applyAlignment="1">
      <alignment horizontal="center"/>
    </xf>
    <xf numFmtId="44" fontId="11" fillId="0" borderId="17" xfId="0" quotePrefix="1" applyNumberFormat="1" applyFont="1" applyBorder="1"/>
    <xf numFmtId="0" fontId="11" fillId="0" borderId="17" xfId="1" applyNumberFormat="1" applyFont="1" applyFill="1" applyBorder="1"/>
    <xf numFmtId="44" fontId="11" fillId="0" borderId="17" xfId="1" applyFont="1" applyBorder="1"/>
    <xf numFmtId="44" fontId="11" fillId="0" borderId="17" xfId="1" applyFont="1" applyFill="1" applyBorder="1"/>
    <xf numFmtId="44" fontId="11" fillId="0" borderId="17" xfId="1" applyFont="1" applyBorder="1" applyAlignment="1">
      <alignment horizontal="left"/>
    </xf>
    <xf numFmtId="0" fontId="11" fillId="0" borderId="17" xfId="1" applyNumberFormat="1" applyFont="1" applyBorder="1"/>
    <xf numFmtId="173" fontId="11" fillId="0" borderId="17" xfId="0" applyNumberFormat="1" applyFont="1" applyBorder="1" applyAlignment="1">
      <alignment horizontal="left"/>
    </xf>
    <xf numFmtId="0" fontId="1" fillId="0" borderId="2" xfId="4" applyFont="1" applyBorder="1"/>
    <xf numFmtId="0" fontId="10" fillId="0" borderId="3" xfId="4" applyBorder="1"/>
    <xf numFmtId="0" fontId="1" fillId="0" borderId="17" xfId="4" applyFont="1" applyBorder="1"/>
    <xf numFmtId="0" fontId="1" fillId="0" borderId="38" xfId="4" applyFont="1" applyBorder="1"/>
    <xf numFmtId="0" fontId="1" fillId="0" borderId="21" xfId="4" applyFont="1" applyBorder="1"/>
    <xf numFmtId="0" fontId="10" fillId="0" borderId="33" xfId="4" applyBorder="1"/>
    <xf numFmtId="0" fontId="10" fillId="0" borderId="22" xfId="4" applyBorder="1"/>
    <xf numFmtId="0" fontId="10" fillId="0" borderId="35" xfId="4" applyBorder="1"/>
    <xf numFmtId="0" fontId="1" fillId="0" borderId="52" xfId="4" applyFont="1" applyBorder="1"/>
    <xf numFmtId="49" fontId="11" fillId="0" borderId="9" xfId="0" applyNumberFormat="1" applyFont="1" applyBorder="1" applyAlignment="1">
      <alignment horizontal="left" vertical="center"/>
    </xf>
    <xf numFmtId="175" fontId="11" fillId="0" borderId="55" xfId="0" applyNumberFormat="1" applyFont="1" applyBorder="1"/>
    <xf numFmtId="0" fontId="0" fillId="0" borderId="9" xfId="0" applyBorder="1"/>
    <xf numFmtId="49" fontId="11" fillId="0" borderId="17" xfId="0" applyNumberFormat="1" applyFont="1" applyBorder="1" applyAlignment="1">
      <alignment horizontal="left" vertical="center"/>
    </xf>
    <xf numFmtId="0" fontId="0" fillId="0" borderId="17" xfId="0" applyBorder="1"/>
    <xf numFmtId="0" fontId="0" fillId="0" borderId="24" xfId="0" applyBorder="1" applyAlignment="1">
      <alignment horizontal="right"/>
    </xf>
    <xf numFmtId="44" fontId="13" fillId="0" borderId="17" xfId="1" applyFont="1" applyFill="1" applyBorder="1" applyAlignment="1">
      <alignment horizontal="right"/>
    </xf>
    <xf numFmtId="0" fontId="11" fillId="0" borderId="4" xfId="0" applyFont="1" applyBorder="1" applyAlignment="1">
      <alignment horizontal="center" vertical="center" textRotation="90" wrapText="1" shrinkToFit="1"/>
    </xf>
    <xf numFmtId="0" fontId="11" fillId="0" borderId="39" xfId="0" applyFont="1" applyBorder="1" applyAlignment="1">
      <alignment horizontal="center" vertical="center" textRotation="90" wrapText="1" shrinkToFit="1"/>
    </xf>
    <xf numFmtId="0" fontId="11" fillId="0" borderId="34" xfId="0" applyFont="1" applyBorder="1" applyAlignment="1">
      <alignment horizontal="center" vertical="center" textRotation="90" wrapText="1" shrinkToFit="1"/>
    </xf>
    <xf numFmtId="3" fontId="14" fillId="9" borderId="3" xfId="0" applyNumberFormat="1" applyFont="1" applyFill="1" applyBorder="1" applyAlignment="1">
      <alignment horizontal="center"/>
    </xf>
    <xf numFmtId="0" fontId="14" fillId="9" borderId="26" xfId="0" applyFont="1" applyFill="1" applyBorder="1" applyAlignment="1">
      <alignment horizontal="center"/>
    </xf>
    <xf numFmtId="3" fontId="14" fillId="9" borderId="30" xfId="0" applyNumberFormat="1" applyFont="1" applyFill="1" applyBorder="1" applyAlignment="1">
      <alignment horizontal="center"/>
    </xf>
    <xf numFmtId="3" fontId="14" fillId="9" borderId="3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70" fontId="15" fillId="0" borderId="0" xfId="0" applyNumberFormat="1" applyFont="1" applyAlignment="1">
      <alignment horizontal="center"/>
    </xf>
    <xf numFmtId="0" fontId="14" fillId="0" borderId="4" xfId="0" applyFont="1" applyBorder="1" applyAlignment="1">
      <alignment horizontal="center" vertical="center" textRotation="90" wrapText="1" shrinkToFit="1"/>
    </xf>
    <xf numFmtId="0" fontId="14" fillId="0" borderId="2" xfId="0" applyFont="1" applyBorder="1" applyAlignment="1">
      <alignment horizontal="center" vertical="center" textRotation="90" wrapText="1" shrinkToFit="1"/>
    </xf>
    <xf numFmtId="0" fontId="14" fillId="0" borderId="5" xfId="0" applyFont="1" applyBorder="1" applyAlignment="1">
      <alignment horizontal="center" vertical="center" textRotation="90" wrapText="1" shrinkToFit="1"/>
    </xf>
    <xf numFmtId="3" fontId="11" fillId="0" borderId="12" xfId="0" applyNumberFormat="1" applyFont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3" fontId="11" fillId="0" borderId="13" xfId="0" applyNumberFormat="1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</cellXfs>
  <cellStyles count="12">
    <cellStyle name="Euro" xfId="6" xr:uid="{809E975E-7BA6-4098-B47C-EF8406A2722C}"/>
    <cellStyle name="Komma" xfId="11" builtinId="3"/>
    <cellStyle name="Komma 2" xfId="8" xr:uid="{1B24E5E0-397C-4B26-AB04-FC82C8EFE730}"/>
    <cellStyle name="Procent" xfId="3" builtinId="5"/>
    <cellStyle name="Standaard" xfId="0" builtinId="0"/>
    <cellStyle name="Standaard 2" xfId="4" xr:uid="{03B2D4FB-CCB3-4952-AD32-8808497A64A1}"/>
    <cellStyle name="Standaard 2 2" xfId="9" xr:uid="{CE8E38D4-040B-4B20-99B9-BC4640C527BB}"/>
    <cellStyle name="Uitvoer" xfId="2" builtinId="21"/>
    <cellStyle name="Valuta" xfId="1" builtinId="4"/>
    <cellStyle name="Valuta 2" xfId="5" xr:uid="{880D8080-782E-468B-899A-940FEA54C3C8}"/>
    <cellStyle name="Valuta 2 2" xfId="10" xr:uid="{45AEED48-B642-4D42-A453-6FCA88BC0FEB}"/>
    <cellStyle name="Valuta 3" xfId="7" xr:uid="{DEF71B38-F83A-4C8D-8505-24CA10C25D18}"/>
  </cellStyles>
  <dxfs count="229"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2" defaultTableStyle="TableStyleMedium2" defaultPivotStyle="PivotStyleLight16">
    <tableStyle name="PivotStyleLight16 2" table="0" count="11" xr9:uid="{00000000-0011-0000-FFFF-FFFF00000000}">
      <tableStyleElement type="headerRow" dxfId="228"/>
      <tableStyleElement type="totalRow" dxfId="227"/>
      <tableStyleElement type="firstRowStripe" dxfId="226"/>
      <tableStyleElement type="firstColumnStripe" dxfId="225"/>
      <tableStyleElement type="firstSubtotalColumn" dxfId="224"/>
      <tableStyleElement type="firstSubtotalRow" dxfId="223"/>
      <tableStyleElement type="secondSubtotalRow" dxfId="222"/>
      <tableStyleElement type="firstRowSubheading" dxfId="221"/>
      <tableStyleElement type="secondRowSubheading" dxfId="220"/>
      <tableStyleElement type="pageFieldLabels" dxfId="219"/>
      <tableStyleElement type="pageFieldValues" dxfId="218"/>
    </tableStyle>
    <tableStyle name="PivotStyleLight16 3" table="0" count="11" xr9:uid="{00000000-0011-0000-FFFF-FFFF01000000}">
      <tableStyleElement type="headerRow" dxfId="217"/>
      <tableStyleElement type="totalRow" dxfId="216"/>
      <tableStyleElement type="firstRowStripe" dxfId="215"/>
      <tableStyleElement type="firstColumnStripe" dxfId="214"/>
      <tableStyleElement type="firstSubtotalColumn" dxfId="213"/>
      <tableStyleElement type="firstSubtotalRow" dxfId="212"/>
      <tableStyleElement type="secondSubtotalRow" dxfId="211"/>
      <tableStyleElement type="firstRowSubheading" dxfId="210"/>
      <tableStyleElement type="secondRowSubheading" dxfId="209"/>
      <tableStyleElement type="pageFieldLabels" dxfId="208"/>
      <tableStyleElement type="pageFieldValues" dxfId="207"/>
    </tableStyle>
  </tableStyles>
  <colors>
    <mruColors>
      <color rgb="FFFD6F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8182-E2A2-452D-9520-0D06B288C00B}">
  <dimension ref="A1:P7"/>
  <sheetViews>
    <sheetView workbookViewId="0">
      <selection activeCell="B14" sqref="B14"/>
    </sheetView>
  </sheetViews>
  <sheetFormatPr defaultRowHeight="12.75" x14ac:dyDescent="0.2"/>
  <cols>
    <col min="1" max="1" width="9.33203125" style="2"/>
    <col min="2" max="2" width="160" style="2" customWidth="1"/>
    <col min="3" max="16384" width="9.33203125" style="2"/>
  </cols>
  <sheetData>
    <row r="1" spans="1:16" ht="18.75" x14ac:dyDescent="0.3">
      <c r="A1" s="240" t="s">
        <v>60</v>
      </c>
    </row>
    <row r="2" spans="1:16" x14ac:dyDescent="0.2">
      <c r="A2" s="239"/>
    </row>
    <row r="3" spans="1:16" x14ac:dyDescent="0.2">
      <c r="A3" s="239"/>
    </row>
    <row r="4" spans="1:16" ht="15.75" x14ac:dyDescent="0.25">
      <c r="A4" s="242" t="s">
        <v>61</v>
      </c>
      <c r="B4" s="243" t="s">
        <v>67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</row>
    <row r="5" spans="1:16" ht="47.25" x14ac:dyDescent="0.25">
      <c r="A5" s="244" t="s">
        <v>62</v>
      </c>
      <c r="B5" s="245" t="s">
        <v>64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</row>
    <row r="6" spans="1:16" ht="15.75" x14ac:dyDescent="0.25">
      <c r="A6" s="243" t="s">
        <v>63</v>
      </c>
      <c r="B6" s="243" t="s">
        <v>68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</row>
    <row r="7" spans="1:16" ht="15.75" x14ac:dyDescent="0.25">
      <c r="A7" s="88" t="s">
        <v>65</v>
      </c>
      <c r="B7" s="243" t="s">
        <v>66</v>
      </c>
    </row>
  </sheetData>
  <sheetProtection algorithmName="SHA-512" hashValue="V4l/oGuCKDcr39kV3DLv2/0wjbqlL1rQDre8C2z2+HA6jwqXO23aztbGG9/1W+5eheZAYBqNlOn/PBIRVXamGA==" saltValue="FRzFq2E78SPsyaaB0ii2o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8A68-960C-42D4-8232-C092FE0F8815}">
  <sheetPr>
    <tabColor rgb="FF00B050"/>
    <pageSetUpPr fitToPage="1"/>
  </sheetPr>
  <dimension ref="A1:AP72"/>
  <sheetViews>
    <sheetView tabSelected="1" zoomScale="89" zoomScaleNormal="89" workbookViewId="0">
      <pane xSplit="2" topLeftCell="V1" activePane="topRight" state="frozen"/>
      <selection activeCell="C1" sqref="C1"/>
      <selection pane="topRight" activeCell="AP49" sqref="AP49"/>
    </sheetView>
  </sheetViews>
  <sheetFormatPr defaultRowHeight="12.75" x14ac:dyDescent="0.2"/>
  <cols>
    <col min="1" max="1" width="31.1640625" customWidth="1"/>
    <col min="2" max="2" width="43.33203125" customWidth="1"/>
    <col min="3" max="3" width="6.5" bestFit="1" customWidth="1"/>
    <col min="4" max="4" width="18.6640625" customWidth="1"/>
    <col min="5" max="5" width="6.5" bestFit="1" customWidth="1"/>
    <col min="6" max="6" width="18.6640625" bestFit="1" customWidth="1"/>
    <col min="7" max="7" width="6.83203125" bestFit="1" customWidth="1"/>
    <col min="8" max="8" width="13.1640625" bestFit="1" customWidth="1"/>
    <col min="9" max="9" width="6.83203125" bestFit="1" customWidth="1"/>
    <col min="10" max="10" width="18.6640625" bestFit="1" customWidth="1"/>
    <col min="11" max="11" width="6.83203125" bestFit="1" customWidth="1"/>
    <col min="12" max="12" width="21.1640625" customWidth="1"/>
    <col min="13" max="13" width="6.83203125" bestFit="1" customWidth="1"/>
    <col min="14" max="14" width="18.6640625" bestFit="1" customWidth="1"/>
    <col min="15" max="15" width="6.5" bestFit="1" customWidth="1"/>
    <col min="16" max="16" width="13.1640625" bestFit="1" customWidth="1"/>
    <col min="17" max="17" width="6.83203125" bestFit="1" customWidth="1"/>
    <col min="18" max="18" width="18.6640625" bestFit="1" customWidth="1"/>
    <col min="19" max="19" width="6.83203125" bestFit="1" customWidth="1"/>
    <col min="20" max="20" width="23.1640625" bestFit="1" customWidth="1"/>
    <col min="21" max="21" width="6.83203125" bestFit="1" customWidth="1"/>
    <col min="22" max="22" width="18.6640625" bestFit="1" customWidth="1"/>
    <col min="23" max="23" width="6.83203125" bestFit="1" customWidth="1"/>
    <col min="24" max="24" width="14" bestFit="1" customWidth="1"/>
    <col min="25" max="25" width="6.83203125" bestFit="1" customWidth="1"/>
    <col min="26" max="26" width="18.6640625" bestFit="1" customWidth="1"/>
    <col min="27" max="27" width="6.83203125" style="33" bestFit="1" customWidth="1"/>
    <col min="28" max="28" width="18.1640625" customWidth="1"/>
    <col min="29" max="29" width="6.83203125" style="2" bestFit="1" customWidth="1"/>
    <col min="30" max="30" width="18.6640625" bestFit="1" customWidth="1"/>
    <col min="31" max="31" width="5.33203125" customWidth="1"/>
    <col min="32" max="32" width="19.83203125" style="84" bestFit="1" customWidth="1"/>
    <col min="33" max="33" width="19" style="84" customWidth="1"/>
    <col min="34" max="34" width="17.5" style="84" customWidth="1"/>
    <col min="35" max="35" width="3.83203125" customWidth="1"/>
    <col min="36" max="36" width="13.6640625" customWidth="1"/>
    <col min="37" max="37" width="3.1640625" customWidth="1"/>
    <col min="38" max="38" width="19.6640625" customWidth="1"/>
    <col min="39" max="39" width="6.33203125" customWidth="1"/>
    <col min="40" max="40" width="19.6640625" customWidth="1"/>
    <col min="41" max="41" width="4.6640625" customWidth="1"/>
    <col min="42" max="42" width="19.6640625" customWidth="1"/>
  </cols>
  <sheetData>
    <row r="1" spans="1:42" ht="13.5" thickBot="1" x14ac:dyDescent="0.25"/>
    <row r="2" spans="1:42" x14ac:dyDescent="0.2">
      <c r="A2" s="120" t="s">
        <v>52</v>
      </c>
      <c r="B2" s="120"/>
      <c r="C2" s="111"/>
      <c r="D2" s="325" t="s">
        <v>1</v>
      </c>
      <c r="E2" s="325"/>
      <c r="F2" s="326"/>
      <c r="G2" s="112"/>
      <c r="H2" s="325" t="s">
        <v>31</v>
      </c>
      <c r="I2" s="325"/>
      <c r="J2" s="326"/>
      <c r="K2" s="113"/>
      <c r="L2" s="325" t="s">
        <v>2</v>
      </c>
      <c r="M2" s="325"/>
      <c r="N2" s="326"/>
      <c r="O2" s="113"/>
      <c r="P2" s="98" t="s">
        <v>33</v>
      </c>
      <c r="Q2" s="98"/>
      <c r="R2" s="114"/>
      <c r="S2" s="113"/>
      <c r="T2" s="97" t="s">
        <v>34</v>
      </c>
      <c r="U2" s="97"/>
      <c r="V2" s="115"/>
      <c r="W2" s="113"/>
      <c r="X2" s="97" t="s">
        <v>45</v>
      </c>
      <c r="Y2" s="97"/>
      <c r="Z2" s="115"/>
      <c r="AA2" s="113"/>
      <c r="AB2" s="98" t="s">
        <v>4</v>
      </c>
      <c r="AC2" s="98"/>
      <c r="AD2" s="114"/>
      <c r="AE2" s="99"/>
      <c r="AF2" s="116"/>
      <c r="AG2" s="117"/>
      <c r="AH2" s="118"/>
      <c r="AJ2" s="230"/>
      <c r="AL2" s="230"/>
      <c r="AM2" s="84"/>
      <c r="AN2" s="230"/>
      <c r="AP2" s="230"/>
    </row>
    <row r="3" spans="1:42" s="16" customFormat="1" x14ac:dyDescent="0.15">
      <c r="A3" s="86"/>
      <c r="B3" s="121" t="s">
        <v>5</v>
      </c>
      <c r="C3" s="101"/>
      <c r="D3" s="102" t="s">
        <v>6</v>
      </c>
      <c r="E3" s="106"/>
      <c r="F3" s="105" t="s">
        <v>7</v>
      </c>
      <c r="G3" s="103"/>
      <c r="H3" s="102" t="s">
        <v>6</v>
      </c>
      <c r="I3" s="104"/>
      <c r="J3" s="105" t="s">
        <v>7</v>
      </c>
      <c r="K3" s="103"/>
      <c r="L3" s="106" t="s">
        <v>6</v>
      </c>
      <c r="M3" s="106"/>
      <c r="N3" s="105" t="s">
        <v>7</v>
      </c>
      <c r="O3" s="103"/>
      <c r="P3" s="106" t="s">
        <v>6</v>
      </c>
      <c r="Q3" s="106"/>
      <c r="R3" s="105" t="s">
        <v>7</v>
      </c>
      <c r="S3" s="103"/>
      <c r="T3" s="106" t="s">
        <v>6</v>
      </c>
      <c r="U3" s="106"/>
      <c r="V3" s="105" t="s">
        <v>7</v>
      </c>
      <c r="W3" s="103"/>
      <c r="X3" s="106" t="s">
        <v>6</v>
      </c>
      <c r="Y3" s="106"/>
      <c r="Z3" s="105" t="s">
        <v>7</v>
      </c>
      <c r="AA3" s="103"/>
      <c r="AB3" s="106" t="s">
        <v>6</v>
      </c>
      <c r="AC3" s="106"/>
      <c r="AD3" s="105" t="s">
        <v>7</v>
      </c>
      <c r="AE3" s="87"/>
      <c r="AF3" s="109" t="s">
        <v>8</v>
      </c>
      <c r="AG3" s="110" t="s">
        <v>9</v>
      </c>
      <c r="AH3" s="119" t="s">
        <v>10</v>
      </c>
      <c r="AJ3" s="231" t="s">
        <v>54</v>
      </c>
      <c r="AL3" s="231" t="s">
        <v>75</v>
      </c>
      <c r="AM3" s="282"/>
      <c r="AN3" s="231" t="s">
        <v>87</v>
      </c>
      <c r="AP3" s="231" t="s">
        <v>91</v>
      </c>
    </row>
    <row r="4" spans="1:42" x14ac:dyDescent="0.2">
      <c r="A4" s="324" t="s">
        <v>0</v>
      </c>
      <c r="B4" s="88" t="s">
        <v>13</v>
      </c>
      <c r="C4" s="107" t="s">
        <v>14</v>
      </c>
      <c r="D4" s="108">
        <f>IF(C4="Hoog",HOOG!C4,IF(C4="Basis",BASIS!C4,IF(C4="Laag",LAAG!C4)))</f>
        <v>0</v>
      </c>
      <c r="E4" s="89" t="s">
        <v>14</v>
      </c>
      <c r="F4" s="90">
        <f>IF(E4="Hoog",HOOG!B4,IF(E4="Basis",BASIS!B4,IF(E4="Laag",LAAG!B4)))</f>
        <v>0</v>
      </c>
      <c r="G4" s="89" t="s">
        <v>12</v>
      </c>
      <c r="H4" s="90">
        <f>IF(G4="Hoog",HOOG!E4,IF(G4="Basis",BASIS!E4,IF(G4="Laag",LAAG!E4)))</f>
        <v>0</v>
      </c>
      <c r="I4" s="89" t="s">
        <v>12</v>
      </c>
      <c r="J4" s="90">
        <f>IF(I4="Hoog",HOOG!D4,IF(I4="Basis",BASIS!D4,IF(I4="Laag",LAAG!D4)))</f>
        <v>0</v>
      </c>
      <c r="K4" s="89" t="s">
        <v>14</v>
      </c>
      <c r="L4" s="90">
        <f>IF(K4="Hoog",HOOG!G4,IF(K4="Basis",BASIS!G4,IF(K4="Laag",LAAG!G4)))</f>
        <v>0</v>
      </c>
      <c r="M4" s="89" t="s">
        <v>14</v>
      </c>
      <c r="N4" s="90">
        <f>IF(M4="Hoog",HOOG!F4,IF(M4="Basis",BASIS!F4,IF(M4="Laag",LAAG!F4)))</f>
        <v>0</v>
      </c>
      <c r="O4" s="89" t="s">
        <v>12</v>
      </c>
      <c r="P4" s="90">
        <f>IF(O4="Hoog",HOOG!I4,IF(O4="Basis",BASIS!I4,IF(O4="Laag",LAAG!I4)))</f>
        <v>0</v>
      </c>
      <c r="Q4" s="89" t="s">
        <v>12</v>
      </c>
      <c r="R4" s="90">
        <f>IF(Q4="Hoog",HOOG!H4,IF(Q4="Basis",BASIS!H4,IF(Q4="Laag",LAAG!H4)))</f>
        <v>0</v>
      </c>
      <c r="S4" s="89" t="s">
        <v>14</v>
      </c>
      <c r="T4" s="90">
        <f>IF(S4="Hoog",HOOG!K4,IF(S4="Basis",BASIS!K4,IF(S4="Laag",LAAG!K4)))</f>
        <v>0</v>
      </c>
      <c r="U4" s="89" t="s">
        <v>14</v>
      </c>
      <c r="V4" s="90">
        <f>IF(U4="Hoog",HOOG!J4,IF(U4="Basis",BASIS!J4,IF(U4="Laag",LAAG!J4)))</f>
        <v>0</v>
      </c>
      <c r="W4" s="89" t="s">
        <v>14</v>
      </c>
      <c r="X4" s="90">
        <f>IF(W4="Hoog",HOOG!M4,IF(W4="Basis",BASIS!M4,IF(W4="Laag",LAAG!M4)))</f>
        <v>0</v>
      </c>
      <c r="Y4" s="89" t="s">
        <v>14</v>
      </c>
      <c r="Z4" s="90">
        <f>IF(Y4="Hoog",HOOG!L4,IF(Y4="Basis",BASIS!L4,IF(Y4="Laag",LAAG!L4)))</f>
        <v>0</v>
      </c>
      <c r="AA4" s="89" t="s">
        <v>14</v>
      </c>
      <c r="AB4" s="90">
        <f>IF(AA4="Hoog",HOOG!O4,IF(AA4="Basis",BASIS!O4,IF(AA4="Laag",LAAG!O4)))</f>
        <v>0</v>
      </c>
      <c r="AC4" s="89" t="s">
        <v>14</v>
      </c>
      <c r="AD4" s="93">
        <f>IF(AC4="Hoog",HOOG!N4,IF(AC4="Basis",BASIS!N4,IF(AC4="Laag",LAAG!N4)))</f>
        <v>0</v>
      </c>
      <c r="AE4" s="95"/>
      <c r="AF4" s="94">
        <f>+AH4+AG4</f>
        <v>0</v>
      </c>
      <c r="AG4" s="92">
        <f t="shared" ref="AG4:AG18" si="0">SUM(D4,L4,P4,T4,H4,AB4,X4)</f>
        <v>0</v>
      </c>
      <c r="AH4" s="100">
        <f t="shared" ref="AH4:AH18" si="1">SUM(F4,N4,R4,V4,J4,AD4,Z4)</f>
        <v>0</v>
      </c>
      <c r="AI4" s="39"/>
      <c r="AJ4" s="232">
        <f>+BASIS!P4</f>
        <v>0</v>
      </c>
      <c r="AL4" s="232"/>
      <c r="AM4" s="83"/>
      <c r="AN4" s="232"/>
      <c r="AP4" s="232"/>
    </row>
    <row r="5" spans="1:42" x14ac:dyDescent="0.2">
      <c r="A5" s="324"/>
      <c r="B5" s="88" t="s">
        <v>15</v>
      </c>
      <c r="C5" s="89" t="s">
        <v>14</v>
      </c>
      <c r="D5" s="108">
        <f>IF(C5="Hoog",HOOG!C5,IF(C5="Basis",BASIS!C5,IF(C5="Laag",LAAG!C5)))</f>
        <v>0</v>
      </c>
      <c r="E5" s="89" t="s">
        <v>14</v>
      </c>
      <c r="F5" s="90">
        <f>IF(E5="Hoog",HOOG!B5,IF(E5="Basis",BASIS!B5,IF(E5="Laag",LAAG!B5)))</f>
        <v>0</v>
      </c>
      <c r="G5" s="89" t="s">
        <v>12</v>
      </c>
      <c r="H5" s="90">
        <f>IF(G5="Hoog",HOOG!E5,IF(G5="Basis",BASIS!E5,IF(G5="Laag",LAAG!E5)))</f>
        <v>0</v>
      </c>
      <c r="I5" s="89" t="s">
        <v>12</v>
      </c>
      <c r="J5" s="90">
        <f>IF(I5="Hoog",HOOG!D5,IF(I5="Basis",BASIS!D5,IF(I5="Laag",LAAG!D5)))</f>
        <v>0</v>
      </c>
      <c r="K5" s="89" t="s">
        <v>14</v>
      </c>
      <c r="L5" s="90">
        <f>IF(K5="Hoog",HOOG!G5,IF(K5="Basis",BASIS!G5,IF(K5="Laag",LAAG!G5)))</f>
        <v>0</v>
      </c>
      <c r="M5" s="89" t="s">
        <v>14</v>
      </c>
      <c r="N5" s="90">
        <f>IF(M5="Hoog",HOOG!F5,IF(M5="Basis",BASIS!F5,IF(M5="Laag",LAAG!F5)))</f>
        <v>0</v>
      </c>
      <c r="O5" s="89" t="s">
        <v>12</v>
      </c>
      <c r="P5" s="90">
        <f>IF(O5="Hoog",HOOG!I5,IF(O5="Basis",BASIS!I5,IF(O5="Laag",LAAG!I5)))</f>
        <v>0</v>
      </c>
      <c r="Q5" s="89" t="s">
        <v>12</v>
      </c>
      <c r="R5" s="90">
        <f>IF(Q5="Hoog",HOOG!H5,IF(Q5="Basis",BASIS!H5,IF(Q5="Laag",LAAG!H5)))</f>
        <v>0</v>
      </c>
      <c r="S5" s="89" t="s">
        <v>14</v>
      </c>
      <c r="T5" s="90">
        <f>IF(S5="Hoog",HOOG!K5,IF(S5="Basis",BASIS!K5,IF(S5="Laag",LAAG!K5)))</f>
        <v>0</v>
      </c>
      <c r="U5" s="89" t="s">
        <v>14</v>
      </c>
      <c r="V5" s="90">
        <f>IF(U5="Hoog",HOOG!J5,IF(U5="Basis",BASIS!J5,IF(U5="Laag",LAAG!J5)))</f>
        <v>0</v>
      </c>
      <c r="W5" s="89" t="s">
        <v>14</v>
      </c>
      <c r="X5" s="90">
        <f>IF(W5="Hoog",HOOG!M5,IF(W5="Basis",BASIS!M5,IF(W5="Laag",LAAG!M5)))</f>
        <v>0</v>
      </c>
      <c r="Y5" s="89" t="s">
        <v>14</v>
      </c>
      <c r="Z5" s="90">
        <f>IF(Y5="Hoog",HOOG!L5,IF(Y5="Basis",BASIS!L5,IF(Y5="Laag",LAAG!L5)))</f>
        <v>0</v>
      </c>
      <c r="AA5" s="89" t="s">
        <v>14</v>
      </c>
      <c r="AB5" s="90">
        <f>IF(AA5="Hoog",HOOG!O5,IF(AA5="Basis",BASIS!O5,IF(AA5="Laag",LAAG!O5)))</f>
        <v>0</v>
      </c>
      <c r="AC5" s="89" t="s">
        <v>14</v>
      </c>
      <c r="AD5" s="93">
        <f>IF(AC5="Hoog",HOOG!N5,IF(AC5="Basis",BASIS!N5,IF(AC5="Laag",LAAG!N5)))</f>
        <v>0</v>
      </c>
      <c r="AE5" s="96"/>
      <c r="AF5" s="94">
        <f>SUM(AG5:AH5)</f>
        <v>0</v>
      </c>
      <c r="AG5" s="92">
        <f t="shared" si="0"/>
        <v>0</v>
      </c>
      <c r="AH5" s="100">
        <f t="shared" si="1"/>
        <v>0</v>
      </c>
      <c r="AI5" s="39"/>
      <c r="AJ5" s="232">
        <f>+BASIS!P5</f>
        <v>0</v>
      </c>
      <c r="AL5" s="232"/>
      <c r="AM5" s="83"/>
      <c r="AN5" s="232"/>
      <c r="AP5" s="232"/>
    </row>
    <row r="6" spans="1:42" x14ac:dyDescent="0.2">
      <c r="A6" s="324"/>
      <c r="B6" s="88" t="s">
        <v>26</v>
      </c>
      <c r="C6" s="89" t="s">
        <v>14</v>
      </c>
      <c r="D6" s="108">
        <f>IF(C6="Hoog",HOOG!C6,IF(C6="Basis",BASIS!C6,IF(C6="Laag",LAAG!C6)))</f>
        <v>0</v>
      </c>
      <c r="E6" s="89" t="s">
        <v>14</v>
      </c>
      <c r="F6" s="90">
        <f>IF(E6="Hoog",HOOG!B6,IF(E6="Basis",BASIS!B6,IF(E6="Laag",LAAG!B6)))</f>
        <v>0</v>
      </c>
      <c r="G6" s="89" t="s">
        <v>12</v>
      </c>
      <c r="H6" s="90">
        <f>IF(G6="Hoog",HOOG!E6,IF(G6="Basis",BASIS!E6,IF(G6="Laag",LAAG!E6)))</f>
        <v>0</v>
      </c>
      <c r="I6" s="89" t="s">
        <v>12</v>
      </c>
      <c r="J6" s="90">
        <f>IF(I6="Hoog",HOOG!D6,IF(I6="Basis",BASIS!D6,IF(I6="Laag",LAAG!D6)))</f>
        <v>0</v>
      </c>
      <c r="K6" s="89" t="s">
        <v>11</v>
      </c>
      <c r="L6" s="90">
        <f>IF(K6="Hoog",HOOG!G6,IF(K6="Basis",BASIS!G6,IF(K6="Laag",LAAG!G6)))</f>
        <v>0</v>
      </c>
      <c r="M6" s="89" t="s">
        <v>11</v>
      </c>
      <c r="N6" s="90">
        <f>IF(M6="Hoog",HOOG!F6,IF(M6="Basis",BASIS!F6,IF(M6="Laag",LAAG!F6)))</f>
        <v>0</v>
      </c>
      <c r="O6" s="89" t="s">
        <v>12</v>
      </c>
      <c r="P6" s="90">
        <f>IF(O6="Hoog",HOOG!I6,IF(O6="Basis",BASIS!I6,IF(O6="Laag",LAAG!I6)))</f>
        <v>0</v>
      </c>
      <c r="Q6" s="89" t="s">
        <v>12</v>
      </c>
      <c r="R6" s="90">
        <f>IF(Q6="Hoog",HOOG!H6,IF(Q6="Basis",BASIS!H6,IF(Q6="Laag",LAAG!H6)))</f>
        <v>0</v>
      </c>
      <c r="S6" s="89" t="s">
        <v>14</v>
      </c>
      <c r="T6" s="90">
        <f>IF(S6="Hoog",HOOG!K6,IF(S6="Basis",BASIS!K6,IF(S6="Laag",LAAG!K6)))</f>
        <v>0</v>
      </c>
      <c r="U6" s="89" t="s">
        <v>14</v>
      </c>
      <c r="V6" s="90">
        <f>IF(U6="Hoog",HOOG!J6,IF(U6="Basis",BASIS!J6,IF(U6="Laag",LAAG!J6)))</f>
        <v>0</v>
      </c>
      <c r="W6" s="89" t="s">
        <v>14</v>
      </c>
      <c r="X6" s="90">
        <f>IF(W6="Hoog",HOOG!M6,IF(W6="Basis",BASIS!M6,IF(W6="Laag",LAAG!M6)))</f>
        <v>0</v>
      </c>
      <c r="Y6" s="89" t="s">
        <v>14</v>
      </c>
      <c r="Z6" s="90">
        <f>IF(Y6="Hoog",HOOG!L6,IF(Y6="Basis",BASIS!L6,IF(Y6="Laag",LAAG!L6)))</f>
        <v>0</v>
      </c>
      <c r="AA6" s="89" t="s">
        <v>11</v>
      </c>
      <c r="AB6" s="90">
        <f>IF(AA6="Hoog",HOOG!O6,IF(AA6="Basis",BASIS!O6,IF(AA6="Laag",LAAG!O6)))</f>
        <v>0</v>
      </c>
      <c r="AC6" s="89" t="s">
        <v>11</v>
      </c>
      <c r="AD6" s="93">
        <f>IF(AC6="Hoog",HOOG!N6,IF(AC6="Basis",BASIS!N6,IF(AC6="Laag",LAAG!N6)))</f>
        <v>0</v>
      </c>
      <c r="AE6" s="96"/>
      <c r="AF6" s="94">
        <f>SUM(AG6:AH6)</f>
        <v>0</v>
      </c>
      <c r="AG6" s="92">
        <f t="shared" si="0"/>
        <v>0</v>
      </c>
      <c r="AH6" s="100">
        <f t="shared" si="1"/>
        <v>0</v>
      </c>
      <c r="AI6" s="39"/>
      <c r="AJ6" s="232">
        <f>+BASIS!P6</f>
        <v>0</v>
      </c>
      <c r="AL6" s="232"/>
      <c r="AM6" s="83"/>
      <c r="AN6" s="232"/>
      <c r="AP6" s="232"/>
    </row>
    <row r="7" spans="1:42" x14ac:dyDescent="0.2">
      <c r="A7" s="324"/>
      <c r="B7" s="88" t="s">
        <v>17</v>
      </c>
      <c r="C7" s="89" t="s">
        <v>14</v>
      </c>
      <c r="D7" s="108">
        <f>IF(C7="Hoog",HOOG!C7,IF(C7="Basis",BASIS!C7,IF(C7="Laag",LAAG!C7)))</f>
        <v>0</v>
      </c>
      <c r="E7" s="89" t="s">
        <v>14</v>
      </c>
      <c r="F7" s="90">
        <f>IF(E7="Hoog",HOOG!B7,IF(E7="Basis",BASIS!B7,IF(E7="Laag",LAAG!B7)))</f>
        <v>0</v>
      </c>
      <c r="G7" s="89" t="s">
        <v>12</v>
      </c>
      <c r="H7" s="90">
        <f>IF(G7="Hoog",HOOG!E7,IF(G7="Basis",BASIS!E7,IF(G7="Laag",LAAG!E7)))</f>
        <v>0</v>
      </c>
      <c r="I7" s="89" t="s">
        <v>12</v>
      </c>
      <c r="J7" s="90">
        <f>IF(I7="Hoog",HOOG!D7,IF(I7="Basis",BASIS!D7,IF(I7="Laag",LAAG!D7)))</f>
        <v>0</v>
      </c>
      <c r="K7" s="89" t="s">
        <v>14</v>
      </c>
      <c r="L7" s="90">
        <f>IF(K7="Hoog",HOOG!G7,IF(K7="Basis",BASIS!G7,IF(K7="Laag",LAAG!G7)))</f>
        <v>0</v>
      </c>
      <c r="M7" s="89" t="s">
        <v>14</v>
      </c>
      <c r="N7" s="90">
        <f>IF(M7="Hoog",HOOG!F7,IF(M7="Basis",BASIS!F7,IF(M7="Laag",LAAG!F7)))</f>
        <v>0</v>
      </c>
      <c r="O7" s="89" t="s">
        <v>12</v>
      </c>
      <c r="P7" s="90">
        <f>IF(O7="Hoog",HOOG!I7,IF(O7="Basis",BASIS!I7,IF(O7="Laag",LAAG!I7)))</f>
        <v>0</v>
      </c>
      <c r="Q7" s="89" t="s">
        <v>12</v>
      </c>
      <c r="R7" s="90">
        <f>IF(Q7="Hoog",HOOG!H7,IF(Q7="Basis",BASIS!H7,IF(Q7="Laag",LAAG!H7)))</f>
        <v>0</v>
      </c>
      <c r="S7" s="89" t="s">
        <v>14</v>
      </c>
      <c r="T7" s="90">
        <f>IF(S7="Hoog",HOOG!K7,IF(S7="Basis",BASIS!K7,IF(S7="Laag",LAAG!K7)))</f>
        <v>0</v>
      </c>
      <c r="U7" s="89" t="s">
        <v>14</v>
      </c>
      <c r="V7" s="90">
        <f>IF(U7="Hoog",HOOG!J7,IF(U7="Basis",BASIS!J7,IF(U7="Laag",LAAG!J7)))</f>
        <v>0</v>
      </c>
      <c r="W7" s="89" t="s">
        <v>14</v>
      </c>
      <c r="X7" s="90">
        <f>IF(W7="Hoog",HOOG!M7,IF(W7="Basis",BASIS!M7,IF(W7="Laag",LAAG!M7)))</f>
        <v>0</v>
      </c>
      <c r="Y7" s="89" t="s">
        <v>14</v>
      </c>
      <c r="Z7" s="90">
        <f>IF(Y7="Hoog",HOOG!L7,IF(Y7="Basis",BASIS!L7,IF(Y7="Laag",LAAG!L7)))</f>
        <v>0</v>
      </c>
      <c r="AA7" s="89" t="s">
        <v>14</v>
      </c>
      <c r="AB7" s="90">
        <f>IF(AA7="Hoog",HOOG!O7,IF(AA7="Basis",BASIS!O7,IF(AA7="Laag",LAAG!O7)))</f>
        <v>0</v>
      </c>
      <c r="AC7" s="89" t="s">
        <v>14</v>
      </c>
      <c r="AD7" s="93">
        <f>IF(AC7="Hoog",HOOG!N7,IF(AC7="Basis",BASIS!N7,IF(AC7="Laag",LAAG!N7)))</f>
        <v>0</v>
      </c>
      <c r="AE7" s="96"/>
      <c r="AF7" s="94">
        <f>SUM(AG7:AH7)</f>
        <v>0</v>
      </c>
      <c r="AG7" s="92">
        <f t="shared" si="0"/>
        <v>0</v>
      </c>
      <c r="AH7" s="100">
        <f t="shared" si="1"/>
        <v>0</v>
      </c>
      <c r="AI7" s="39"/>
      <c r="AJ7" s="232">
        <f>+BASIS!P7</f>
        <v>0</v>
      </c>
      <c r="AL7" s="232"/>
      <c r="AM7" s="83"/>
      <c r="AN7" s="232"/>
      <c r="AP7" s="232"/>
    </row>
    <row r="8" spans="1:42" x14ac:dyDescent="0.2">
      <c r="A8" s="324"/>
      <c r="B8" s="88" t="s">
        <v>79</v>
      </c>
      <c r="C8" s="89" t="s">
        <v>14</v>
      </c>
      <c r="D8" s="108">
        <f>IF(C8="Hoog",HOOG!C8,IF(C8="Basis",BASIS!C8,IF(C8="Laag",LAAG!C8)))</f>
        <v>0</v>
      </c>
      <c r="E8" s="89" t="s">
        <v>14</v>
      </c>
      <c r="F8" s="90">
        <f>IF(E8="Hoog",HOOG!B8,IF(E8="Basis",BASIS!B8,IF(E8="Laag",LAAG!B8)))</f>
        <v>0</v>
      </c>
      <c r="G8" s="89" t="s">
        <v>12</v>
      </c>
      <c r="H8" s="90">
        <f>IF(G8="Hoog",HOOG!E8,IF(G8="Basis",BASIS!E8,IF(G8="Laag",LAAG!E8)))</f>
        <v>0</v>
      </c>
      <c r="I8" s="89" t="s">
        <v>12</v>
      </c>
      <c r="J8" s="90">
        <f>IF(I8="Hoog",HOOG!D8,IF(I8="Basis",BASIS!D8,IF(I8="Laag",LAAG!D8)))</f>
        <v>0</v>
      </c>
      <c r="K8" s="89" t="s">
        <v>14</v>
      </c>
      <c r="L8" s="90">
        <f>IF(K8="Hoog",HOOG!G8,IF(K8="Basis",BASIS!G8,IF(K8="Laag",LAAG!G8)))</f>
        <v>0</v>
      </c>
      <c r="M8" s="89" t="s">
        <v>14</v>
      </c>
      <c r="N8" s="90">
        <f>IF(M8="Hoog",HOOG!F8,IF(M8="Basis",BASIS!F8,IF(M8="Laag",LAAG!F8)))</f>
        <v>0</v>
      </c>
      <c r="O8" s="89" t="s">
        <v>12</v>
      </c>
      <c r="P8" s="90">
        <f>IF(O8="Hoog",HOOG!I8,IF(O8="Basis",BASIS!I8,IF(O8="Laag",LAAG!I8)))</f>
        <v>0</v>
      </c>
      <c r="Q8" s="89" t="s">
        <v>12</v>
      </c>
      <c r="R8" s="90">
        <f>IF(Q8="Hoog",HOOG!H8,IF(Q8="Basis",BASIS!H8,IF(Q8="Laag",LAAG!H8)))</f>
        <v>0</v>
      </c>
      <c r="S8" s="89" t="s">
        <v>14</v>
      </c>
      <c r="T8" s="90">
        <f>IF(S8="Hoog",HOOG!K8,IF(S8="Basis",BASIS!K8,IF(S8="Laag",LAAG!K8)))</f>
        <v>0</v>
      </c>
      <c r="U8" s="89" t="s">
        <v>14</v>
      </c>
      <c r="V8" s="90">
        <f>IF(U8="Hoog",HOOG!J8,IF(U8="Basis",BASIS!J8,IF(U8="Laag",LAAG!J8)))</f>
        <v>0</v>
      </c>
      <c r="W8" s="89" t="s">
        <v>14</v>
      </c>
      <c r="X8" s="90">
        <f>IF(W8="Hoog",HOOG!M8,IF(W8="Basis",BASIS!M8,IF(W8="Laag",LAAG!M8)))</f>
        <v>0</v>
      </c>
      <c r="Y8" s="89" t="s">
        <v>14</v>
      </c>
      <c r="Z8" s="90">
        <f>IF(Y8="Hoog",HOOG!L8,IF(Y8="Basis",BASIS!L8,IF(Y8="Laag",LAAG!L8)))</f>
        <v>0</v>
      </c>
      <c r="AA8" s="89" t="s">
        <v>14</v>
      </c>
      <c r="AB8" s="90">
        <f>IF(AA8="Hoog",HOOG!O8,IF(AA8="Basis",BASIS!O8,IF(AA8="Laag",LAAG!O8)))</f>
        <v>0</v>
      </c>
      <c r="AC8" s="89" t="s">
        <v>14</v>
      </c>
      <c r="AD8" s="93">
        <f>IF(AC8="Hoog",HOOG!N8,IF(AC8="Basis",BASIS!N8,IF(AC8="Laag",LAAG!N8)))</f>
        <v>0</v>
      </c>
      <c r="AE8" s="96"/>
      <c r="AF8" s="94">
        <f t="shared" ref="AF8:AF9" si="2">SUM(AG8:AH8)</f>
        <v>0</v>
      </c>
      <c r="AG8" s="92">
        <f t="shared" ref="AG8:AG9" si="3">SUM(D8,L8,P8,T8,H8,AB8,X8)</f>
        <v>0</v>
      </c>
      <c r="AH8" s="100">
        <f t="shared" ref="AH8:AH9" si="4">SUM(F8,N8,R8,V8,J8,AD8,Z8)</f>
        <v>0</v>
      </c>
      <c r="AI8" s="39"/>
      <c r="AJ8" s="232"/>
      <c r="AL8" s="232"/>
      <c r="AM8" s="83"/>
      <c r="AN8" s="232"/>
      <c r="AP8" s="232"/>
    </row>
    <row r="9" spans="1:42" x14ac:dyDescent="0.2">
      <c r="A9" s="324"/>
      <c r="B9" s="88" t="s">
        <v>82</v>
      </c>
      <c r="C9" s="89" t="s">
        <v>14</v>
      </c>
      <c r="D9" s="108">
        <f>IF(C9="Hoog",HOOG!C9,IF(C9="Basis",BASIS!C9,IF(C9="Laag",LAAG!C9)))</f>
        <v>0</v>
      </c>
      <c r="E9" s="89" t="s">
        <v>14</v>
      </c>
      <c r="F9" s="90">
        <f>IF(E9="Hoog",HOOG!B9,IF(E9="Basis",BASIS!B9,IF(E9="Laag",LAAG!B9)))</f>
        <v>0</v>
      </c>
      <c r="G9" s="89" t="s">
        <v>12</v>
      </c>
      <c r="H9" s="90">
        <f>IF(G9="Hoog",HOOG!E9,IF(G9="Basis",BASIS!E9,IF(G9="Laag",LAAG!E9)))</f>
        <v>0</v>
      </c>
      <c r="I9" s="89" t="s">
        <v>12</v>
      </c>
      <c r="J9" s="90">
        <f>IF(I9="Hoog",HOOG!D9,IF(I9="Basis",BASIS!D9,IF(I9="Laag",LAAG!D9)))</f>
        <v>0</v>
      </c>
      <c r="K9" s="89" t="s">
        <v>14</v>
      </c>
      <c r="L9" s="90">
        <f>IF(K9="Hoog",HOOG!G9,IF(K9="Basis",BASIS!G9,IF(K9="Laag",LAAG!G9)))</f>
        <v>0</v>
      </c>
      <c r="M9" s="89" t="s">
        <v>14</v>
      </c>
      <c r="N9" s="90">
        <f>IF(M9="Hoog",HOOG!F9,IF(M9="Basis",BASIS!F9,IF(M9="Laag",LAAG!F9)))</f>
        <v>0</v>
      </c>
      <c r="O9" s="89" t="s">
        <v>12</v>
      </c>
      <c r="P9" s="90">
        <f>IF(O9="Hoog",HOOG!I9,IF(O9="Basis",BASIS!I9,IF(O9="Laag",LAAG!I9)))</f>
        <v>0</v>
      </c>
      <c r="Q9" s="89" t="s">
        <v>12</v>
      </c>
      <c r="R9" s="90">
        <f>IF(Q9="Hoog",HOOG!H9,IF(Q9="Basis",BASIS!H9,IF(Q9="Laag",LAAG!H9)))</f>
        <v>0</v>
      </c>
      <c r="S9" s="89" t="s">
        <v>14</v>
      </c>
      <c r="T9" s="90">
        <f>IF(S9="Hoog",HOOG!K9,IF(S9="Basis",BASIS!K9,IF(S9="Laag",LAAG!K9)))</f>
        <v>0</v>
      </c>
      <c r="U9" s="89" t="s">
        <v>14</v>
      </c>
      <c r="V9" s="90">
        <f>IF(U9="Hoog",HOOG!J9,IF(U9="Basis",BASIS!J9,IF(U9="Laag",LAAG!J9)))</f>
        <v>0</v>
      </c>
      <c r="W9" s="89" t="s">
        <v>14</v>
      </c>
      <c r="X9" s="90">
        <f>IF(W9="Hoog",HOOG!M9,IF(W9="Basis",BASIS!M9,IF(W9="Laag",LAAG!M9)))</f>
        <v>0</v>
      </c>
      <c r="Y9" s="89" t="s">
        <v>14</v>
      </c>
      <c r="Z9" s="90">
        <f>IF(Y9="Hoog",HOOG!L9,IF(Y9="Basis",BASIS!L9,IF(Y9="Laag",LAAG!L9)))</f>
        <v>0</v>
      </c>
      <c r="AA9" s="89" t="s">
        <v>14</v>
      </c>
      <c r="AB9" s="90">
        <f>IF(AA9="Hoog",HOOG!O9,IF(AA9="Basis",BASIS!O9,IF(AA9="Laag",LAAG!O9)))</f>
        <v>0</v>
      </c>
      <c r="AC9" s="89" t="s">
        <v>14</v>
      </c>
      <c r="AD9" s="93">
        <f>IF(AC9="Hoog",HOOG!N9,IF(AC9="Basis",BASIS!N9,IF(AC9="Laag",LAAG!N9)))</f>
        <v>0</v>
      </c>
      <c r="AE9" s="96"/>
      <c r="AF9" s="94">
        <f t="shared" si="2"/>
        <v>0</v>
      </c>
      <c r="AG9" s="92">
        <f t="shared" si="3"/>
        <v>0</v>
      </c>
      <c r="AH9" s="100">
        <f t="shared" si="4"/>
        <v>0</v>
      </c>
      <c r="AI9" s="39"/>
      <c r="AJ9" s="232"/>
      <c r="AL9" s="232"/>
      <c r="AM9" s="83"/>
      <c r="AN9" s="232"/>
      <c r="AP9" s="232"/>
    </row>
    <row r="10" spans="1:42" x14ac:dyDescent="0.2">
      <c r="A10" s="324"/>
      <c r="B10" s="88" t="s">
        <v>47</v>
      </c>
      <c r="C10" s="89" t="s">
        <v>12</v>
      </c>
      <c r="D10" s="108">
        <f>IF(C10="Hoog",HOOG!C10,IF(C10="Basis",BASIS!C10,IF(C10="Laag",LAAG!C10)))</f>
        <v>0</v>
      </c>
      <c r="E10" s="89" t="s">
        <v>12</v>
      </c>
      <c r="F10" s="90">
        <f>IF(E10="Hoog",HOOG!B10,IF(E10="Basis",BASIS!B10,IF(E10="Laag",LAAG!B10)))</f>
        <v>0</v>
      </c>
      <c r="G10" s="89" t="s">
        <v>12</v>
      </c>
      <c r="H10" s="90">
        <f>IF(G10="Hoog",HOOG!E10,IF(G10="Basis",BASIS!E10,IF(G10="Laag",LAAG!E10)))</f>
        <v>0</v>
      </c>
      <c r="I10" s="89" t="s">
        <v>12</v>
      </c>
      <c r="J10" s="90">
        <f>IF(I10="Hoog",HOOG!D10,IF(I10="Basis",BASIS!D10,IF(I10="Laag",LAAG!D10)))</f>
        <v>0</v>
      </c>
      <c r="K10" s="89" t="s">
        <v>12</v>
      </c>
      <c r="L10" s="90">
        <f>IF(K10="Hoog",HOOG!G10,IF(K10="Basis",BASIS!G10,IF(K10="Laag",LAAG!G10)))</f>
        <v>0</v>
      </c>
      <c r="M10" s="89" t="s">
        <v>12</v>
      </c>
      <c r="N10" s="90">
        <f>IF(M10="Hoog",HOOG!F10,IF(M10="Basis",BASIS!F10,IF(M10="Laag",LAAG!F10)))</f>
        <v>0</v>
      </c>
      <c r="O10" s="89" t="s">
        <v>12</v>
      </c>
      <c r="P10" s="90">
        <f>IF(O10="Hoog",HOOG!I10,IF(O10="Basis",BASIS!I10,IF(O10="Laag",LAAG!I10)))</f>
        <v>0</v>
      </c>
      <c r="Q10" s="89" t="s">
        <v>12</v>
      </c>
      <c r="R10" s="90">
        <f>IF(Q10="Hoog",HOOG!H10,IF(Q10="Basis",BASIS!H10,IF(Q10="Laag",LAAG!H10)))</f>
        <v>0</v>
      </c>
      <c r="S10" s="89" t="s">
        <v>12</v>
      </c>
      <c r="T10" s="90">
        <f>IF(S10="Hoog",HOOG!K10,IF(S10="Basis",BASIS!K10,IF(S10="Laag",LAAG!K10)))</f>
        <v>0</v>
      </c>
      <c r="U10" s="89" t="s">
        <v>12</v>
      </c>
      <c r="V10" s="90">
        <f>IF(U10="Hoog",HOOG!J10,IF(U10="Basis",BASIS!J10,IF(U10="Laag",LAAG!J10)))</f>
        <v>0</v>
      </c>
      <c r="W10" s="89" t="s">
        <v>12</v>
      </c>
      <c r="X10" s="90">
        <f>IF(W10="Hoog",HOOG!M10,IF(W10="Basis",BASIS!M10,IF(W10="Laag",LAAG!M10)))</f>
        <v>0</v>
      </c>
      <c r="Y10" s="89" t="s">
        <v>12</v>
      </c>
      <c r="Z10" s="90">
        <f>IF(Y10="Hoog",HOOG!L10,IF(Y10="Basis",BASIS!L10,IF(Y10="Laag",LAAG!L10)))</f>
        <v>0</v>
      </c>
      <c r="AA10" s="89" t="s">
        <v>12</v>
      </c>
      <c r="AB10" s="90">
        <f>IF(AA10="Hoog",HOOG!O10,IF(AA10="Basis",BASIS!O10,IF(AA10="Laag",LAAG!O10)))</f>
        <v>0</v>
      </c>
      <c r="AC10" s="89" t="s">
        <v>12</v>
      </c>
      <c r="AD10" s="93">
        <f>IF(AC10="Hoog",HOOG!N10,IF(AC10="Basis",BASIS!N10,IF(AC10="Laag",LAAG!N10)))</f>
        <v>0</v>
      </c>
      <c r="AE10" s="96"/>
      <c r="AF10" s="94"/>
      <c r="AG10" s="92">
        <f t="shared" si="0"/>
        <v>0</v>
      </c>
      <c r="AH10" s="100">
        <f t="shared" si="1"/>
        <v>0</v>
      </c>
      <c r="AI10" s="39"/>
      <c r="AJ10" s="232">
        <f>+BASIS!P10</f>
        <v>0</v>
      </c>
      <c r="AL10" s="232"/>
      <c r="AM10" s="83"/>
      <c r="AN10" s="232"/>
      <c r="AP10" s="232"/>
    </row>
    <row r="11" spans="1:42" x14ac:dyDescent="0.2">
      <c r="A11" s="324"/>
      <c r="B11" s="88" t="s">
        <v>48</v>
      </c>
      <c r="C11" s="89" t="s">
        <v>12</v>
      </c>
      <c r="D11" s="108">
        <f>IF(C11="Hoog",HOOG!C11,IF(C11="Basis",BASIS!C11,IF(C11="Laag",LAAG!C11)))</f>
        <v>0</v>
      </c>
      <c r="E11" s="89" t="s">
        <v>12</v>
      </c>
      <c r="F11" s="90">
        <f>IF(E11="Hoog",HOOG!B11,IF(E11="Basis",BASIS!B11,IF(E11="Laag",LAAG!B11)))</f>
        <v>0</v>
      </c>
      <c r="G11" s="89" t="s">
        <v>12</v>
      </c>
      <c r="H11" s="90">
        <f>IF(G11="Hoog",HOOG!E11,IF(G11="Basis",BASIS!E11,IF(G11="Laag",LAAG!E11)))</f>
        <v>0</v>
      </c>
      <c r="I11" s="89" t="s">
        <v>12</v>
      </c>
      <c r="J11" s="90">
        <f>IF(I11="Hoog",HOOG!D11,IF(I11="Basis",BASIS!D11,IF(I11="Laag",LAAG!D11)))</f>
        <v>0</v>
      </c>
      <c r="K11" s="89" t="s">
        <v>12</v>
      </c>
      <c r="L11" s="90">
        <f>IF(K11="Hoog",HOOG!G11,IF(K11="Basis",BASIS!G11,IF(K11="Laag",LAAG!G11)))</f>
        <v>0</v>
      </c>
      <c r="M11" s="89" t="s">
        <v>12</v>
      </c>
      <c r="N11" s="90">
        <f>IF(M11="Hoog",HOOG!F11,IF(M11="Basis",BASIS!F11,IF(M11="Laag",LAAG!F11)))</f>
        <v>0</v>
      </c>
      <c r="O11" s="89" t="s">
        <v>12</v>
      </c>
      <c r="P11" s="90">
        <f>IF(O11="Hoog",HOOG!I11,IF(O11="Basis",BASIS!I11,IF(O11="Laag",LAAG!I11)))</f>
        <v>0</v>
      </c>
      <c r="Q11" s="89" t="s">
        <v>12</v>
      </c>
      <c r="R11" s="90">
        <f>IF(Q11="Hoog",HOOG!H11,IF(Q11="Basis",BASIS!H11,IF(Q11="Laag",LAAG!H11)))</f>
        <v>0</v>
      </c>
      <c r="S11" s="89" t="s">
        <v>12</v>
      </c>
      <c r="T11" s="90">
        <f>IF(S11="Hoog",HOOG!K11,IF(S11="Basis",BASIS!K11,IF(S11="Laag",LAAG!K11)))</f>
        <v>0</v>
      </c>
      <c r="U11" s="89" t="s">
        <v>12</v>
      </c>
      <c r="V11" s="90">
        <f>IF(U11="Hoog",HOOG!J11,IF(U11="Basis",BASIS!J11,IF(U11="Laag",LAAG!J11)))</f>
        <v>0</v>
      </c>
      <c r="W11" s="89" t="s">
        <v>12</v>
      </c>
      <c r="X11" s="90">
        <f>IF(W11="Hoog",HOOG!M11,IF(W11="Basis",BASIS!M11,IF(W11="Laag",LAAG!M11)))</f>
        <v>0</v>
      </c>
      <c r="Y11" s="89" t="s">
        <v>12</v>
      </c>
      <c r="Z11" s="90">
        <f>IF(Y11="Hoog",HOOG!L11,IF(Y11="Basis",BASIS!L11,IF(Y11="Laag",LAAG!L11)))</f>
        <v>0</v>
      </c>
      <c r="AA11" s="89" t="s">
        <v>12</v>
      </c>
      <c r="AB11" s="90">
        <f>IF(AA11="Hoog",HOOG!O11,IF(AA11="Basis",BASIS!O11,IF(AA11="Laag",LAAG!O11)))</f>
        <v>0</v>
      </c>
      <c r="AC11" s="89" t="s">
        <v>12</v>
      </c>
      <c r="AD11" s="93">
        <f>IF(AC11="Hoog",HOOG!N11,IF(AC11="Basis",BASIS!N11,IF(AC11="Laag",LAAG!N11)))</f>
        <v>0</v>
      </c>
      <c r="AE11" s="96"/>
      <c r="AF11" s="94"/>
      <c r="AG11" s="92">
        <f t="shared" si="0"/>
        <v>0</v>
      </c>
      <c r="AH11" s="100">
        <f t="shared" si="1"/>
        <v>0</v>
      </c>
      <c r="AI11" s="39"/>
      <c r="AJ11" s="232">
        <f>+BASIS!P11</f>
        <v>0</v>
      </c>
      <c r="AL11" s="232"/>
      <c r="AM11" s="83"/>
      <c r="AN11" s="232"/>
      <c r="AP11" s="232"/>
    </row>
    <row r="12" spans="1:42" x14ac:dyDescent="0.2">
      <c r="A12" s="324"/>
      <c r="B12" s="88" t="s">
        <v>18</v>
      </c>
      <c r="C12" s="89" t="s">
        <v>14</v>
      </c>
      <c r="D12" s="108">
        <f>IF(C12="Hoog",HOOG!C12,IF(C12="Basis",BASIS!C12,IF(C12="Laag",LAAG!C12)))</f>
        <v>0</v>
      </c>
      <c r="E12" s="89" t="s">
        <v>14</v>
      </c>
      <c r="F12" s="90">
        <f>IF(E12="Hoog",HOOG!B12,IF(E12="Basis",BASIS!B12,IF(E12="Laag",LAAG!B12)))</f>
        <v>0</v>
      </c>
      <c r="G12" s="89" t="s">
        <v>12</v>
      </c>
      <c r="H12" s="90">
        <f>IF(G12="Hoog",HOOG!E12,IF(G12="Basis",BASIS!E12,IF(G12="Laag",LAAG!E12)))</f>
        <v>0</v>
      </c>
      <c r="I12" s="89" t="s">
        <v>12</v>
      </c>
      <c r="J12" s="90">
        <f>IF(I12="Hoog",HOOG!D12,IF(I12="Basis",BASIS!D12,IF(I12="Laag",LAAG!D12)))</f>
        <v>0</v>
      </c>
      <c r="K12" s="89" t="s">
        <v>11</v>
      </c>
      <c r="L12" s="90">
        <f>IF(K12="Hoog",HOOG!G12,IF(K12="Basis",BASIS!G12,IF(K12="Laag",LAAG!G12)))</f>
        <v>0</v>
      </c>
      <c r="M12" s="89" t="s">
        <v>11</v>
      </c>
      <c r="N12" s="90">
        <f>IF(M12="Hoog",HOOG!F12,IF(M12="Basis",BASIS!F12,IF(M12="Laag",LAAG!F12)))</f>
        <v>0</v>
      </c>
      <c r="O12" s="89" t="s">
        <v>12</v>
      </c>
      <c r="P12" s="90">
        <f>IF(O12="Hoog",HOOG!I12,IF(O12="Basis",BASIS!I12,IF(O12="Laag",LAAG!I12)))</f>
        <v>0</v>
      </c>
      <c r="Q12" s="89" t="s">
        <v>12</v>
      </c>
      <c r="R12" s="90">
        <f>IF(Q12="Hoog",HOOG!H12,IF(Q12="Basis",BASIS!H12,IF(Q12="Laag",LAAG!H12)))</f>
        <v>0</v>
      </c>
      <c r="S12" s="89" t="s">
        <v>11</v>
      </c>
      <c r="T12" s="90">
        <f>IF(S12="Hoog",HOOG!K12,IF(S12="Basis",BASIS!K12,IF(S12="Laag",LAAG!K12)))</f>
        <v>0</v>
      </c>
      <c r="U12" s="89" t="s">
        <v>11</v>
      </c>
      <c r="V12" s="90">
        <f>IF(U12="Hoog",HOOG!J12,IF(U12="Basis",BASIS!J12,IF(U12="Laag",LAAG!J12)))</f>
        <v>0</v>
      </c>
      <c r="W12" s="89" t="s">
        <v>11</v>
      </c>
      <c r="X12" s="90">
        <f>IF(W12="Hoog",HOOG!M12,IF(W12="Basis",BASIS!M12,IF(W12="Laag",LAAG!M12)))</f>
        <v>0</v>
      </c>
      <c r="Y12" s="89" t="s">
        <v>11</v>
      </c>
      <c r="Z12" s="90">
        <f>IF(Y12="Hoog",HOOG!L12,IF(Y12="Basis",BASIS!L12,IF(Y12="Laag",LAAG!L12)))</f>
        <v>0</v>
      </c>
      <c r="AA12" s="89" t="s">
        <v>11</v>
      </c>
      <c r="AB12" s="90">
        <f>IF(AA12="Hoog",HOOG!O12,IF(AA12="Basis",BASIS!O12,IF(AA12="Laag",LAAG!O12)))</f>
        <v>0</v>
      </c>
      <c r="AC12" s="89" t="s">
        <v>11</v>
      </c>
      <c r="AD12" s="93">
        <f>IF(AC12="Hoog",HOOG!N12,IF(AC12="Basis",BASIS!N12,IF(AC12="Laag",LAAG!N12)))</f>
        <v>0</v>
      </c>
      <c r="AE12" s="96"/>
      <c r="AF12" s="94">
        <f>SUM(AG12:AH12)</f>
        <v>0</v>
      </c>
      <c r="AG12" s="92">
        <f t="shared" si="0"/>
        <v>0</v>
      </c>
      <c r="AH12" s="100">
        <f t="shared" si="1"/>
        <v>0</v>
      </c>
      <c r="AI12" s="39"/>
      <c r="AJ12" s="232">
        <f>+BASIS!P12</f>
        <v>0</v>
      </c>
      <c r="AL12" s="232"/>
      <c r="AM12" s="83"/>
      <c r="AN12" s="232"/>
      <c r="AP12" s="232"/>
    </row>
    <row r="13" spans="1:42" x14ac:dyDescent="0.2">
      <c r="A13" s="324"/>
      <c r="B13" s="88" t="s">
        <v>29</v>
      </c>
      <c r="C13" s="89" t="s">
        <v>14</v>
      </c>
      <c r="D13" s="108">
        <f>IF(C13="Hoog",HOOG!C13,IF(C13="Basis",BASIS!C13,IF(C13="Laag",LAAG!C13)))</f>
        <v>0</v>
      </c>
      <c r="E13" s="89" t="s">
        <v>14</v>
      </c>
      <c r="F13" s="90">
        <f>IF(E13="Hoog",HOOG!B13,IF(E13="Basis",BASIS!B13,IF(E13="Laag",LAAG!B13)))</f>
        <v>0</v>
      </c>
      <c r="G13" s="89" t="s">
        <v>12</v>
      </c>
      <c r="H13" s="90">
        <f>IF(G13="Hoog",HOOG!E13,IF(G13="Basis",BASIS!E13,IF(G13="Laag",LAAG!E13)))</f>
        <v>0</v>
      </c>
      <c r="I13" s="89" t="s">
        <v>12</v>
      </c>
      <c r="J13" s="90">
        <f>IF(I13="Hoog",HOOG!D13,IF(I13="Basis",BASIS!D13,IF(I13="Laag",LAAG!D13)))</f>
        <v>0</v>
      </c>
      <c r="K13" s="89" t="s">
        <v>11</v>
      </c>
      <c r="L13" s="90">
        <f>IF(K13="Hoog",HOOG!G13,IF(K13="Basis",BASIS!G13,IF(K13="Laag",LAAG!G13)))</f>
        <v>0</v>
      </c>
      <c r="M13" s="89" t="s">
        <v>11</v>
      </c>
      <c r="N13" s="90">
        <f>IF(M13="Hoog",HOOG!F13,IF(M13="Basis",BASIS!F13,IF(M13="Laag",LAAG!F13)))</f>
        <v>0</v>
      </c>
      <c r="O13" s="89" t="s">
        <v>12</v>
      </c>
      <c r="P13" s="90">
        <f>IF(O13="Hoog",HOOG!I13,IF(O13="Basis",BASIS!I13,IF(O13="Laag",LAAG!I13)))</f>
        <v>0</v>
      </c>
      <c r="Q13" s="89" t="s">
        <v>12</v>
      </c>
      <c r="R13" s="90">
        <f>IF(Q13="Hoog",HOOG!H13,IF(Q13="Basis",BASIS!H13,IF(Q13="Laag",LAAG!H13)))</f>
        <v>0</v>
      </c>
      <c r="S13" s="89" t="s">
        <v>11</v>
      </c>
      <c r="T13" s="90">
        <f>IF(S13="Hoog",HOOG!K13,IF(S13="Basis",BASIS!K13,IF(S13="Laag",LAAG!K13)))</f>
        <v>0</v>
      </c>
      <c r="U13" s="89" t="s">
        <v>11</v>
      </c>
      <c r="V13" s="90">
        <f>IF(U13="Hoog",HOOG!J13,IF(U13="Basis",BASIS!J13,IF(U13="Laag",LAAG!J13)))</f>
        <v>0</v>
      </c>
      <c r="W13" s="89" t="s">
        <v>11</v>
      </c>
      <c r="X13" s="90">
        <f>IF(W13="Hoog",HOOG!M13,IF(W13="Basis",BASIS!M13,IF(W13="Laag",LAAG!M13)))</f>
        <v>0</v>
      </c>
      <c r="Y13" s="89" t="s">
        <v>11</v>
      </c>
      <c r="Z13" s="90">
        <f>IF(Y13="Hoog",HOOG!L13,IF(Y13="Basis",BASIS!L13,IF(Y13="Laag",LAAG!L13)))</f>
        <v>0</v>
      </c>
      <c r="AA13" s="89" t="s">
        <v>11</v>
      </c>
      <c r="AB13" s="90">
        <f>IF(AA13="Hoog",HOOG!O13,IF(AA13="Basis",BASIS!O13,IF(AA13="Laag",LAAG!O13)))</f>
        <v>0</v>
      </c>
      <c r="AC13" s="89" t="s">
        <v>11</v>
      </c>
      <c r="AD13" s="93">
        <f>IF(AC13="Hoog",HOOG!N13,IF(AC13="Basis",BASIS!N13,IF(AC13="Laag",LAAG!N13)))</f>
        <v>0</v>
      </c>
      <c r="AE13" s="96"/>
      <c r="AF13" s="94">
        <f>SUM(AG13:AH13)</f>
        <v>0</v>
      </c>
      <c r="AG13" s="92">
        <f t="shared" si="0"/>
        <v>0</v>
      </c>
      <c r="AH13" s="100">
        <f t="shared" si="1"/>
        <v>0</v>
      </c>
      <c r="AI13" s="39"/>
      <c r="AJ13" s="232">
        <f>+BASIS!P13</f>
        <v>0</v>
      </c>
      <c r="AL13" s="232"/>
      <c r="AM13" s="83"/>
      <c r="AN13" s="232"/>
      <c r="AP13" s="232"/>
    </row>
    <row r="14" spans="1:42" x14ac:dyDescent="0.2">
      <c r="A14" s="324"/>
      <c r="B14" s="88" t="s">
        <v>38</v>
      </c>
      <c r="C14" s="89" t="s">
        <v>14</v>
      </c>
      <c r="D14" s="108">
        <f>IF(C14="Hoog",HOOG!C14,IF(C14="Basis",BASIS!C14,IF(C14="Laag",LAAG!C14)))</f>
        <v>0</v>
      </c>
      <c r="E14" s="89" t="s">
        <v>14</v>
      </c>
      <c r="F14" s="90">
        <f>IF(E14="Hoog",HOOG!B14,IF(E14="Basis",BASIS!B14,IF(E14="Laag",LAAG!B14)))</f>
        <v>0</v>
      </c>
      <c r="G14" s="89" t="s">
        <v>12</v>
      </c>
      <c r="H14" s="90">
        <f>IF(G14="Hoog",HOOG!E14,IF(G14="Basis",BASIS!E14,IF(G14="Laag",LAAG!E14)))</f>
        <v>0</v>
      </c>
      <c r="I14" s="89" t="s">
        <v>12</v>
      </c>
      <c r="J14" s="90">
        <f>IF(I14="Hoog",HOOG!D14,IF(I14="Basis",BASIS!D14,IF(I14="Laag",LAAG!D14)))</f>
        <v>0</v>
      </c>
      <c r="K14" s="89" t="s">
        <v>11</v>
      </c>
      <c r="L14" s="90">
        <f>IF(K14="Hoog",HOOG!G14,IF(K14="Basis",BASIS!G14,IF(K14="Laag",LAAG!G14)))</f>
        <v>0</v>
      </c>
      <c r="M14" s="89" t="s">
        <v>11</v>
      </c>
      <c r="N14" s="90">
        <f>IF(M14="Hoog",HOOG!F14,IF(M14="Basis",BASIS!F14,IF(M14="Laag",LAAG!F14)))</f>
        <v>0</v>
      </c>
      <c r="O14" s="89" t="s">
        <v>12</v>
      </c>
      <c r="P14" s="90">
        <f>IF(O14="Hoog",HOOG!I14,IF(O14="Basis",BASIS!I14,IF(O14="Laag",LAAG!I14)))</f>
        <v>0</v>
      </c>
      <c r="Q14" s="89" t="s">
        <v>12</v>
      </c>
      <c r="R14" s="90">
        <f>IF(Q14="Hoog",HOOG!H14,IF(Q14="Basis",BASIS!H14,IF(Q14="Laag",LAAG!H14)))</f>
        <v>0</v>
      </c>
      <c r="S14" s="89" t="s">
        <v>11</v>
      </c>
      <c r="T14" s="90">
        <f>IF(S14="Hoog",HOOG!K14,IF(S14="Basis",BASIS!K14,IF(S14="Laag",LAAG!K14)))</f>
        <v>0</v>
      </c>
      <c r="U14" s="89" t="s">
        <v>11</v>
      </c>
      <c r="V14" s="90">
        <f>IF(U14="Hoog",HOOG!J14,IF(U14="Basis",BASIS!J14,IF(U14="Laag",LAAG!J14)))</f>
        <v>0</v>
      </c>
      <c r="W14" s="89" t="s">
        <v>11</v>
      </c>
      <c r="X14" s="90">
        <f>IF(W14="Hoog",HOOG!M14,IF(W14="Basis",BASIS!M14,IF(W14="Laag",LAAG!M14)))</f>
        <v>0</v>
      </c>
      <c r="Y14" s="89" t="s">
        <v>11</v>
      </c>
      <c r="Z14" s="90">
        <f>IF(Y14="Hoog",HOOG!L14,IF(Y14="Basis",BASIS!L14,IF(Y14="Laag",LAAG!L14)))</f>
        <v>0</v>
      </c>
      <c r="AA14" s="89" t="s">
        <v>11</v>
      </c>
      <c r="AB14" s="90">
        <f>IF(AA14="Hoog",HOOG!O14,IF(AA14="Basis",BASIS!O14,IF(AA14="Laag",LAAG!O14)))</f>
        <v>0</v>
      </c>
      <c r="AC14" s="89" t="s">
        <v>11</v>
      </c>
      <c r="AD14" s="93">
        <f>IF(AC14="Hoog",HOOG!N14,IF(AC14="Basis",BASIS!N14,IF(AC14="Laag",LAAG!N14)))</f>
        <v>0</v>
      </c>
      <c r="AE14" s="96"/>
      <c r="AF14" s="94">
        <f>SUM(AG14,AH14)</f>
        <v>0</v>
      </c>
      <c r="AG14" s="92">
        <f t="shared" si="0"/>
        <v>0</v>
      </c>
      <c r="AH14" s="100">
        <f t="shared" si="1"/>
        <v>0</v>
      </c>
      <c r="AI14" s="39"/>
      <c r="AJ14" s="232">
        <f>+BASIS!P14</f>
        <v>0</v>
      </c>
      <c r="AL14" s="232"/>
      <c r="AM14" s="83"/>
      <c r="AN14" s="232"/>
      <c r="AP14" s="232"/>
    </row>
    <row r="15" spans="1:42" x14ac:dyDescent="0.2">
      <c r="A15" s="324"/>
      <c r="B15" s="88" t="s">
        <v>49</v>
      </c>
      <c r="C15" s="89" t="s">
        <v>14</v>
      </c>
      <c r="D15" s="108">
        <f>IF(C15="Hoog",HOOG!C15,IF(C15="Basis",BASIS!C15,IF(C15="Laag",LAAG!C15)))</f>
        <v>0</v>
      </c>
      <c r="E15" s="89" t="s">
        <v>14</v>
      </c>
      <c r="F15" s="90">
        <f>IF(E15="Hoog",HOOG!B15,IF(E15="Basis",BASIS!B15,IF(E15="Laag",LAAG!B15)))</f>
        <v>0</v>
      </c>
      <c r="G15" s="89" t="s">
        <v>12</v>
      </c>
      <c r="H15" s="90">
        <f>IF(G15="Hoog",HOOG!E15,IF(G15="Basis",BASIS!E15,IF(G15="Laag",LAAG!E15)))</f>
        <v>0</v>
      </c>
      <c r="I15" s="89" t="s">
        <v>12</v>
      </c>
      <c r="J15" s="90">
        <f>IF(I15="Hoog",HOOG!D15,IF(I15="Basis",BASIS!D15,IF(I15="Laag",LAAG!D15)))</f>
        <v>0</v>
      </c>
      <c r="K15" s="89" t="s">
        <v>14</v>
      </c>
      <c r="L15" s="90">
        <f>IF(K15="Hoog",HOOG!G15,IF(K15="Basis",BASIS!G15,IF(K15="Laag",LAAG!G15)))</f>
        <v>0</v>
      </c>
      <c r="M15" s="89" t="s">
        <v>14</v>
      </c>
      <c r="N15" s="90">
        <f>IF(M15="Hoog",HOOG!F15,IF(M15="Basis",BASIS!F15,IF(M15="Laag",LAAG!F15)))</f>
        <v>0</v>
      </c>
      <c r="O15" s="89" t="s">
        <v>12</v>
      </c>
      <c r="P15" s="90">
        <f>IF(O15="Hoog",HOOG!I15,IF(O15="Basis",BASIS!I15,IF(O15="Laag",LAAG!I15)))</f>
        <v>0</v>
      </c>
      <c r="Q15" s="89" t="s">
        <v>12</v>
      </c>
      <c r="R15" s="90">
        <f>IF(Q15="Hoog",HOOG!H15,IF(Q15="Basis",BASIS!H15,IF(Q15="Laag",LAAG!H15)))</f>
        <v>0</v>
      </c>
      <c r="S15" s="89" t="s">
        <v>14</v>
      </c>
      <c r="T15" s="90">
        <f>IF(S15="Hoog",HOOG!K15,IF(S15="Basis",BASIS!K15,IF(S15="Laag",LAAG!K15)))</f>
        <v>0</v>
      </c>
      <c r="U15" s="89" t="s">
        <v>14</v>
      </c>
      <c r="V15" s="90">
        <f>IF(U15="Hoog",HOOG!J15,IF(U15="Basis",BASIS!J15,IF(U15="Laag",LAAG!J15)))</f>
        <v>0</v>
      </c>
      <c r="W15" s="89" t="s">
        <v>14</v>
      </c>
      <c r="X15" s="90">
        <f>IF(W15="Hoog",HOOG!M15,IF(W15="Basis",BASIS!M15,IF(W15="Laag",LAAG!M15)))</f>
        <v>0</v>
      </c>
      <c r="Y15" s="89" t="s">
        <v>14</v>
      </c>
      <c r="Z15" s="90">
        <f>IF(Y15="Hoog",HOOG!L15,IF(Y15="Basis",BASIS!L15,IF(Y15="Laag",LAAG!L15)))</f>
        <v>0</v>
      </c>
      <c r="AA15" s="89" t="s">
        <v>14</v>
      </c>
      <c r="AB15" s="90">
        <f>IF(AA15="Hoog",HOOG!O15,IF(AA15="Basis",BASIS!O15,IF(AA15="Laag",LAAG!O15)))</f>
        <v>0</v>
      </c>
      <c r="AC15" s="89" t="s">
        <v>14</v>
      </c>
      <c r="AD15" s="93">
        <f>IF(AC15="Hoog",HOOG!N15,IF(AC15="Basis",BASIS!N15,IF(AC15="Laag",LAAG!N15)))</f>
        <v>0</v>
      </c>
      <c r="AE15" s="96"/>
      <c r="AF15" s="94"/>
      <c r="AG15" s="92">
        <f t="shared" si="0"/>
        <v>0</v>
      </c>
      <c r="AH15" s="100">
        <f t="shared" si="1"/>
        <v>0</v>
      </c>
      <c r="AI15" s="39"/>
      <c r="AJ15" s="232">
        <f>+BASIS!P15</f>
        <v>0</v>
      </c>
      <c r="AL15" s="232"/>
      <c r="AM15" s="83"/>
      <c r="AN15" s="232"/>
      <c r="AP15" s="232"/>
    </row>
    <row r="16" spans="1:42" x14ac:dyDescent="0.2">
      <c r="A16" s="324"/>
      <c r="B16" s="88" t="s">
        <v>24</v>
      </c>
      <c r="C16" s="89" t="s">
        <v>14</v>
      </c>
      <c r="D16" s="108">
        <f>IF(C16="Hoog",HOOG!C16,IF(C16="Basis",BASIS!C16,IF(C16="Laag",LAAG!C16)))</f>
        <v>0</v>
      </c>
      <c r="E16" s="89" t="s">
        <v>14</v>
      </c>
      <c r="F16" s="90">
        <f>IF(E16="Hoog",HOOG!B16,IF(E16="Basis",BASIS!B16,IF(E16="Laag",LAAG!B16)))</f>
        <v>0</v>
      </c>
      <c r="G16" s="89" t="s">
        <v>12</v>
      </c>
      <c r="H16" s="90">
        <f>IF(G16="Hoog",HOOG!E16,IF(G16="Basis",BASIS!E16,IF(G16="Laag",LAAG!E16)))</f>
        <v>0</v>
      </c>
      <c r="I16" s="89" t="s">
        <v>12</v>
      </c>
      <c r="J16" s="90">
        <f>IF(I16="Hoog",HOOG!D16,IF(I16="Basis",BASIS!D16,IF(I16="Laag",LAAG!D16)))</f>
        <v>0</v>
      </c>
      <c r="K16" s="89" t="s">
        <v>11</v>
      </c>
      <c r="L16" s="90">
        <f>IF(K16="Hoog",HOOG!G16,IF(K16="Basis",BASIS!G16,IF(K16="Laag",LAAG!G16)))</f>
        <v>0</v>
      </c>
      <c r="M16" s="89" t="s">
        <v>11</v>
      </c>
      <c r="N16" s="90">
        <f>IF(M16="Hoog",HOOG!F16,IF(M16="Basis",BASIS!F16,IF(M16="Laag",LAAG!F16)))</f>
        <v>0</v>
      </c>
      <c r="O16" s="89" t="s">
        <v>12</v>
      </c>
      <c r="P16" s="90">
        <f>IF(O16="Hoog",HOOG!I16,IF(O16="Basis",BASIS!I16,IF(O16="Laag",LAAG!I16)))</f>
        <v>0</v>
      </c>
      <c r="Q16" s="89" t="s">
        <v>12</v>
      </c>
      <c r="R16" s="90">
        <f>IF(Q16="Hoog",HOOG!H16,IF(Q16="Basis",BASIS!H16,IF(Q16="Laag",LAAG!H16)))</f>
        <v>0</v>
      </c>
      <c r="S16" s="89" t="s">
        <v>11</v>
      </c>
      <c r="T16" s="90">
        <f>IF(S16="Hoog",HOOG!K16,IF(S16="Basis",BASIS!K16,IF(S16="Laag",LAAG!K16)))</f>
        <v>0</v>
      </c>
      <c r="U16" s="89" t="s">
        <v>11</v>
      </c>
      <c r="V16" s="90">
        <f>IF(U16="Hoog",HOOG!J16,IF(U16="Basis",BASIS!J16,IF(U16="Laag",LAAG!J16)))</f>
        <v>0</v>
      </c>
      <c r="W16" s="89" t="s">
        <v>11</v>
      </c>
      <c r="X16" s="90">
        <f>IF(W16="Hoog",HOOG!M16,IF(W16="Basis",BASIS!M16,IF(W16="Laag",LAAG!M16)))</f>
        <v>0</v>
      </c>
      <c r="Y16" s="89" t="s">
        <v>11</v>
      </c>
      <c r="Z16" s="90">
        <f>IF(Y16="Hoog",HOOG!L16,IF(Y16="Basis",BASIS!L16,IF(Y16="Laag",LAAG!L16)))</f>
        <v>0</v>
      </c>
      <c r="AA16" s="89" t="s">
        <v>11</v>
      </c>
      <c r="AB16" s="90">
        <f>IF(AA16="Hoog",HOOG!O16,IF(AA16="Basis",BASIS!O16,IF(AA16="Laag",LAAG!O16)))</f>
        <v>0</v>
      </c>
      <c r="AC16" s="89" t="s">
        <v>11</v>
      </c>
      <c r="AD16" s="93">
        <f>IF(AC16="Hoog",HOOG!N16,IF(AC16="Basis",BASIS!N16,IF(AC16="Laag",LAAG!N16)))</f>
        <v>0</v>
      </c>
      <c r="AE16" s="96"/>
      <c r="AF16" s="94">
        <f>SUM(AG16:AH16)</f>
        <v>0</v>
      </c>
      <c r="AG16" s="92">
        <f t="shared" si="0"/>
        <v>0</v>
      </c>
      <c r="AH16" s="100">
        <f t="shared" si="1"/>
        <v>0</v>
      </c>
      <c r="AI16" s="39"/>
      <c r="AJ16" s="232">
        <f>+BASIS!P16</f>
        <v>0</v>
      </c>
      <c r="AL16" s="232"/>
      <c r="AM16" s="83"/>
      <c r="AN16" s="232"/>
      <c r="AP16" s="232"/>
    </row>
    <row r="17" spans="1:42" x14ac:dyDescent="0.2">
      <c r="A17" s="324"/>
      <c r="B17" s="189" t="s">
        <v>32</v>
      </c>
      <c r="C17" s="217" t="s">
        <v>14</v>
      </c>
      <c r="D17" s="108">
        <f>IF(C17="Hoog",HOOG!C17,IF(C17="Basis",BASIS!C17,IF(C17="Laag",LAAG!C17)))</f>
        <v>0</v>
      </c>
      <c r="E17" s="217" t="s">
        <v>14</v>
      </c>
      <c r="F17" s="90">
        <f>IF(E17="Hoog",HOOG!B17,IF(E17="Basis",BASIS!B17,IF(E17="Laag",LAAG!B17)))</f>
        <v>0</v>
      </c>
      <c r="G17" s="217" t="s">
        <v>12</v>
      </c>
      <c r="H17" s="90">
        <f>IF(G17="Hoog",HOOG!E17,IF(G17="Basis",BASIS!E17,IF(G17="Laag",LAAG!E17)))</f>
        <v>0</v>
      </c>
      <c r="I17" s="217" t="s">
        <v>12</v>
      </c>
      <c r="J17" s="90">
        <f>IF(I17="Hoog",HOOG!D17,IF(I17="Basis",BASIS!D17,IF(I17="Laag",LAAG!D17)))</f>
        <v>0</v>
      </c>
      <c r="K17" s="217" t="s">
        <v>14</v>
      </c>
      <c r="L17" s="90">
        <f>IF(K17="Hoog",HOOG!G17,IF(K17="Basis",BASIS!G17,IF(K17="Laag",LAAG!G17)))</f>
        <v>0</v>
      </c>
      <c r="M17" s="217" t="s">
        <v>14</v>
      </c>
      <c r="N17" s="90">
        <f>IF(M17="Hoog",HOOG!F17,IF(M17="Basis",BASIS!F17,IF(M17="Laag",LAAG!F17)))</f>
        <v>0</v>
      </c>
      <c r="O17" s="217" t="s">
        <v>12</v>
      </c>
      <c r="P17" s="90">
        <f>IF(O17="Hoog",HOOG!I17,IF(O17="Basis",BASIS!I17,IF(O17="Laag",LAAG!I17)))</f>
        <v>0</v>
      </c>
      <c r="Q17" s="217" t="s">
        <v>12</v>
      </c>
      <c r="R17" s="90">
        <f>IF(Q17="Hoog",HOOG!H17,IF(Q17="Basis",BASIS!H17,IF(Q17="Laag",LAAG!H17)))</f>
        <v>0</v>
      </c>
      <c r="S17" s="217" t="s">
        <v>14</v>
      </c>
      <c r="T17" s="90">
        <f>IF(S17="Hoog",HOOG!K17,IF(S17="Basis",BASIS!K17,IF(S17="Laag",LAAG!K17)))</f>
        <v>0</v>
      </c>
      <c r="U17" s="217" t="s">
        <v>14</v>
      </c>
      <c r="V17" s="90">
        <f>IF(U17="Hoog",HOOG!J17,IF(U17="Basis",BASIS!J17,IF(U17="Laag",LAAG!J17)))</f>
        <v>0</v>
      </c>
      <c r="W17" s="217" t="s">
        <v>14</v>
      </c>
      <c r="X17" s="90">
        <f>IF(W17="Hoog",HOOG!M17,IF(W17="Basis",BASIS!M17,IF(W17="Laag",LAAG!M17)))</f>
        <v>0</v>
      </c>
      <c r="Y17" s="217" t="s">
        <v>14</v>
      </c>
      <c r="Z17" s="90">
        <f>IF(Y17="Hoog",HOOG!L17,IF(Y17="Basis",BASIS!L17,IF(Y17="Laag",LAAG!L17)))</f>
        <v>0</v>
      </c>
      <c r="AA17" s="217" t="s">
        <v>14</v>
      </c>
      <c r="AB17" s="90">
        <f>IF(AA17="Hoog",HOOG!O17,IF(AA17="Basis",BASIS!O17,IF(AA17="Laag",LAAG!O17)))</f>
        <v>0</v>
      </c>
      <c r="AC17" s="217" t="s">
        <v>14</v>
      </c>
      <c r="AD17" s="93">
        <f>IF(AC17="Hoog",HOOG!N17,IF(AC17="Basis",BASIS!N17,IF(AC17="Laag",LAAG!N17)))</f>
        <v>0</v>
      </c>
      <c r="AE17" s="96"/>
      <c r="AF17" s="219">
        <f>+AH17+AG17</f>
        <v>0</v>
      </c>
      <c r="AG17" s="220">
        <f t="shared" si="0"/>
        <v>0</v>
      </c>
      <c r="AH17" s="221">
        <f t="shared" si="1"/>
        <v>0</v>
      </c>
      <c r="AI17" s="39"/>
      <c r="AJ17" s="232">
        <f>+BASIS!P17</f>
        <v>0</v>
      </c>
      <c r="AL17" s="232"/>
      <c r="AM17" s="83"/>
      <c r="AN17" s="232"/>
      <c r="AP17" s="232"/>
    </row>
    <row r="18" spans="1:42" x14ac:dyDescent="0.2">
      <c r="A18" s="324"/>
      <c r="B18" s="318" t="s">
        <v>50</v>
      </c>
      <c r="C18" s="89" t="s">
        <v>14</v>
      </c>
      <c r="D18" s="90">
        <f>IF(C18="Hoog",HOOG!C18,IF(C18="Basis",BASIS!C18,IF(C18="Laag",LAAG!C18)))</f>
        <v>0</v>
      </c>
      <c r="E18" s="89" t="s">
        <v>14</v>
      </c>
      <c r="F18" s="90">
        <f>IF(E18="Hoog",HOOG!B18,IF(E18="Basis",BASIS!B18,IF(E18="Laag",LAAG!B18)))</f>
        <v>0</v>
      </c>
      <c r="G18" s="89" t="s">
        <v>12</v>
      </c>
      <c r="H18" s="90">
        <f>IF(G18="Hoog",HOOG!E18,IF(G18="Basis",BASIS!E18,IF(G18="Laag",LAAG!E18)))</f>
        <v>0</v>
      </c>
      <c r="I18" s="89" t="s">
        <v>12</v>
      </c>
      <c r="J18" s="90">
        <f>IF(I18="Hoog",HOOG!D18,IF(I18="Basis",BASIS!D18,IF(I18="Laag",LAAG!D18)))</f>
        <v>0</v>
      </c>
      <c r="K18" s="89" t="s">
        <v>11</v>
      </c>
      <c r="L18" s="90">
        <f>IF(K18="Hoog",HOOG!G18,IF(K18="Basis",BASIS!G18,IF(K18="Laag",LAAG!G18)))</f>
        <v>0</v>
      </c>
      <c r="M18" s="89" t="s">
        <v>11</v>
      </c>
      <c r="N18" s="90">
        <f>IF(M18="Hoog",HOOG!F18,IF(M18="Basis",BASIS!F18,IF(M18="Laag",LAAG!F18)))</f>
        <v>0</v>
      </c>
      <c r="O18" s="89" t="s">
        <v>12</v>
      </c>
      <c r="P18" s="90">
        <f>IF(O18="Hoog",HOOG!I18,IF(O18="Basis",BASIS!I18,IF(O18="Laag",LAAG!I18)))</f>
        <v>0</v>
      </c>
      <c r="Q18" s="89" t="s">
        <v>12</v>
      </c>
      <c r="R18" s="90">
        <f>IF(Q18="Hoog",HOOG!H18,IF(Q18="Basis",BASIS!H18,IF(Q18="Laag",LAAG!H18)))</f>
        <v>0</v>
      </c>
      <c r="S18" s="89" t="s">
        <v>11</v>
      </c>
      <c r="T18" s="90">
        <f>IF(S18="Hoog",HOOG!K18,IF(S18="Basis",BASIS!K18,IF(S18="Laag",LAAG!K18)))</f>
        <v>0</v>
      </c>
      <c r="U18" s="89" t="s">
        <v>11</v>
      </c>
      <c r="V18" s="90">
        <f>IF(U18="Hoog",HOOG!J18,IF(U18="Basis",BASIS!J18,IF(U18="Laag",LAAG!J18)))</f>
        <v>0</v>
      </c>
      <c r="W18" s="89" t="s">
        <v>11</v>
      </c>
      <c r="X18" s="90">
        <f>IF(W18="Hoog",HOOG!M18,IF(W18="Basis",BASIS!M18,IF(W18="Laag",LAAG!M18)))</f>
        <v>0</v>
      </c>
      <c r="Y18" s="89" t="s">
        <v>11</v>
      </c>
      <c r="Z18" s="90">
        <f>IF(Y18="Hoog",HOOG!L18,IF(Y18="Basis",BASIS!L18,IF(Y18="Laag",LAAG!L18)))</f>
        <v>0</v>
      </c>
      <c r="AA18" s="89" t="s">
        <v>11</v>
      </c>
      <c r="AB18" s="90">
        <f>IF(AA18="Hoog",HOOG!O18,IF(AA18="Basis",BASIS!O18,IF(AA18="Laag",LAAG!O18)))</f>
        <v>0</v>
      </c>
      <c r="AC18" s="89" t="s">
        <v>11</v>
      </c>
      <c r="AD18" s="93">
        <f>IF(AC18="Hoog",HOOG!N18,IF(AC18="Basis",BASIS!N18,IF(AC18="Laag",LAAG!N18)))</f>
        <v>0</v>
      </c>
      <c r="AE18" s="321"/>
      <c r="AF18" s="91">
        <f>SUM(AG18,AH18)</f>
        <v>0</v>
      </c>
      <c r="AG18" s="92">
        <f t="shared" si="0"/>
        <v>0</v>
      </c>
      <c r="AH18" s="100">
        <f t="shared" si="1"/>
        <v>0</v>
      </c>
      <c r="AJ18" s="232"/>
      <c r="AL18" s="232"/>
      <c r="AM18" s="83"/>
      <c r="AN18" s="232"/>
      <c r="AP18" s="232"/>
    </row>
    <row r="19" spans="1:42" x14ac:dyDescent="0.2">
      <c r="A19" s="251"/>
      <c r="B19" s="315" t="s">
        <v>90</v>
      </c>
      <c r="C19" s="89" t="s">
        <v>14</v>
      </c>
      <c r="D19" s="90">
        <f>IF(C19="Hoog",HOOG!C19,IF(C19="Basis",BASIS!C19,IF(C19="Laag",LAAG!C19)))</f>
        <v>0</v>
      </c>
      <c r="E19" s="89" t="s">
        <v>14</v>
      </c>
      <c r="F19" s="90">
        <f>IF(E19="Hoog",HOOG!B19,IF(E19="Basis",BASIS!B19,IF(E19="Laag",LAAG!B19)))</f>
        <v>0</v>
      </c>
      <c r="G19" s="89" t="s">
        <v>12</v>
      </c>
      <c r="H19" s="90">
        <f>IF(G19="Hoog",HOOG!E19,IF(G19="Basis",BASIS!E19,IF(G19="Laag",LAAG!E19)))</f>
        <v>0</v>
      </c>
      <c r="I19" s="89" t="s">
        <v>12</v>
      </c>
      <c r="J19" s="90">
        <f>IF(I19="Hoog",HOOG!D19,IF(I19="Basis",BASIS!D19,IF(I19="Laag",LAAG!D19)))</f>
        <v>0</v>
      </c>
      <c r="K19" s="89" t="s">
        <v>11</v>
      </c>
      <c r="L19" s="90">
        <f>IF(K19="Hoog",HOOG!G19,IF(K19="Basis",BASIS!G19,IF(K19="Laag",LAAG!G19)))</f>
        <v>0</v>
      </c>
      <c r="M19" s="89" t="s">
        <v>11</v>
      </c>
      <c r="N19" s="90">
        <f>IF(M19="Hoog",HOOG!F19,IF(M19="Basis",BASIS!F19,IF(M19="Laag",LAAG!F19)))</f>
        <v>0</v>
      </c>
      <c r="O19" s="89" t="s">
        <v>12</v>
      </c>
      <c r="P19" s="90">
        <f>IF(O19="Hoog",HOOG!I19,IF(O19="Basis",BASIS!I19,IF(O19="Laag",LAAG!I19)))</f>
        <v>0</v>
      </c>
      <c r="Q19" s="89" t="s">
        <v>12</v>
      </c>
      <c r="R19" s="90">
        <f>IF(Q19="Hoog",HOOG!H19,IF(Q19="Basis",BASIS!H19,IF(Q19="Laag",LAAG!H19)))</f>
        <v>0</v>
      </c>
      <c r="S19" s="89" t="s">
        <v>11</v>
      </c>
      <c r="T19" s="90">
        <f>IF(S19="Hoog",HOOG!K19,IF(S19="Basis",BASIS!K19,IF(S19="Laag",LAAG!K19)))</f>
        <v>0</v>
      </c>
      <c r="U19" s="89" t="s">
        <v>11</v>
      </c>
      <c r="V19" s="90">
        <f>IF(U19="Hoog",HOOG!J19,IF(U19="Basis",BASIS!J19,IF(U19="Laag",LAAG!J19)))</f>
        <v>0</v>
      </c>
      <c r="W19" s="89" t="s">
        <v>11</v>
      </c>
      <c r="X19" s="90">
        <f>IF(W19="Hoog",HOOG!M19,IF(W19="Basis",BASIS!M19,IF(W19="Laag",LAAG!M19)))</f>
        <v>0</v>
      </c>
      <c r="Y19" s="89" t="s">
        <v>11</v>
      </c>
      <c r="Z19" s="90">
        <f>IF(Y19="Hoog",HOOG!L19,IF(Y19="Basis",BASIS!L19,IF(Y19="Laag",LAAG!L19)))</f>
        <v>0</v>
      </c>
      <c r="AA19" s="89" t="s">
        <v>11</v>
      </c>
      <c r="AB19" s="90">
        <f>IF(AA19="Hoog",HOOG!O19,IF(AA19="Basis",BASIS!O19,IF(AA19="Laag",LAAG!O19)))</f>
        <v>0</v>
      </c>
      <c r="AC19" s="89" t="s">
        <v>11</v>
      </c>
      <c r="AD19" s="93">
        <f>IF(AC19="Hoog",HOOG!N19,IF(AC19="Basis",BASIS!N19,IF(AC19="Laag",LAAG!N19)))</f>
        <v>0</v>
      </c>
      <c r="AE19" s="321"/>
      <c r="AF19" s="91">
        <f>SUM(AG19,AH19)</f>
        <v>0</v>
      </c>
      <c r="AG19" s="92">
        <f t="shared" ref="AG19" si="5">SUM(D19,L19,P19,T19,H19,AB19,X19)</f>
        <v>0</v>
      </c>
      <c r="AH19" s="100">
        <f t="shared" ref="AH19" si="6">SUM(F19,N19,R19,V19,J19,AD19,Z19)</f>
        <v>0</v>
      </c>
      <c r="AJ19" s="316"/>
      <c r="AL19" s="316"/>
      <c r="AM19" s="83"/>
      <c r="AN19" s="316"/>
      <c r="AP19" s="316"/>
    </row>
    <row r="20" spans="1:42" ht="13.5" thickBot="1" x14ac:dyDescent="0.25">
      <c r="A20" s="123"/>
      <c r="B20" s="124" t="s">
        <v>19</v>
      </c>
      <c r="C20" s="125"/>
      <c r="D20" s="126">
        <f>SUM(D4:D19)</f>
        <v>0</v>
      </c>
      <c r="E20" s="125"/>
      <c r="F20" s="126">
        <f>SUM(F4:F19)</f>
        <v>0</v>
      </c>
      <c r="G20" s="125"/>
      <c r="H20" s="126">
        <f>SUM(H4:H19)</f>
        <v>0</v>
      </c>
      <c r="I20" s="125"/>
      <c r="J20" s="126">
        <f>SUM(J4:J19)</f>
        <v>0</v>
      </c>
      <c r="K20" s="125"/>
      <c r="L20" s="126">
        <f>SUM(L4:L19)</f>
        <v>0</v>
      </c>
      <c r="M20" s="125"/>
      <c r="N20" s="126">
        <f>SUM(N4:N19)</f>
        <v>0</v>
      </c>
      <c r="O20" s="125"/>
      <c r="P20" s="126">
        <f>SUM(P4:P19)</f>
        <v>0</v>
      </c>
      <c r="Q20" s="125"/>
      <c r="R20" s="126">
        <f>SUM(R4:R19)</f>
        <v>0</v>
      </c>
      <c r="S20" s="125"/>
      <c r="T20" s="126">
        <f>SUM(T4:T19)</f>
        <v>0</v>
      </c>
      <c r="U20" s="125"/>
      <c r="V20" s="126">
        <f>SUM(V4:V19)</f>
        <v>0</v>
      </c>
      <c r="W20" s="125"/>
      <c r="X20" s="126">
        <f>SUM(X4:X19)</f>
        <v>0</v>
      </c>
      <c r="Y20" s="125"/>
      <c r="Z20" s="126">
        <f>SUM(Z4:Z19)</f>
        <v>0</v>
      </c>
      <c r="AA20" s="125"/>
      <c r="AB20" s="126">
        <f>SUM(AB4:AB19)</f>
        <v>0</v>
      </c>
      <c r="AC20" s="125"/>
      <c r="AD20" s="126">
        <f>SUM(AD4:AD19)</f>
        <v>0</v>
      </c>
      <c r="AE20" s="127"/>
      <c r="AF20" s="129">
        <f>SUM(AF4:AF19)</f>
        <v>0</v>
      </c>
      <c r="AG20" s="129">
        <f>SUM(AG4:AG19)</f>
        <v>0</v>
      </c>
      <c r="AH20" s="129">
        <f>SUM(AH4:AH19)</f>
        <v>0</v>
      </c>
      <c r="AJ20" s="234">
        <f>SUM(AJ4:AJ19)</f>
        <v>0</v>
      </c>
      <c r="AL20" s="234">
        <f>+EENHEIDSPRIJZEN!C25</f>
        <v>0</v>
      </c>
      <c r="AM20" s="283"/>
      <c r="AN20" s="234">
        <f>+EENHEIDSPRIJZEN!C30</f>
        <v>0</v>
      </c>
      <c r="AP20" s="234">
        <f>+AF20+AJ20+AL20+AN20</f>
        <v>0</v>
      </c>
    </row>
    <row r="21" spans="1:42" x14ac:dyDescent="0.2">
      <c r="A21" s="23"/>
      <c r="B21" s="27"/>
      <c r="C21" s="28"/>
      <c r="D21" s="29"/>
      <c r="E21" s="30"/>
      <c r="F21" s="31"/>
      <c r="G21" s="28"/>
      <c r="H21" s="31"/>
      <c r="I21" s="30"/>
      <c r="J21" s="31"/>
      <c r="K21" s="30"/>
      <c r="L21" s="29"/>
      <c r="M21" s="30"/>
      <c r="N21" s="31"/>
      <c r="O21" s="28"/>
      <c r="P21" s="29"/>
      <c r="Q21" s="30"/>
      <c r="R21" s="31"/>
      <c r="S21" s="28"/>
      <c r="T21" s="29"/>
      <c r="U21" s="30"/>
      <c r="V21" s="31"/>
      <c r="W21" s="28"/>
      <c r="X21" s="29"/>
      <c r="Y21" s="30"/>
      <c r="Z21" s="31"/>
      <c r="AA21" s="28"/>
      <c r="AB21" s="29"/>
      <c r="AC21" s="30"/>
      <c r="AD21" s="31"/>
      <c r="AE21" s="32"/>
      <c r="AF21" s="85"/>
      <c r="AG21" s="83"/>
      <c r="AJ21" s="84"/>
      <c r="AL21" s="84"/>
      <c r="AM21" s="84"/>
      <c r="AN21" s="84"/>
      <c r="AP21" s="84"/>
    </row>
    <row r="22" spans="1:42" x14ac:dyDescent="0.2">
      <c r="A22" s="23"/>
      <c r="B22" s="27"/>
      <c r="C22" s="28"/>
      <c r="D22" s="29"/>
      <c r="E22" s="30"/>
      <c r="F22" s="31"/>
      <c r="G22" s="28"/>
      <c r="H22" s="31"/>
      <c r="I22" s="30"/>
      <c r="J22" s="31"/>
      <c r="K22" s="30"/>
      <c r="L22" s="29"/>
      <c r="M22" s="30"/>
      <c r="N22" s="31"/>
      <c r="O22" s="28"/>
      <c r="P22" s="29"/>
      <c r="Q22" s="30"/>
      <c r="R22" s="31"/>
      <c r="S22" s="28"/>
      <c r="T22" s="29"/>
      <c r="U22" s="30"/>
      <c r="V22" s="31"/>
      <c r="W22" s="28"/>
      <c r="X22" s="29"/>
      <c r="Y22" s="30"/>
      <c r="Z22" s="31"/>
      <c r="AA22" s="28"/>
      <c r="AB22" s="29"/>
      <c r="AC22" s="30"/>
      <c r="AD22" s="31"/>
      <c r="AE22" s="32"/>
      <c r="AF22" s="85"/>
      <c r="AG22" s="83"/>
      <c r="AJ22" s="84"/>
      <c r="AL22" s="84"/>
      <c r="AM22" s="84"/>
      <c r="AN22" s="84"/>
      <c r="AP22" s="84"/>
    </row>
    <row r="23" spans="1:42" x14ac:dyDescent="0.2">
      <c r="A23" s="23"/>
      <c r="B23" s="27"/>
      <c r="C23" s="28"/>
      <c r="D23" s="29"/>
      <c r="E23" s="30"/>
      <c r="F23" s="31"/>
      <c r="G23" s="28"/>
      <c r="H23" s="31"/>
      <c r="I23" s="30"/>
      <c r="J23" s="31"/>
      <c r="K23" s="30"/>
      <c r="L23" s="29"/>
      <c r="M23" s="30"/>
      <c r="N23" s="31"/>
      <c r="O23" s="28"/>
      <c r="P23" s="29"/>
      <c r="Q23" s="30"/>
      <c r="R23" s="31"/>
      <c r="S23" s="28"/>
      <c r="T23" s="29"/>
      <c r="U23" s="30"/>
      <c r="V23" s="31"/>
      <c r="W23" s="28"/>
      <c r="X23" s="29"/>
      <c r="Y23" s="30"/>
      <c r="Z23" s="31"/>
      <c r="AA23" s="28"/>
      <c r="AB23" s="29"/>
      <c r="AC23" s="30"/>
      <c r="AD23" s="31"/>
      <c r="AE23" s="32"/>
      <c r="AF23" s="85"/>
      <c r="AG23" s="83"/>
      <c r="AJ23" s="84"/>
      <c r="AL23" s="84"/>
      <c r="AM23" s="84"/>
      <c r="AN23" s="84"/>
      <c r="AP23" s="84"/>
    </row>
    <row r="24" spans="1:42" ht="13.5" thickBot="1" x14ac:dyDescent="0.25">
      <c r="A24" s="23"/>
      <c r="B24" s="21"/>
      <c r="C24" s="14"/>
      <c r="D24" s="15"/>
      <c r="E24" s="4"/>
      <c r="G24" s="14"/>
      <c r="I24" s="4"/>
      <c r="K24" s="4"/>
      <c r="L24" s="15"/>
      <c r="M24" s="4"/>
      <c r="O24" s="14"/>
      <c r="P24" s="15"/>
      <c r="Q24" s="4"/>
      <c r="S24" s="14"/>
      <c r="T24" s="15"/>
      <c r="U24" s="4"/>
      <c r="W24" s="14"/>
      <c r="X24" s="15"/>
      <c r="Y24" s="4"/>
      <c r="AA24" s="14"/>
      <c r="AB24" s="15"/>
      <c r="AC24" s="4"/>
      <c r="AE24" s="32"/>
      <c r="AF24" s="85"/>
      <c r="AG24" s="83"/>
      <c r="AJ24" s="84"/>
      <c r="AL24" s="84"/>
      <c r="AM24" s="84"/>
      <c r="AN24" s="84"/>
      <c r="AP24" s="84"/>
    </row>
    <row r="25" spans="1:42" x14ac:dyDescent="0.2">
      <c r="A25" s="122" t="s">
        <v>51</v>
      </c>
      <c r="B25" s="120"/>
      <c r="C25" s="111"/>
      <c r="D25" s="327" t="s">
        <v>1</v>
      </c>
      <c r="E25" s="327"/>
      <c r="F25" s="328"/>
      <c r="G25" s="112"/>
      <c r="H25" s="327" t="s">
        <v>31</v>
      </c>
      <c r="I25" s="327"/>
      <c r="J25" s="328"/>
      <c r="K25" s="113"/>
      <c r="L25" s="327" t="s">
        <v>2</v>
      </c>
      <c r="M25" s="327"/>
      <c r="N25" s="328"/>
      <c r="O25" s="113"/>
      <c r="P25" s="98" t="s">
        <v>33</v>
      </c>
      <c r="Q25" s="98"/>
      <c r="R25" s="114"/>
      <c r="S25" s="113"/>
      <c r="T25" s="97" t="s">
        <v>34</v>
      </c>
      <c r="U25" s="97"/>
      <c r="V25" s="115"/>
      <c r="W25" s="113"/>
      <c r="X25" s="97" t="s">
        <v>45</v>
      </c>
      <c r="Y25" s="97"/>
      <c r="Z25" s="115"/>
      <c r="AA25" s="113"/>
      <c r="AB25" s="98" t="s">
        <v>4</v>
      </c>
      <c r="AC25" s="98"/>
      <c r="AD25" s="114"/>
      <c r="AE25" s="99"/>
      <c r="AF25" s="116"/>
      <c r="AG25" s="117"/>
      <c r="AH25" s="118"/>
      <c r="AI25" s="59"/>
      <c r="AJ25" s="230"/>
      <c r="AL25" s="230"/>
      <c r="AM25" s="84"/>
      <c r="AN25" s="230"/>
      <c r="AP25" s="230"/>
    </row>
    <row r="26" spans="1:42" x14ac:dyDescent="0.15">
      <c r="A26" s="86"/>
      <c r="B26" s="121" t="s">
        <v>5</v>
      </c>
      <c r="C26" s="101"/>
      <c r="D26" s="102" t="s">
        <v>6</v>
      </c>
      <c r="E26" s="106"/>
      <c r="F26" s="105" t="s">
        <v>7</v>
      </c>
      <c r="G26" s="103"/>
      <c r="H26" s="102" t="s">
        <v>6</v>
      </c>
      <c r="I26" s="104"/>
      <c r="J26" s="105" t="s">
        <v>7</v>
      </c>
      <c r="K26" s="103"/>
      <c r="L26" s="106" t="s">
        <v>6</v>
      </c>
      <c r="M26" s="106"/>
      <c r="N26" s="105" t="s">
        <v>7</v>
      </c>
      <c r="O26" s="103"/>
      <c r="P26" s="106" t="s">
        <v>6</v>
      </c>
      <c r="Q26" s="106"/>
      <c r="R26" s="105" t="s">
        <v>7</v>
      </c>
      <c r="S26" s="103"/>
      <c r="T26" s="106" t="s">
        <v>6</v>
      </c>
      <c r="U26" s="106"/>
      <c r="V26" s="105" t="s">
        <v>7</v>
      </c>
      <c r="W26" s="103"/>
      <c r="X26" s="106" t="s">
        <v>6</v>
      </c>
      <c r="Y26" s="106"/>
      <c r="Z26" s="105" t="s">
        <v>7</v>
      </c>
      <c r="AA26" s="103"/>
      <c r="AB26" s="106" t="s">
        <v>6</v>
      </c>
      <c r="AC26" s="106"/>
      <c r="AD26" s="105" t="s">
        <v>7</v>
      </c>
      <c r="AE26" s="87"/>
      <c r="AF26" s="109" t="s">
        <v>8</v>
      </c>
      <c r="AG26" s="110" t="s">
        <v>9</v>
      </c>
      <c r="AH26" s="119" t="s">
        <v>10</v>
      </c>
      <c r="AJ26" s="231" t="s">
        <v>54</v>
      </c>
      <c r="AL26" s="231" t="s">
        <v>75</v>
      </c>
      <c r="AM26" s="282"/>
      <c r="AN26" s="231" t="s">
        <v>87</v>
      </c>
      <c r="AP26" s="231" t="s">
        <v>91</v>
      </c>
    </row>
    <row r="27" spans="1:42" x14ac:dyDescent="0.2">
      <c r="A27" s="324" t="s">
        <v>0</v>
      </c>
      <c r="B27" s="88" t="s">
        <v>13</v>
      </c>
      <c r="C27" s="89" t="s">
        <v>14</v>
      </c>
      <c r="D27" s="108">
        <f>IF(C27="Hoog",HOOG!C27,IF(C27="Basis",BASIS!C27,IF(C27="Laag",LAAG!C27)))</f>
        <v>0</v>
      </c>
      <c r="E27" s="89" t="s">
        <v>14</v>
      </c>
      <c r="F27" s="90">
        <f>IF(E27="Hoog",HOOG!B27,IF(E27="Basis",BASIS!B27,IF(E27="Laag",LAAG!B27)))</f>
        <v>0</v>
      </c>
      <c r="G27" s="89" t="s">
        <v>12</v>
      </c>
      <c r="H27" s="90">
        <f>IF(G27="Hoog",HOOG!E27,IF(G27="Basis",BASIS!E27,IF(G27="Laag",LAAG!E27)))</f>
        <v>0</v>
      </c>
      <c r="I27" s="89" t="s">
        <v>12</v>
      </c>
      <c r="J27" s="90">
        <f>IF(I27="Hoog",HOOG!D27,IF(I27="Basis",BASIS!D27,IF(I27="Laag",LAAG!D27)))</f>
        <v>0</v>
      </c>
      <c r="K27" s="89" t="s">
        <v>14</v>
      </c>
      <c r="L27" s="90">
        <f>IF(K27="Hoog",HOOG!G27,IF(K27="Basis",BASIS!G27,IF(K27="Laag",LAAG!G27)))</f>
        <v>0</v>
      </c>
      <c r="M27" s="89" t="s">
        <v>14</v>
      </c>
      <c r="N27" s="90">
        <f>IF(M27="Hoog",HOOG!F27,IF(M27="Basis",BASIS!F27,IF(M27="Laag",LAAG!F27)))</f>
        <v>0</v>
      </c>
      <c r="O27" s="89" t="s">
        <v>12</v>
      </c>
      <c r="P27" s="90">
        <f>IF(O27="Hoog",HOOG!I27,IF(O27="Basis",BASIS!I27,IF(O27="Laag",LAAG!I27)))</f>
        <v>0</v>
      </c>
      <c r="Q27" s="89" t="s">
        <v>12</v>
      </c>
      <c r="R27" s="90">
        <f>IF(Q27="Hoog",HOOG!H27,IF(Q27="Basis",BASIS!H27,IF(Q27="Laag",LAAG!H27)))</f>
        <v>0</v>
      </c>
      <c r="S27" s="89" t="s">
        <v>14</v>
      </c>
      <c r="T27" s="90">
        <f>IF(S27="Hoog",HOOG!K27,IF(S27="Basis",BASIS!K27,IF(S27="Laag",LAAG!K27)))</f>
        <v>0</v>
      </c>
      <c r="U27" s="89" t="s">
        <v>14</v>
      </c>
      <c r="V27" s="90">
        <f>IF(U27="Hoog",HOOG!J27,IF(U27="Basis",BASIS!J27,IF(U27="Laag",LAAG!J27)))</f>
        <v>0</v>
      </c>
      <c r="W27" s="89" t="s">
        <v>14</v>
      </c>
      <c r="X27" s="90">
        <f>IF(W27="Hoog",HOOG!M27,IF(W27="Basis",BASIS!M27,IF(W27="Laag",LAAG!M27)))</f>
        <v>0</v>
      </c>
      <c r="Y27" s="89" t="s">
        <v>14</v>
      </c>
      <c r="Z27" s="90">
        <f>IF(Y27="Hoog",HOOG!L27,IF(Y27="Basis",BASIS!L27,IF(Y27="Laag",LAAG!L27)))</f>
        <v>0</v>
      </c>
      <c r="AA27" s="89" t="s">
        <v>14</v>
      </c>
      <c r="AB27" s="90">
        <f>IF(AA27="Hoog",HOOG!O27,IF(AA27="Basis",BASIS!O27,IF(AA27="Laag",LAAG!O27)))</f>
        <v>0</v>
      </c>
      <c r="AC27" s="89" t="s">
        <v>14</v>
      </c>
      <c r="AD27" s="90">
        <f>IF(AC27="Hoog",HOOG!N27,IF(AC27="Basis",BASIS!N27,IF(AC27="Laag",LAAG!N27)))</f>
        <v>0</v>
      </c>
      <c r="AE27" s="33"/>
      <c r="AF27" s="91">
        <f>+AH27+AG27</f>
        <v>0</v>
      </c>
      <c r="AG27" s="92">
        <f>SUM(D27,L27,P27,T27,H27,AB27,X27)</f>
        <v>0</v>
      </c>
      <c r="AH27" s="100">
        <f>SUM(F27,N27,R27,V27,J27,AD27,Z27)</f>
        <v>0</v>
      </c>
      <c r="AI27" s="40"/>
      <c r="AJ27" s="232">
        <f>+BASIS!P27</f>
        <v>0</v>
      </c>
      <c r="AL27" s="232"/>
      <c r="AM27" s="83"/>
      <c r="AN27" s="232"/>
      <c r="AP27" s="232"/>
    </row>
    <row r="28" spans="1:42" x14ac:dyDescent="0.2">
      <c r="A28" s="324"/>
      <c r="B28" s="88" t="s">
        <v>15</v>
      </c>
      <c r="C28" s="89" t="s">
        <v>14</v>
      </c>
      <c r="D28" s="108">
        <f>IF(C28="Hoog",HOOG!C28,IF(C28="Basis",BASIS!C28,IF(C28="Laag",LAAG!C28)))</f>
        <v>0</v>
      </c>
      <c r="E28" s="89" t="s">
        <v>14</v>
      </c>
      <c r="F28" s="90">
        <f>IF(E28="Hoog",HOOG!B28,IF(E28="Basis",BASIS!B28,IF(E28="Laag",LAAG!B28)))</f>
        <v>0</v>
      </c>
      <c r="G28" s="89" t="s">
        <v>12</v>
      </c>
      <c r="H28" s="90">
        <f>IF(G28="Hoog",HOOG!E28,IF(G28="Basis",BASIS!E28,IF(G28="Laag",LAAG!E28)))</f>
        <v>0</v>
      </c>
      <c r="I28" s="89" t="s">
        <v>12</v>
      </c>
      <c r="J28" s="90">
        <f>IF(I28="Hoog",HOOG!D28,IF(I28="Basis",BASIS!D28,IF(I28="Laag",LAAG!D28)))</f>
        <v>0</v>
      </c>
      <c r="K28" s="89" t="s">
        <v>14</v>
      </c>
      <c r="L28" s="90">
        <f>IF(K28="Hoog",HOOG!G28,IF(K28="Basis",BASIS!G28,IF(K28="Laag",LAAG!G28)))</f>
        <v>0</v>
      </c>
      <c r="M28" s="89" t="s">
        <v>14</v>
      </c>
      <c r="N28" s="90">
        <f>IF(M28="Hoog",HOOG!F28,IF(M28="Basis",BASIS!F28,IF(M28="Laag",LAAG!F28)))</f>
        <v>0</v>
      </c>
      <c r="O28" s="89" t="s">
        <v>12</v>
      </c>
      <c r="P28" s="90">
        <f>IF(O28="Hoog",HOOG!I28,IF(O28="Basis",BASIS!I28,IF(O28="Laag",LAAG!I28)))</f>
        <v>0</v>
      </c>
      <c r="Q28" s="89" t="s">
        <v>12</v>
      </c>
      <c r="R28" s="90">
        <f>IF(Q28="Hoog",HOOG!H28,IF(Q28="Basis",BASIS!H28,IF(Q28="Laag",LAAG!H28)))</f>
        <v>0</v>
      </c>
      <c r="S28" s="89" t="s">
        <v>14</v>
      </c>
      <c r="T28" s="90">
        <f>IF(S28="Hoog",HOOG!K28,IF(S28="Basis",BASIS!K28,IF(S28="Laag",LAAG!K28)))</f>
        <v>0</v>
      </c>
      <c r="U28" s="89" t="s">
        <v>14</v>
      </c>
      <c r="V28" s="90">
        <f>IF(U28="Hoog",HOOG!J28,IF(U28="Basis",BASIS!J28,IF(U28="Laag",LAAG!J28)))</f>
        <v>0</v>
      </c>
      <c r="W28" s="89" t="s">
        <v>14</v>
      </c>
      <c r="X28" s="90">
        <f>IF(W28="Hoog",HOOG!M28,IF(W28="Basis",BASIS!M28,IF(W28="Laag",LAAG!M28)))</f>
        <v>0</v>
      </c>
      <c r="Y28" s="89" t="s">
        <v>14</v>
      </c>
      <c r="Z28" s="90">
        <f>IF(Y28="Hoog",HOOG!L28,IF(Y28="Basis",BASIS!L28,IF(Y28="Laag",LAAG!L28)))</f>
        <v>0</v>
      </c>
      <c r="AA28" s="89" t="s">
        <v>14</v>
      </c>
      <c r="AB28" s="90">
        <f>IF(AA28="Hoog",HOOG!O28,IF(AA28="Basis",BASIS!O28,IF(AA28="Laag",LAAG!O28)))</f>
        <v>0</v>
      </c>
      <c r="AC28" s="89" t="s">
        <v>14</v>
      </c>
      <c r="AD28" s="90">
        <f>IF(AC28="Hoog",HOOG!N28,IF(AC28="Basis",BASIS!N28,IF(AC28="Laag",LAAG!N28)))</f>
        <v>0</v>
      </c>
      <c r="AE28" s="33"/>
      <c r="AF28" s="91">
        <f>+AH28+AG28</f>
        <v>0</v>
      </c>
      <c r="AG28" s="92">
        <f>SUM(D28,L28,P28,T28,H28,AB28,X28)</f>
        <v>0</v>
      </c>
      <c r="AH28" s="100">
        <f>SUM(F28,N28,R28,V28,J28,AD28,Z28)</f>
        <v>0</v>
      </c>
      <c r="AJ28" s="232">
        <f>+BASIS!P28</f>
        <v>0</v>
      </c>
      <c r="AL28" s="232"/>
      <c r="AM28" s="83"/>
      <c r="AN28" s="232"/>
      <c r="AP28" s="232"/>
    </row>
    <row r="29" spans="1:42" x14ac:dyDescent="0.2">
      <c r="A29" s="324"/>
      <c r="B29" s="88" t="s">
        <v>26</v>
      </c>
      <c r="C29" s="89" t="s">
        <v>14</v>
      </c>
      <c r="D29" s="108">
        <f>IF(C29="Hoog",HOOG!C29,IF(C29="Basis",BASIS!C29,IF(C29="Laag",LAAG!C29)))</f>
        <v>0</v>
      </c>
      <c r="E29" s="89" t="s">
        <v>14</v>
      </c>
      <c r="F29" s="90">
        <f>IF(E29="Hoog",HOOG!B29,IF(E29="Basis",BASIS!B29,IF(E29="Laag",LAAG!B29)))</f>
        <v>0</v>
      </c>
      <c r="G29" s="89" t="s">
        <v>12</v>
      </c>
      <c r="H29" s="90">
        <f>IF(G29="Hoog",HOOG!E29,IF(G29="Basis",BASIS!E29,IF(G29="Laag",LAAG!E29)))</f>
        <v>0</v>
      </c>
      <c r="I29" s="89" t="s">
        <v>12</v>
      </c>
      <c r="J29" s="90">
        <f>IF(I29="Hoog",HOOG!D29,IF(I29="Basis",BASIS!D29,IF(I29="Laag",LAAG!D29)))</f>
        <v>0</v>
      </c>
      <c r="K29" s="89" t="s">
        <v>11</v>
      </c>
      <c r="L29" s="90">
        <f>IF(K29="Hoog",HOOG!G29,IF(K29="Basis",BASIS!G29,IF(K29="Laag",LAAG!G29)))</f>
        <v>0</v>
      </c>
      <c r="M29" s="89" t="s">
        <v>11</v>
      </c>
      <c r="N29" s="90">
        <f>IF(M29="Hoog",HOOG!F29,IF(M29="Basis",BASIS!F29,IF(M29="Laag",LAAG!F29)))</f>
        <v>0</v>
      </c>
      <c r="O29" s="89" t="s">
        <v>12</v>
      </c>
      <c r="P29" s="90">
        <f>IF(O29="Hoog",HOOG!I29,IF(O29="Basis",BASIS!I29,IF(O29="Laag",LAAG!I29)))</f>
        <v>0</v>
      </c>
      <c r="Q29" s="89" t="s">
        <v>12</v>
      </c>
      <c r="R29" s="90">
        <f>IF(Q29="Hoog",HOOG!H29,IF(Q29="Basis",BASIS!H29,IF(Q29="Laag",LAAG!H29)))</f>
        <v>0</v>
      </c>
      <c r="S29" s="89" t="s">
        <v>14</v>
      </c>
      <c r="T29" s="90">
        <f>IF(S29="Hoog",HOOG!K29,IF(S29="Basis",BASIS!K29,IF(S29="Laag",LAAG!K29)))</f>
        <v>0</v>
      </c>
      <c r="U29" s="89" t="s">
        <v>14</v>
      </c>
      <c r="V29" s="90">
        <f>IF(U29="Hoog",HOOG!J29,IF(U29="Basis",BASIS!J29,IF(U29="Laag",LAAG!J29)))</f>
        <v>0</v>
      </c>
      <c r="W29" s="89" t="s">
        <v>14</v>
      </c>
      <c r="X29" s="90">
        <f>IF(W29="Hoog",HOOG!M29,IF(W29="Basis",BASIS!M29,IF(W29="Laag",LAAG!M29)))</f>
        <v>0</v>
      </c>
      <c r="Y29" s="89" t="s">
        <v>14</v>
      </c>
      <c r="Z29" s="90">
        <f>IF(Y29="Hoog",HOOG!L29,IF(Y29="Basis",BASIS!L29,IF(Y29="Laag",LAAG!L29)))</f>
        <v>0</v>
      </c>
      <c r="AA29" s="89" t="s">
        <v>11</v>
      </c>
      <c r="AB29" s="90">
        <f>IF(AA29="Hoog",HOOG!O29,IF(AA29="Basis",BASIS!O29,IF(AA29="Laag",LAAG!O29)))</f>
        <v>0</v>
      </c>
      <c r="AC29" s="89" t="s">
        <v>11</v>
      </c>
      <c r="AD29" s="90">
        <f>IF(AC29="Hoog",HOOG!N29,IF(AC29="Basis",BASIS!N29,IF(AC29="Laag",LAAG!N29)))</f>
        <v>0</v>
      </c>
      <c r="AE29" s="33"/>
      <c r="AF29" s="91">
        <f>+AH29+AG29</f>
        <v>0</v>
      </c>
      <c r="AG29" s="92">
        <f>SUM(D29,L29,P29,T29,H29,AB29,X29)</f>
        <v>0</v>
      </c>
      <c r="AH29" s="100">
        <f>SUM(F29,N29,R29,V29,J29,AD29,Z29)</f>
        <v>0</v>
      </c>
      <c r="AJ29" s="232">
        <f>+BASIS!P29</f>
        <v>0</v>
      </c>
      <c r="AL29" s="232"/>
      <c r="AM29" s="83"/>
      <c r="AN29" s="232"/>
      <c r="AP29" s="232"/>
    </row>
    <row r="30" spans="1:42" x14ac:dyDescent="0.2">
      <c r="A30" s="324"/>
      <c r="B30" s="88" t="s">
        <v>17</v>
      </c>
      <c r="C30" s="89" t="s">
        <v>14</v>
      </c>
      <c r="D30" s="108">
        <f>IF(C30="Hoog",HOOG!C30,IF(C30="Basis",BASIS!C30,IF(C30="Laag",LAAG!C30)))</f>
        <v>0</v>
      </c>
      <c r="E30" s="89" t="s">
        <v>14</v>
      </c>
      <c r="F30" s="90">
        <f>IF(E30="Hoog",HOOG!B30,IF(E30="Basis",BASIS!B30,IF(E30="Laag",LAAG!B30)))</f>
        <v>0</v>
      </c>
      <c r="G30" s="89" t="s">
        <v>12</v>
      </c>
      <c r="H30" s="90">
        <f>IF(G30="Hoog",HOOG!E30,IF(G30="Basis",BASIS!E30,IF(G30="Laag",LAAG!E30)))</f>
        <v>0</v>
      </c>
      <c r="I30" s="89" t="s">
        <v>12</v>
      </c>
      <c r="J30" s="90">
        <f>IF(I30="Hoog",HOOG!D30,IF(I30="Basis",BASIS!D30,IF(I30="Laag",LAAG!D30)))</f>
        <v>0</v>
      </c>
      <c r="K30" s="89" t="s">
        <v>14</v>
      </c>
      <c r="L30" s="90">
        <f>IF(K30="Hoog",HOOG!G30,IF(K30="Basis",BASIS!G30,IF(K30="Laag",LAAG!G30)))</f>
        <v>0</v>
      </c>
      <c r="M30" s="89" t="s">
        <v>14</v>
      </c>
      <c r="N30" s="90">
        <f>IF(M30="Hoog",HOOG!F30,IF(M30="Basis",BASIS!F30,IF(M30="Laag",LAAG!F30)))</f>
        <v>0</v>
      </c>
      <c r="O30" s="89" t="s">
        <v>12</v>
      </c>
      <c r="P30" s="90">
        <f>IF(O30="Hoog",HOOG!I30,IF(O30="Basis",BASIS!I30,IF(O30="Laag",LAAG!I30)))</f>
        <v>0</v>
      </c>
      <c r="Q30" s="89" t="s">
        <v>12</v>
      </c>
      <c r="R30" s="90">
        <f>IF(Q30="Hoog",HOOG!H30,IF(Q30="Basis",BASIS!H30,IF(Q30="Laag",LAAG!H30)))</f>
        <v>0</v>
      </c>
      <c r="S30" s="89" t="s">
        <v>14</v>
      </c>
      <c r="T30" s="90">
        <f>IF(S30="Hoog",HOOG!K30,IF(S30="Basis",BASIS!K30,IF(S30="Laag",LAAG!K30)))</f>
        <v>0</v>
      </c>
      <c r="U30" s="89" t="s">
        <v>14</v>
      </c>
      <c r="V30" s="90">
        <f>IF(U30="Hoog",HOOG!J30,IF(U30="Basis",BASIS!J30,IF(U30="Laag",LAAG!J30)))</f>
        <v>0</v>
      </c>
      <c r="W30" s="89" t="s">
        <v>14</v>
      </c>
      <c r="X30" s="90">
        <f>IF(W30="Hoog",HOOG!M30,IF(W30="Basis",BASIS!M30,IF(W30="Laag",LAAG!M30)))</f>
        <v>0</v>
      </c>
      <c r="Y30" s="89" t="s">
        <v>14</v>
      </c>
      <c r="Z30" s="90">
        <f>IF(Y30="Hoog",HOOG!L30,IF(Y30="Basis",BASIS!L30,IF(Y30="Laag",LAAG!L30)))</f>
        <v>0</v>
      </c>
      <c r="AA30" s="89" t="s">
        <v>14</v>
      </c>
      <c r="AB30" s="90">
        <f>IF(AA30="Hoog",HOOG!O30,IF(AA30="Basis",BASIS!O30,IF(AA30="Laag",LAAG!O30)))</f>
        <v>0</v>
      </c>
      <c r="AC30" s="89" t="s">
        <v>14</v>
      </c>
      <c r="AD30" s="90">
        <f>IF(AC30="Hoog",HOOG!N30,IF(AC30="Basis",BASIS!N30,IF(AC30="Laag",LAAG!N30)))</f>
        <v>0</v>
      </c>
      <c r="AE30" s="33"/>
      <c r="AF30" s="91">
        <f t="shared" ref="AF30:AF42" si="7">+AH30+AG30</f>
        <v>0</v>
      </c>
      <c r="AG30" s="92">
        <f>SUM(D30,L30,P30,T30,H30,AB30)</f>
        <v>0</v>
      </c>
      <c r="AH30" s="100">
        <f>SUM(F30,N30,R30,V30,J30,AD30,Z30)</f>
        <v>0</v>
      </c>
      <c r="AJ30" s="232">
        <f>+BASIS!P30</f>
        <v>0</v>
      </c>
      <c r="AL30" s="232"/>
      <c r="AM30" s="83"/>
      <c r="AN30" s="232"/>
      <c r="AP30" s="232"/>
    </row>
    <row r="31" spans="1:42" x14ac:dyDescent="0.2">
      <c r="A31" s="324"/>
      <c r="B31" s="88" t="s">
        <v>79</v>
      </c>
      <c r="C31" s="89" t="s">
        <v>14</v>
      </c>
      <c r="D31" s="108">
        <f>IF(C31="Hoog",HOOG!C31,IF(C31="Basis",BASIS!C31,IF(C31="Laag",LAAG!C31)))</f>
        <v>0</v>
      </c>
      <c r="E31" s="89" t="s">
        <v>14</v>
      </c>
      <c r="F31" s="90">
        <f>IF(E31="Hoog",HOOG!B31,IF(E31="Basis",BASIS!B31,IF(E31="Laag",LAAG!B31)))</f>
        <v>0</v>
      </c>
      <c r="G31" s="89" t="s">
        <v>12</v>
      </c>
      <c r="H31" s="90">
        <f>IF(G31="Hoog",HOOG!E31,IF(G31="Basis",BASIS!E31,IF(G31="Laag",LAAG!E31)))</f>
        <v>0</v>
      </c>
      <c r="I31" s="89" t="s">
        <v>12</v>
      </c>
      <c r="J31" s="90">
        <f>IF(I31="Hoog",HOOG!D31,IF(I31="Basis",BASIS!D31,IF(I31="Laag",LAAG!D31)))</f>
        <v>0</v>
      </c>
      <c r="K31" s="89" t="s">
        <v>14</v>
      </c>
      <c r="L31" s="90">
        <f>IF(K31="Hoog",HOOG!G31,IF(K31="Basis",BASIS!G31,IF(K31="Laag",LAAG!G31)))</f>
        <v>0</v>
      </c>
      <c r="M31" s="89" t="s">
        <v>14</v>
      </c>
      <c r="N31" s="90">
        <f>IF(M31="Hoog",HOOG!F31,IF(M31="Basis",BASIS!F31,IF(M31="Laag",LAAG!F31)))</f>
        <v>0</v>
      </c>
      <c r="O31" s="89" t="s">
        <v>12</v>
      </c>
      <c r="P31" s="90">
        <f>IF(O31="Hoog",HOOG!I31,IF(O31="Basis",BASIS!I31,IF(O31="Laag",LAAG!I31)))</f>
        <v>0</v>
      </c>
      <c r="Q31" s="89" t="s">
        <v>12</v>
      </c>
      <c r="R31" s="90">
        <f>IF(Q31="Hoog",HOOG!H31,IF(Q31="Basis",BASIS!H31,IF(Q31="Laag",LAAG!H31)))</f>
        <v>0</v>
      </c>
      <c r="S31" s="89" t="s">
        <v>14</v>
      </c>
      <c r="T31" s="90">
        <f>IF(S31="Hoog",HOOG!K31,IF(S31="Basis",BASIS!K31,IF(S31="Laag",LAAG!K31)))</f>
        <v>0</v>
      </c>
      <c r="U31" s="89" t="s">
        <v>14</v>
      </c>
      <c r="V31" s="90">
        <f>IF(U31="Hoog",HOOG!J31,IF(U31="Basis",BASIS!J31,IF(U31="Laag",LAAG!J31)))</f>
        <v>0</v>
      </c>
      <c r="W31" s="89" t="s">
        <v>14</v>
      </c>
      <c r="X31" s="90">
        <f>IF(W31="Hoog",HOOG!M31,IF(W31="Basis",BASIS!M31,IF(W31="Laag",LAAG!M31)))</f>
        <v>0</v>
      </c>
      <c r="Y31" s="89" t="s">
        <v>14</v>
      </c>
      <c r="Z31" s="90">
        <f>IF(Y31="Hoog",HOOG!L31,IF(Y31="Basis",BASIS!L31,IF(Y31="Laag",LAAG!L31)))</f>
        <v>0</v>
      </c>
      <c r="AA31" s="89" t="s">
        <v>14</v>
      </c>
      <c r="AB31" s="90">
        <f>IF(AA31="Hoog",HOOG!O31,IF(AA31="Basis",BASIS!O31,IF(AA31="Laag",LAAG!O31)))</f>
        <v>0</v>
      </c>
      <c r="AC31" s="89" t="s">
        <v>14</v>
      </c>
      <c r="AD31" s="90">
        <f>IF(AC31="Hoog",HOOG!N31,IF(AC31="Basis",BASIS!N31,IF(AC31="Laag",LAAG!N31)))</f>
        <v>0</v>
      </c>
      <c r="AE31" s="33"/>
      <c r="AF31" s="91">
        <f t="shared" ref="AF31:AF32" si="8">+AH31+AG31</f>
        <v>0</v>
      </c>
      <c r="AG31" s="92">
        <f t="shared" ref="AG31:AG32" si="9">SUM(D31,L31,P31,T31,H31,AB31)</f>
        <v>0</v>
      </c>
      <c r="AH31" s="100">
        <f t="shared" ref="AH31:AH32" si="10">SUM(F31,N31,R31,V31,J31,AD31,Z31)</f>
        <v>0</v>
      </c>
      <c r="AJ31" s="232"/>
      <c r="AL31" s="232"/>
      <c r="AM31" s="83"/>
      <c r="AN31" s="232"/>
      <c r="AP31" s="232"/>
    </row>
    <row r="32" spans="1:42" x14ac:dyDescent="0.2">
      <c r="A32" s="324"/>
      <c r="B32" s="88" t="s">
        <v>82</v>
      </c>
      <c r="C32" s="89" t="s">
        <v>14</v>
      </c>
      <c r="D32" s="108">
        <f>IF(C32="Hoog",HOOG!C32,IF(C32="Basis",BASIS!C32,IF(C32="Laag",LAAG!C32)))</f>
        <v>0</v>
      </c>
      <c r="E32" s="89" t="s">
        <v>14</v>
      </c>
      <c r="F32" s="90">
        <f>IF(E32="Hoog",HOOG!B32,IF(E32="Basis",BASIS!B32,IF(E32="Laag",LAAG!B32)))</f>
        <v>0</v>
      </c>
      <c r="G32" s="89" t="s">
        <v>12</v>
      </c>
      <c r="H32" s="90">
        <f>IF(G32="Hoog",HOOG!E32,IF(G32="Basis",BASIS!E32,IF(G32="Laag",LAAG!E32)))</f>
        <v>0</v>
      </c>
      <c r="I32" s="89" t="s">
        <v>12</v>
      </c>
      <c r="J32" s="90">
        <f>IF(I32="Hoog",HOOG!D32,IF(I32="Basis",BASIS!D32,IF(I32="Laag",LAAG!D32)))</f>
        <v>0</v>
      </c>
      <c r="K32" s="89" t="s">
        <v>14</v>
      </c>
      <c r="L32" s="90">
        <f>IF(K32="Hoog",HOOG!G32,IF(K32="Basis",BASIS!G32,IF(K32="Laag",LAAG!G32)))</f>
        <v>0</v>
      </c>
      <c r="M32" s="89" t="s">
        <v>14</v>
      </c>
      <c r="N32" s="90">
        <f>IF(M32="Hoog",HOOG!F32,IF(M32="Basis",BASIS!F32,IF(M32="Laag",LAAG!F32)))</f>
        <v>0</v>
      </c>
      <c r="O32" s="89" t="s">
        <v>12</v>
      </c>
      <c r="P32" s="90">
        <f>IF(O32="Hoog",HOOG!I32,IF(O32="Basis",BASIS!I32,IF(O32="Laag",LAAG!I32)))</f>
        <v>0</v>
      </c>
      <c r="Q32" s="89" t="s">
        <v>12</v>
      </c>
      <c r="R32" s="90">
        <f>IF(Q32="Hoog",HOOG!H32,IF(Q32="Basis",BASIS!H32,IF(Q32="Laag",LAAG!H32)))</f>
        <v>0</v>
      </c>
      <c r="S32" s="89" t="s">
        <v>14</v>
      </c>
      <c r="T32" s="90">
        <f>IF(S32="Hoog",HOOG!K32,IF(S32="Basis",BASIS!K32,IF(S32="Laag",LAAG!K32)))</f>
        <v>0</v>
      </c>
      <c r="U32" s="89" t="s">
        <v>14</v>
      </c>
      <c r="V32" s="90">
        <f>IF(U32="Hoog",HOOG!J32,IF(U32="Basis",BASIS!J32,IF(U32="Laag",LAAG!J32)))</f>
        <v>0</v>
      </c>
      <c r="W32" s="89" t="s">
        <v>14</v>
      </c>
      <c r="X32" s="90">
        <f>IF(W32="Hoog",HOOG!M32,IF(W32="Basis",BASIS!M32,IF(W32="Laag",LAAG!M32)))</f>
        <v>0</v>
      </c>
      <c r="Y32" s="89" t="s">
        <v>14</v>
      </c>
      <c r="Z32" s="90">
        <f>IF(Y32="Hoog",HOOG!L32,IF(Y32="Basis",BASIS!L32,IF(Y32="Laag",LAAG!L32)))</f>
        <v>0</v>
      </c>
      <c r="AA32" s="89" t="s">
        <v>14</v>
      </c>
      <c r="AB32" s="90">
        <f>IF(AA32="Hoog",HOOG!O32,IF(AA32="Basis",BASIS!O32,IF(AA32="Laag",LAAG!O32)))</f>
        <v>0</v>
      </c>
      <c r="AC32" s="89" t="s">
        <v>14</v>
      </c>
      <c r="AD32" s="90">
        <f>IF(AC32="Hoog",HOOG!N32,IF(AC32="Basis",BASIS!N32,IF(AC32="Laag",LAAG!N32)))</f>
        <v>0</v>
      </c>
      <c r="AE32" s="33"/>
      <c r="AF32" s="91">
        <f t="shared" si="8"/>
        <v>0</v>
      </c>
      <c r="AG32" s="92">
        <f t="shared" si="9"/>
        <v>0</v>
      </c>
      <c r="AH32" s="100">
        <f t="shared" si="10"/>
        <v>0</v>
      </c>
      <c r="AJ32" s="232"/>
      <c r="AL32" s="232"/>
      <c r="AM32" s="83"/>
      <c r="AN32" s="232"/>
      <c r="AP32" s="232"/>
    </row>
    <row r="33" spans="1:42" x14ac:dyDescent="0.2">
      <c r="A33" s="324"/>
      <c r="B33" s="88" t="s">
        <v>47</v>
      </c>
      <c r="C33" s="89" t="s">
        <v>12</v>
      </c>
      <c r="D33" s="108">
        <f>IF(C33="Hoog",HOOG!C33,IF(C33="Basis",BASIS!C33,IF(C33="Laag",LAAG!C33)))</f>
        <v>0</v>
      </c>
      <c r="E33" s="89" t="s">
        <v>12</v>
      </c>
      <c r="F33" s="90">
        <f>IF(E33="Hoog",HOOG!B33,IF(E33="Basis",BASIS!B33,IF(E33="Laag",LAAG!B33)))</f>
        <v>0</v>
      </c>
      <c r="G33" s="89" t="s">
        <v>12</v>
      </c>
      <c r="H33" s="90">
        <f>IF(G33="Hoog",HOOG!E33,IF(G33="Basis",BASIS!E33,IF(G33="Laag",LAAG!E33)))</f>
        <v>0</v>
      </c>
      <c r="I33" s="89" t="s">
        <v>12</v>
      </c>
      <c r="J33" s="90">
        <f>IF(I33="Hoog",HOOG!D33,IF(I33="Basis",BASIS!D33,IF(I33="Laag",LAAG!D33)))</f>
        <v>0</v>
      </c>
      <c r="K33" s="89" t="s">
        <v>12</v>
      </c>
      <c r="L33" s="90">
        <f>IF(K33="Hoog",HOOG!G33,IF(K33="Basis",BASIS!G33,IF(K33="Laag",LAAG!G33)))</f>
        <v>0</v>
      </c>
      <c r="M33" s="89" t="s">
        <v>12</v>
      </c>
      <c r="N33" s="90">
        <f>IF(M33="Hoog",HOOG!F33,IF(M33="Basis",BASIS!F33,IF(M33="Laag",LAAG!F33)))</f>
        <v>0</v>
      </c>
      <c r="O33" s="89" t="s">
        <v>12</v>
      </c>
      <c r="P33" s="90">
        <f>IF(O33="Hoog",HOOG!I33,IF(O33="Basis",BASIS!I33,IF(O33="Laag",LAAG!I33)))</f>
        <v>0</v>
      </c>
      <c r="Q33" s="89" t="s">
        <v>12</v>
      </c>
      <c r="R33" s="90">
        <f>IF(Q33="Hoog",HOOG!H33,IF(Q33="Basis",BASIS!H33,IF(Q33="Laag",LAAG!H33)))</f>
        <v>0</v>
      </c>
      <c r="S33" s="89" t="s">
        <v>12</v>
      </c>
      <c r="T33" s="90">
        <f>IF(S33="Hoog",HOOG!K33,IF(S33="Basis",BASIS!K33,IF(S33="Laag",LAAG!K33)))</f>
        <v>0</v>
      </c>
      <c r="U33" s="89" t="s">
        <v>12</v>
      </c>
      <c r="V33" s="90">
        <f>IF(U33="Hoog",HOOG!J33,IF(U33="Basis",BASIS!J33,IF(U33="Laag",LAAG!J33)))</f>
        <v>0</v>
      </c>
      <c r="W33" s="89" t="s">
        <v>12</v>
      </c>
      <c r="X33" s="90">
        <f>IF(W33="Hoog",HOOG!M33,IF(W33="Basis",BASIS!M33,IF(W33="Laag",LAAG!M33)))</f>
        <v>0</v>
      </c>
      <c r="Y33" s="89" t="s">
        <v>12</v>
      </c>
      <c r="Z33" s="90">
        <f>IF(Y33="Hoog",HOOG!L33,IF(Y33="Basis",BASIS!L33,IF(Y33="Laag",LAAG!L33)))</f>
        <v>0</v>
      </c>
      <c r="AA33" s="89" t="s">
        <v>12</v>
      </c>
      <c r="AB33" s="90">
        <f>IF(AA33="Hoog",HOOG!O33,IF(AA33="Basis",BASIS!O33,IF(AA33="Laag",LAAG!O33)))</f>
        <v>0</v>
      </c>
      <c r="AC33" s="89" t="s">
        <v>12</v>
      </c>
      <c r="AD33" s="90">
        <f>IF(AC33="Hoog",HOOG!N33,IF(AC33="Basis",BASIS!N33,IF(AC33="Laag",LAAG!N33)))</f>
        <v>0</v>
      </c>
      <c r="AE33" s="33"/>
      <c r="AF33" s="91"/>
      <c r="AG33" s="92" t="s">
        <v>35</v>
      </c>
      <c r="AH33" s="100"/>
      <c r="AJ33" s="232">
        <f>+BASIS!P33</f>
        <v>0</v>
      </c>
      <c r="AL33" s="232"/>
      <c r="AM33" s="83"/>
      <c r="AN33" s="232"/>
      <c r="AP33" s="232"/>
    </row>
    <row r="34" spans="1:42" x14ac:dyDescent="0.2">
      <c r="A34" s="324"/>
      <c r="B34" s="88" t="s">
        <v>48</v>
      </c>
      <c r="C34" s="89" t="s">
        <v>12</v>
      </c>
      <c r="D34" s="108">
        <f>IF(C34="Hoog",HOOG!C34,IF(C34="Basis",BASIS!C34,IF(C34="Laag",LAAG!C34)))</f>
        <v>0</v>
      </c>
      <c r="E34" s="89" t="s">
        <v>12</v>
      </c>
      <c r="F34" s="90">
        <f>IF(E34="Hoog",HOOG!B34,IF(E34="Basis",BASIS!B34,IF(E34="Laag",LAAG!B34)))</f>
        <v>0</v>
      </c>
      <c r="G34" s="89" t="s">
        <v>12</v>
      </c>
      <c r="H34" s="90">
        <f>IF(G34="Hoog",HOOG!E34,IF(G34="Basis",BASIS!E34,IF(G34="Laag",LAAG!E34)))</f>
        <v>0</v>
      </c>
      <c r="I34" s="89" t="s">
        <v>12</v>
      </c>
      <c r="J34" s="90">
        <f>IF(I34="Hoog",HOOG!D34,IF(I34="Basis",BASIS!D34,IF(I34="Laag",LAAG!D34)))</f>
        <v>0</v>
      </c>
      <c r="K34" s="89" t="s">
        <v>12</v>
      </c>
      <c r="L34" s="90">
        <f>IF(K34="Hoog",HOOG!G34,IF(K34="Basis",BASIS!G34,IF(K34="Laag",LAAG!G34)))</f>
        <v>0</v>
      </c>
      <c r="M34" s="89" t="s">
        <v>12</v>
      </c>
      <c r="N34" s="90">
        <f>IF(M34="Hoog",HOOG!F34,IF(M34="Basis",BASIS!F34,IF(M34="Laag",LAAG!F34)))</f>
        <v>0</v>
      </c>
      <c r="O34" s="89" t="s">
        <v>12</v>
      </c>
      <c r="P34" s="90">
        <f>IF(O34="Hoog",HOOG!I34,IF(O34="Basis",BASIS!I34,IF(O34="Laag",LAAG!I34)))</f>
        <v>0</v>
      </c>
      <c r="Q34" s="89" t="s">
        <v>12</v>
      </c>
      <c r="R34" s="90">
        <f>IF(Q34="Hoog",HOOG!H34,IF(Q34="Basis",BASIS!H34,IF(Q34="Laag",LAAG!H34)))</f>
        <v>0</v>
      </c>
      <c r="S34" s="89" t="s">
        <v>12</v>
      </c>
      <c r="T34" s="90">
        <f>IF(S34="Hoog",HOOG!K34,IF(S34="Basis",BASIS!K34,IF(S34="Laag",LAAG!K34)))</f>
        <v>0</v>
      </c>
      <c r="U34" s="89" t="s">
        <v>12</v>
      </c>
      <c r="V34" s="90">
        <f>IF(U34="Hoog",HOOG!J34,IF(U34="Basis",BASIS!J34,IF(U34="Laag",LAAG!J34)))</f>
        <v>0</v>
      </c>
      <c r="W34" s="89" t="s">
        <v>12</v>
      </c>
      <c r="X34" s="90">
        <f>IF(W34="Hoog",HOOG!M34,IF(W34="Basis",BASIS!M34,IF(W34="Laag",LAAG!M34)))</f>
        <v>0</v>
      </c>
      <c r="Y34" s="89" t="s">
        <v>12</v>
      </c>
      <c r="Z34" s="90">
        <f>IF(Y34="Hoog",HOOG!L34,IF(Y34="Basis",BASIS!L34,IF(Y34="Laag",LAAG!L34)))</f>
        <v>0</v>
      </c>
      <c r="AA34" s="89" t="s">
        <v>12</v>
      </c>
      <c r="AB34" s="90">
        <f>IF(AA34="Hoog",HOOG!O34,IF(AA34="Basis",BASIS!O34,IF(AA34="Laag",LAAG!O34)))</f>
        <v>0</v>
      </c>
      <c r="AC34" s="89" t="s">
        <v>12</v>
      </c>
      <c r="AD34" s="90">
        <f>IF(AC34="Hoog",HOOG!N34,IF(AC34="Basis",BASIS!N34,IF(AC34="Laag",LAAG!N34)))</f>
        <v>0</v>
      </c>
      <c r="AE34" s="33"/>
      <c r="AF34" s="91">
        <f t="shared" si="7"/>
        <v>0</v>
      </c>
      <c r="AG34" s="92">
        <f>SUM(D34,L34,P34,T34,H34,AB34,X34)</f>
        <v>0</v>
      </c>
      <c r="AH34" s="100"/>
      <c r="AJ34" s="232">
        <f>+BASIS!P34</f>
        <v>0</v>
      </c>
      <c r="AL34" s="232"/>
      <c r="AM34" s="83"/>
      <c r="AN34" s="232"/>
      <c r="AP34" s="232"/>
    </row>
    <row r="35" spans="1:42" x14ac:dyDescent="0.2">
      <c r="A35" s="324"/>
      <c r="B35" s="88" t="s">
        <v>18</v>
      </c>
      <c r="C35" s="89" t="s">
        <v>14</v>
      </c>
      <c r="D35" s="108">
        <f>IF(C35="Hoog",HOOG!C35,IF(C35="Basis",BASIS!C35,IF(C35="Laag",LAAG!C35)))</f>
        <v>0</v>
      </c>
      <c r="E35" s="89" t="s">
        <v>14</v>
      </c>
      <c r="F35" s="90">
        <f>IF(E35="Hoog",HOOG!B35,IF(E35="Basis",BASIS!B35,IF(E35="Laag",LAAG!B35)))</f>
        <v>0</v>
      </c>
      <c r="G35" s="89" t="s">
        <v>12</v>
      </c>
      <c r="H35" s="90">
        <f>IF(G35="Hoog",HOOG!E35,IF(G35="Basis",BASIS!E35,IF(G35="Laag",LAAG!E35)))</f>
        <v>0</v>
      </c>
      <c r="I35" s="89" t="s">
        <v>12</v>
      </c>
      <c r="J35" s="90">
        <f>IF(I35="Hoog",HOOG!D35,IF(I35="Basis",BASIS!D35,IF(I35="Laag",LAAG!D35)))</f>
        <v>0</v>
      </c>
      <c r="K35" s="89" t="s">
        <v>11</v>
      </c>
      <c r="L35" s="90">
        <f>IF(K35="Hoog",HOOG!G35,IF(K35="Basis",BASIS!G35,IF(K35="Laag",LAAG!G35)))</f>
        <v>0</v>
      </c>
      <c r="M35" s="89" t="s">
        <v>11</v>
      </c>
      <c r="N35" s="90">
        <f>IF(M35="Hoog",HOOG!F35,IF(M35="Basis",BASIS!F35,IF(M35="Laag",LAAG!F35)))</f>
        <v>0</v>
      </c>
      <c r="O35" s="89" t="s">
        <v>12</v>
      </c>
      <c r="P35" s="90">
        <f>IF(O35="Hoog",HOOG!I35,IF(O35="Basis",BASIS!I35,IF(O35="Laag",LAAG!I35)))</f>
        <v>0</v>
      </c>
      <c r="Q35" s="89" t="s">
        <v>12</v>
      </c>
      <c r="R35" s="90">
        <f>IF(Q35="Hoog",HOOG!H35,IF(Q35="Basis",BASIS!H35,IF(Q35="Laag",LAAG!H35)))</f>
        <v>0</v>
      </c>
      <c r="S35" s="89" t="s">
        <v>11</v>
      </c>
      <c r="T35" s="90">
        <f>IF(S35="Hoog",HOOG!K35,IF(S35="Basis",BASIS!K35,IF(S35="Laag",LAAG!K35)))</f>
        <v>0</v>
      </c>
      <c r="U35" s="89" t="s">
        <v>11</v>
      </c>
      <c r="V35" s="90">
        <f>IF(U35="Hoog",HOOG!J35,IF(U35="Basis",BASIS!J35,IF(U35="Laag",LAAG!J35)))</f>
        <v>0</v>
      </c>
      <c r="W35" s="89" t="s">
        <v>11</v>
      </c>
      <c r="X35" s="90">
        <f>IF(W35="Hoog",HOOG!M35,IF(W35="Basis",BASIS!M35,IF(W35="Laag",LAAG!M35)))</f>
        <v>0</v>
      </c>
      <c r="Y35" s="89" t="s">
        <v>11</v>
      </c>
      <c r="Z35" s="90">
        <f>IF(Y35="Hoog",HOOG!L35,IF(Y35="Basis",BASIS!L35,IF(Y35="Laag",LAAG!L35)))</f>
        <v>0</v>
      </c>
      <c r="AA35" s="89" t="s">
        <v>11</v>
      </c>
      <c r="AB35" s="90">
        <f>IF(AA35="Hoog",HOOG!O35,IF(AA35="Basis",BASIS!O35,IF(AA35="Laag",LAAG!O35)))</f>
        <v>0</v>
      </c>
      <c r="AC35" s="89" t="s">
        <v>11</v>
      </c>
      <c r="AD35" s="90">
        <f>IF(AC35="Hoog",HOOG!N35,IF(AC35="Basis",BASIS!N35,IF(AC35="Laag",LAAG!N35)))</f>
        <v>0</v>
      </c>
      <c r="AE35" s="33"/>
      <c r="AF35" s="91">
        <f t="shared" si="7"/>
        <v>0</v>
      </c>
      <c r="AG35" s="92">
        <f>SUM(D35,L35,P35,T35,H35,AB35,X35)</f>
        <v>0</v>
      </c>
      <c r="AH35" s="100">
        <f>SUM(F35,N35,R35,V35,J35,AD35,Z35)</f>
        <v>0</v>
      </c>
      <c r="AJ35" s="232">
        <f>+BASIS!P35</f>
        <v>0</v>
      </c>
      <c r="AL35" s="232"/>
      <c r="AM35" s="83"/>
      <c r="AN35" s="232"/>
      <c r="AP35" s="232"/>
    </row>
    <row r="36" spans="1:42" x14ac:dyDescent="0.2">
      <c r="A36" s="324"/>
      <c r="B36" s="88" t="s">
        <v>29</v>
      </c>
      <c r="C36" s="89" t="s">
        <v>14</v>
      </c>
      <c r="D36" s="108">
        <f>IF(C36="Hoog",HOOG!C36,IF(C36="Basis",BASIS!C36,IF(C36="Laag",LAAG!C36)))</f>
        <v>0</v>
      </c>
      <c r="E36" s="89" t="s">
        <v>14</v>
      </c>
      <c r="F36" s="90">
        <f>IF(E36="Hoog",HOOG!B36,IF(E36="Basis",BASIS!B36,IF(E36="Laag",LAAG!B36)))</f>
        <v>0</v>
      </c>
      <c r="G36" s="89" t="s">
        <v>12</v>
      </c>
      <c r="H36" s="90">
        <f>IF(G36="Hoog",HOOG!E36,IF(G36="Basis",BASIS!E36,IF(G36="Laag",LAAG!E36)))</f>
        <v>0</v>
      </c>
      <c r="I36" s="89" t="s">
        <v>12</v>
      </c>
      <c r="J36" s="90">
        <f>IF(I36="Hoog",HOOG!D36,IF(I36="Basis",BASIS!D36,IF(I36="Laag",LAAG!D36)))</f>
        <v>0</v>
      </c>
      <c r="K36" s="89" t="s">
        <v>11</v>
      </c>
      <c r="L36" s="90">
        <f>IF(K36="Hoog",HOOG!G36,IF(K36="Basis",BASIS!G36,IF(K36="Laag",LAAG!G36)))</f>
        <v>0</v>
      </c>
      <c r="M36" s="89" t="s">
        <v>11</v>
      </c>
      <c r="N36" s="90">
        <f>IF(M36="Hoog",HOOG!F36,IF(M36="Basis",BASIS!F36,IF(M36="Laag",LAAG!F36)))</f>
        <v>0</v>
      </c>
      <c r="O36" s="89" t="s">
        <v>12</v>
      </c>
      <c r="P36" s="90">
        <f>IF(O36="Hoog",HOOG!I36,IF(O36="Basis",BASIS!I36,IF(O36="Laag",LAAG!I36)))</f>
        <v>0</v>
      </c>
      <c r="Q36" s="89" t="s">
        <v>12</v>
      </c>
      <c r="R36" s="90">
        <f>IF(Q36="Hoog",HOOG!H36,IF(Q36="Basis",BASIS!H36,IF(Q36="Laag",LAAG!H36)))</f>
        <v>0</v>
      </c>
      <c r="S36" s="89" t="s">
        <v>11</v>
      </c>
      <c r="T36" s="90">
        <f>IF(S36="Hoog",HOOG!K36,IF(S36="Basis",BASIS!K36,IF(S36="Laag",LAAG!K36)))</f>
        <v>0</v>
      </c>
      <c r="U36" s="89" t="s">
        <v>11</v>
      </c>
      <c r="V36" s="90">
        <f>IF(U36="Hoog",HOOG!J36,IF(U36="Basis",BASIS!J36,IF(U36="Laag",LAAG!J36)))</f>
        <v>0</v>
      </c>
      <c r="W36" s="89" t="s">
        <v>11</v>
      </c>
      <c r="X36" s="90">
        <f>IF(W36="Hoog",HOOG!M36,IF(W36="Basis",BASIS!M36,IF(W36="Laag",LAAG!M36)))</f>
        <v>0</v>
      </c>
      <c r="Y36" s="89" t="s">
        <v>11</v>
      </c>
      <c r="Z36" s="90">
        <f>IF(Y36="Hoog",HOOG!L36,IF(Y36="Basis",BASIS!L36,IF(Y36="Laag",LAAG!L36)))</f>
        <v>0</v>
      </c>
      <c r="AA36" s="89" t="s">
        <v>11</v>
      </c>
      <c r="AB36" s="90">
        <f>IF(AA36="Hoog",HOOG!O36,IF(AA36="Basis",BASIS!O36,IF(AA36="Laag",LAAG!O36)))</f>
        <v>0</v>
      </c>
      <c r="AC36" s="89" t="s">
        <v>11</v>
      </c>
      <c r="AD36" s="90">
        <f>IF(AC36="Hoog",HOOG!N36,IF(AC36="Basis",BASIS!N36,IF(AC36="Laag",LAAG!N36)))</f>
        <v>0</v>
      </c>
      <c r="AE36" s="33"/>
      <c r="AF36" s="91">
        <f t="shared" si="7"/>
        <v>0</v>
      </c>
      <c r="AG36" s="92">
        <f>SUM(D36,L36,P36,T36,H36,AB36,X36)</f>
        <v>0</v>
      </c>
      <c r="AH36" s="100">
        <f>SUM(F36,N36,R36,V36,J36,AD36,Z36)</f>
        <v>0</v>
      </c>
      <c r="AJ36" s="232">
        <f>+BASIS!P36</f>
        <v>0</v>
      </c>
      <c r="AL36" s="232"/>
      <c r="AM36" s="83"/>
      <c r="AN36" s="232"/>
      <c r="AP36" s="232"/>
    </row>
    <row r="37" spans="1:42" x14ac:dyDescent="0.2">
      <c r="A37" s="324"/>
      <c r="B37" s="88" t="s">
        <v>44</v>
      </c>
      <c r="C37" s="89" t="s">
        <v>14</v>
      </c>
      <c r="D37" s="108">
        <f>IF(C37="Hoog",HOOG!C37,IF(C37="Basis",BASIS!C37,IF(C37="Laag",LAAG!C37)))</f>
        <v>0</v>
      </c>
      <c r="E37" s="89" t="s">
        <v>14</v>
      </c>
      <c r="F37" s="90">
        <f>IF(E37="Hoog",HOOG!B37,IF(E37="Basis",BASIS!B37,IF(E37="Laag",LAAG!B37)))</f>
        <v>0</v>
      </c>
      <c r="G37" s="89" t="s">
        <v>12</v>
      </c>
      <c r="H37" s="90">
        <f>IF(G37="Hoog",HOOG!E37,IF(G37="Basis",BASIS!E37,IF(G37="Laag",LAAG!E37)))</f>
        <v>0</v>
      </c>
      <c r="I37" s="89" t="s">
        <v>12</v>
      </c>
      <c r="J37" s="90">
        <f>IF(I37="Hoog",HOOG!D37,IF(I37="Basis",BASIS!D37,IF(I37="Laag",LAAG!D37)))</f>
        <v>0</v>
      </c>
      <c r="K37" s="89" t="s">
        <v>11</v>
      </c>
      <c r="L37" s="90">
        <f>IF(K37="Hoog",HOOG!G37,IF(K37="Basis",BASIS!G37,IF(K37="Laag",LAAG!G37)))</f>
        <v>0</v>
      </c>
      <c r="M37" s="89" t="s">
        <v>11</v>
      </c>
      <c r="N37" s="90">
        <f>IF(M37="Hoog",HOOG!F37,IF(M37="Basis",BASIS!F37,IF(M37="Laag",LAAG!F37)))</f>
        <v>0</v>
      </c>
      <c r="O37" s="89" t="s">
        <v>12</v>
      </c>
      <c r="P37" s="90">
        <f>IF(O37="Hoog",HOOG!I37,IF(O37="Basis",BASIS!I37,IF(O37="Laag",LAAG!I37)))</f>
        <v>0</v>
      </c>
      <c r="Q37" s="89" t="s">
        <v>12</v>
      </c>
      <c r="R37" s="90">
        <f>IF(Q37="Hoog",HOOG!H37,IF(Q37="Basis",BASIS!H37,IF(Q37="Laag",LAAG!H37)))</f>
        <v>0</v>
      </c>
      <c r="S37" s="89" t="s">
        <v>11</v>
      </c>
      <c r="T37" s="90">
        <f>IF(S37="Hoog",HOOG!K37,IF(S37="Basis",BASIS!K37,IF(S37="Laag",LAAG!K37)))</f>
        <v>0</v>
      </c>
      <c r="U37" s="89" t="s">
        <v>11</v>
      </c>
      <c r="V37" s="90">
        <f>IF(U37="Hoog",HOOG!J37,IF(U37="Basis",BASIS!J37,IF(U37="Laag",LAAG!J37)))</f>
        <v>0</v>
      </c>
      <c r="W37" s="89" t="s">
        <v>11</v>
      </c>
      <c r="X37" s="90">
        <f>IF(W37="Hoog",HOOG!M37,IF(W37="Basis",BASIS!M37,IF(W37="Laag",LAAG!M37)))</f>
        <v>0</v>
      </c>
      <c r="Y37" s="89" t="s">
        <v>11</v>
      </c>
      <c r="Z37" s="90">
        <f>IF(Y37="Hoog",HOOG!L37,IF(Y37="Basis",BASIS!L37,IF(Y37="Laag",LAAG!L37)))</f>
        <v>0</v>
      </c>
      <c r="AA37" s="89" t="s">
        <v>11</v>
      </c>
      <c r="AB37" s="90">
        <f>IF(AA37="Hoog",HOOG!O37,IF(AA37="Basis",BASIS!O37,IF(AA37="Laag",LAAG!O37)))</f>
        <v>0</v>
      </c>
      <c r="AC37" s="89" t="s">
        <v>11</v>
      </c>
      <c r="AD37" s="90">
        <f>IF(AC37="Hoog",HOOG!N37,IF(AC37="Basis",BASIS!N37,IF(AC37="Laag",LAAG!N37)))</f>
        <v>0</v>
      </c>
      <c r="AE37" s="33"/>
      <c r="AF37" s="91">
        <f t="shared" si="7"/>
        <v>0</v>
      </c>
      <c r="AG37" s="92">
        <f>SUM(D37,L37,P37,T37,H37,AB37,X37)</f>
        <v>0</v>
      </c>
      <c r="AH37" s="100">
        <f>SUM(F37,N37,R37,V37,J37,AD37,Z37)</f>
        <v>0</v>
      </c>
      <c r="AJ37" s="232">
        <f>+BASIS!P37</f>
        <v>0</v>
      </c>
      <c r="AL37" s="232"/>
      <c r="AM37" s="83"/>
      <c r="AN37" s="232"/>
      <c r="AP37" s="232"/>
    </row>
    <row r="38" spans="1:42" x14ac:dyDescent="0.2">
      <c r="A38" s="324"/>
      <c r="B38" s="88" t="s">
        <v>49</v>
      </c>
      <c r="C38" s="89" t="s">
        <v>14</v>
      </c>
      <c r="D38" s="108">
        <f>IF(C38="Hoog",HOOG!C38,IF(C38="Basis",BASIS!C38,IF(C38="Laag",LAAG!C38)))</f>
        <v>0</v>
      </c>
      <c r="E38" s="89" t="s">
        <v>14</v>
      </c>
      <c r="F38" s="90">
        <f>IF(E38="Hoog",HOOG!B38,IF(E38="Basis",BASIS!B38,IF(E38="Laag",LAAG!B38)))</f>
        <v>0</v>
      </c>
      <c r="G38" s="89" t="s">
        <v>12</v>
      </c>
      <c r="H38" s="90">
        <f>IF(G38="Hoog",HOOG!E38,IF(G38="Basis",BASIS!E38,IF(G38="Laag",LAAG!E38)))</f>
        <v>0</v>
      </c>
      <c r="I38" s="89" t="s">
        <v>12</v>
      </c>
      <c r="J38" s="90">
        <f>IF(I38="Hoog",HOOG!D38,IF(I38="Basis",BASIS!D38,IF(I38="Laag",LAAG!D38)))</f>
        <v>0</v>
      </c>
      <c r="K38" s="89" t="s">
        <v>14</v>
      </c>
      <c r="L38" s="90">
        <f>IF(K38="Hoog",HOOG!G38,IF(K38="Basis",BASIS!G38,IF(K38="Laag",LAAG!G38)))</f>
        <v>0</v>
      </c>
      <c r="M38" s="89" t="s">
        <v>14</v>
      </c>
      <c r="N38" s="90">
        <f>IF(M38="Hoog",HOOG!F38,IF(M38="Basis",BASIS!F38,IF(M38="Laag",LAAG!F38)))</f>
        <v>0</v>
      </c>
      <c r="O38" s="89" t="s">
        <v>12</v>
      </c>
      <c r="P38" s="90">
        <f>IF(O38="Hoog",HOOG!I38,IF(O38="Basis",BASIS!I38,IF(O38="Laag",LAAG!I38)))</f>
        <v>0</v>
      </c>
      <c r="Q38" s="89" t="s">
        <v>12</v>
      </c>
      <c r="R38" s="90">
        <f>IF(Q38="Hoog",HOOG!H38,IF(Q38="Basis",BASIS!H38,IF(Q38="Laag",LAAG!H38)))</f>
        <v>0</v>
      </c>
      <c r="S38" s="89" t="s">
        <v>14</v>
      </c>
      <c r="T38" s="90">
        <f>IF(S38="Hoog",HOOG!K38,IF(S38="Basis",BASIS!K38,IF(S38="Laag",LAAG!K38)))</f>
        <v>0</v>
      </c>
      <c r="U38" s="89" t="s">
        <v>14</v>
      </c>
      <c r="V38" s="90">
        <f>IF(U38="Hoog",HOOG!J38,IF(U38="Basis",BASIS!J38,IF(U38="Laag",LAAG!J38)))</f>
        <v>0</v>
      </c>
      <c r="W38" s="89" t="s">
        <v>14</v>
      </c>
      <c r="X38" s="90">
        <f>IF(W38="Hoog",HOOG!M38,IF(W38="Basis",BASIS!M38,IF(W38="Laag",LAAG!M38)))</f>
        <v>0</v>
      </c>
      <c r="Y38" s="89" t="s">
        <v>14</v>
      </c>
      <c r="Z38" s="90">
        <f>IF(Y38="Hoog",HOOG!L38,IF(Y38="Basis",BASIS!L38,IF(Y38="Laag",LAAG!L38)))</f>
        <v>0</v>
      </c>
      <c r="AA38" s="89" t="s">
        <v>14</v>
      </c>
      <c r="AB38" s="90">
        <f>IF(AA38="Hoog",HOOG!O38,IF(AA38="Basis",BASIS!O38,IF(AA38="Laag",LAAG!O38)))</f>
        <v>0</v>
      </c>
      <c r="AC38" s="89" t="s">
        <v>14</v>
      </c>
      <c r="AD38" s="90">
        <f>IF(AC38="Hoog",HOOG!N38,IF(AC38="Basis",BASIS!N38,IF(AC38="Laag",LAAG!N38)))</f>
        <v>0</v>
      </c>
      <c r="AE38" s="33"/>
      <c r="AF38" s="91">
        <f t="shared" si="7"/>
        <v>0</v>
      </c>
      <c r="AG38" s="92"/>
      <c r="AH38" s="100"/>
      <c r="AJ38" s="232">
        <f>+BASIS!P38</f>
        <v>0</v>
      </c>
      <c r="AL38" s="232"/>
      <c r="AM38" s="83"/>
      <c r="AN38" s="232"/>
      <c r="AP38" s="232"/>
    </row>
    <row r="39" spans="1:42" x14ac:dyDescent="0.2">
      <c r="A39" s="324"/>
      <c r="B39" s="88" t="s">
        <v>24</v>
      </c>
      <c r="C39" s="89" t="s">
        <v>14</v>
      </c>
      <c r="D39" s="108">
        <f>IF(C39="Hoog",HOOG!C39,IF(C39="Basis",BASIS!C39,IF(C39="Laag",LAAG!C39)))</f>
        <v>0</v>
      </c>
      <c r="E39" s="89" t="s">
        <v>14</v>
      </c>
      <c r="F39" s="90">
        <f>IF(E39="Hoog",HOOG!B39,IF(E39="Basis",BASIS!B39,IF(E39="Laag",LAAG!B39)))</f>
        <v>0</v>
      </c>
      <c r="G39" s="89" t="s">
        <v>12</v>
      </c>
      <c r="H39" s="90">
        <f>IF(G39="Hoog",HOOG!E39,IF(G39="Basis",BASIS!E39,IF(G39="Laag",LAAG!E39)))</f>
        <v>0</v>
      </c>
      <c r="I39" s="89" t="s">
        <v>12</v>
      </c>
      <c r="J39" s="90">
        <f>IF(I39="Hoog",HOOG!D39,IF(I39="Basis",BASIS!D39,IF(I39="Laag",LAAG!D39)))</f>
        <v>0</v>
      </c>
      <c r="K39" s="89" t="s">
        <v>11</v>
      </c>
      <c r="L39" s="90">
        <f>IF(K39="Hoog",HOOG!G39,IF(K39="Basis",BASIS!G39,IF(K39="Laag",LAAG!G39)))</f>
        <v>0</v>
      </c>
      <c r="M39" s="89" t="s">
        <v>11</v>
      </c>
      <c r="N39" s="90">
        <f>IF(M39="Hoog",HOOG!F39,IF(M39="Basis",BASIS!F39,IF(M39="Laag",LAAG!F39)))</f>
        <v>0</v>
      </c>
      <c r="O39" s="89" t="s">
        <v>12</v>
      </c>
      <c r="P39" s="90">
        <f>IF(O39="Hoog",HOOG!I39,IF(O39="Basis",BASIS!I39,IF(O39="Laag",LAAG!I39)))</f>
        <v>0</v>
      </c>
      <c r="Q39" s="89" t="s">
        <v>12</v>
      </c>
      <c r="R39" s="90">
        <f>IF(Q39="Hoog",HOOG!H39,IF(Q39="Basis",BASIS!H39,IF(Q39="Laag",LAAG!H39)))</f>
        <v>0</v>
      </c>
      <c r="S39" s="89" t="s">
        <v>11</v>
      </c>
      <c r="T39" s="90">
        <f>IF(S39="Hoog",HOOG!K39,IF(S39="Basis",BASIS!K39,IF(S39="Laag",LAAG!K39)))</f>
        <v>0</v>
      </c>
      <c r="U39" s="89" t="s">
        <v>11</v>
      </c>
      <c r="V39" s="90">
        <f>IF(U39="Hoog",HOOG!J39,IF(U39="Basis",BASIS!J39,IF(U39="Laag",LAAG!J39)))</f>
        <v>0</v>
      </c>
      <c r="W39" s="89" t="s">
        <v>11</v>
      </c>
      <c r="X39" s="90">
        <f>IF(W39="Hoog",HOOG!M39,IF(W39="Basis",BASIS!M39,IF(W39="Laag",LAAG!M39)))</f>
        <v>0</v>
      </c>
      <c r="Y39" s="89" t="s">
        <v>11</v>
      </c>
      <c r="Z39" s="90">
        <f>IF(Y39="Hoog",HOOG!L39,IF(Y39="Basis",BASIS!L39,IF(Y39="Laag",LAAG!L39)))</f>
        <v>0</v>
      </c>
      <c r="AA39" s="89" t="s">
        <v>11</v>
      </c>
      <c r="AB39" s="90">
        <f>IF(AA39="Hoog",HOOG!O39,IF(AA39="Basis",BASIS!O39,IF(AA39="Laag",LAAG!O39)))</f>
        <v>0</v>
      </c>
      <c r="AC39" s="89" t="s">
        <v>11</v>
      </c>
      <c r="AD39" s="90">
        <f>IF(AC39="Hoog",HOOG!N39,IF(AC39="Basis",BASIS!N39,IF(AC39="Laag",LAAG!N39)))</f>
        <v>0</v>
      </c>
      <c r="AE39" s="33"/>
      <c r="AF39" s="91">
        <f t="shared" si="7"/>
        <v>0</v>
      </c>
      <c r="AG39" s="92">
        <f>SUM(D39,L39,P39,T39,H39,AB39,X39)</f>
        <v>0</v>
      </c>
      <c r="AH39" s="100">
        <f>SUM(F39,N39,R39,V39,J39,AD39)</f>
        <v>0</v>
      </c>
      <c r="AJ39" s="232">
        <f>+BASIS!P39</f>
        <v>0</v>
      </c>
      <c r="AL39" s="232"/>
      <c r="AM39" s="83"/>
      <c r="AN39" s="232"/>
      <c r="AP39" s="232"/>
    </row>
    <row r="40" spans="1:42" x14ac:dyDescent="0.2">
      <c r="A40" s="324"/>
      <c r="B40" s="189" t="s">
        <v>32</v>
      </c>
      <c r="C40" s="217" t="s">
        <v>14</v>
      </c>
      <c r="D40" s="108">
        <f>IF(C40="Hoog",HOOG!C40,IF(C40="Basis",BASIS!C40,IF(C40="Laag",LAAG!C40)))</f>
        <v>0</v>
      </c>
      <c r="E40" s="217" t="s">
        <v>14</v>
      </c>
      <c r="F40" s="90">
        <f>IF(E40="Hoog",HOOG!B40,IF(E40="Basis",BASIS!B40,IF(E40="Laag",LAAG!B40)))</f>
        <v>0</v>
      </c>
      <c r="G40" s="217" t="s">
        <v>12</v>
      </c>
      <c r="H40" s="90">
        <f>IF(G40="Hoog",HOOG!E40,IF(G40="Basis",BASIS!E40,IF(G40="Laag",LAAG!E40)))</f>
        <v>0</v>
      </c>
      <c r="I40" s="217" t="s">
        <v>12</v>
      </c>
      <c r="J40" s="90">
        <f>IF(I40="Hoog",HOOG!D40,IF(I40="Basis",BASIS!D40,IF(I40="Laag",LAAG!D40)))</f>
        <v>0</v>
      </c>
      <c r="K40" s="217" t="s">
        <v>14</v>
      </c>
      <c r="L40" s="90">
        <f>IF(K40="Hoog",HOOG!G40,IF(K40="Basis",BASIS!G40,IF(K40="Laag",LAAG!G40)))</f>
        <v>0</v>
      </c>
      <c r="M40" s="217" t="s">
        <v>14</v>
      </c>
      <c r="N40" s="90">
        <f>IF(M40="Hoog",HOOG!F40,IF(M40="Basis",BASIS!F40,IF(M40="Laag",LAAG!F40)))</f>
        <v>0</v>
      </c>
      <c r="O40" s="217" t="s">
        <v>12</v>
      </c>
      <c r="P40" s="90">
        <f>IF(O40="Hoog",HOOG!I40,IF(O40="Basis",BASIS!I40,IF(O40="Laag",LAAG!I40)))</f>
        <v>0</v>
      </c>
      <c r="Q40" s="217" t="s">
        <v>12</v>
      </c>
      <c r="R40" s="90">
        <f>IF(Q40="Hoog",HOOG!H40,IF(Q40="Basis",BASIS!H40,IF(Q40="Laag",LAAG!H40)))</f>
        <v>0</v>
      </c>
      <c r="S40" s="217" t="s">
        <v>14</v>
      </c>
      <c r="T40" s="90">
        <f>IF(S40="Hoog",HOOG!K40,IF(S40="Basis",BASIS!K40,IF(S40="Laag",LAAG!K40)))</f>
        <v>0</v>
      </c>
      <c r="U40" s="217" t="s">
        <v>14</v>
      </c>
      <c r="V40" s="90">
        <f>IF(U40="Hoog",HOOG!J40,IF(U40="Basis",BASIS!J40,IF(U40="Laag",LAAG!J40)))</f>
        <v>0</v>
      </c>
      <c r="W40" s="217" t="s">
        <v>14</v>
      </c>
      <c r="X40" s="90">
        <f>IF(W40="Hoog",HOOG!M40,IF(W40="Basis",BASIS!M40,IF(W40="Laag",LAAG!M40)))</f>
        <v>0</v>
      </c>
      <c r="Y40" s="217" t="s">
        <v>14</v>
      </c>
      <c r="Z40" s="90">
        <f>IF(Y40="Hoog",HOOG!L40,IF(Y40="Basis",BASIS!L40,IF(Y40="Laag",LAAG!L40)))</f>
        <v>0</v>
      </c>
      <c r="AA40" s="217" t="s">
        <v>14</v>
      </c>
      <c r="AB40" s="90">
        <f>IF(AA40="Hoog",HOOG!O40,IF(AA40="Basis",BASIS!O40,IF(AA40="Laag",LAAG!O40)))</f>
        <v>0</v>
      </c>
      <c r="AC40" s="217" t="s">
        <v>14</v>
      </c>
      <c r="AD40" s="90">
        <f>IF(AC40="Hoog",HOOG!N40,IF(AC40="Basis",BASIS!N40,IF(AC40="Laag",LAAG!N40)))</f>
        <v>0</v>
      </c>
      <c r="AE40" s="33"/>
      <c r="AF40" s="222">
        <f t="shared" si="7"/>
        <v>0</v>
      </c>
      <c r="AG40" s="220">
        <f>SUM(D40,L40,P40,T40,H40,AB40,X40)</f>
        <v>0</v>
      </c>
      <c r="AH40" s="221">
        <f>SUM(F40,N40,R40,V40,J40,AD40,Z40)</f>
        <v>0</v>
      </c>
      <c r="AJ40" s="232">
        <f>+BASIS!P40</f>
        <v>0</v>
      </c>
      <c r="AL40" s="232"/>
      <c r="AM40" s="83"/>
      <c r="AN40" s="232"/>
      <c r="AP40" s="232"/>
    </row>
    <row r="41" spans="1:42" x14ac:dyDescent="0.2">
      <c r="A41" s="324"/>
      <c r="B41" s="318" t="s">
        <v>50</v>
      </c>
      <c r="C41" s="89" t="s">
        <v>14</v>
      </c>
      <c r="D41" s="108">
        <f>IF(C41="Hoog",HOOG!C41,IF(C41="Basis",BASIS!C41,IF(C41="Laag",LAAG!C41)))</f>
        <v>0</v>
      </c>
      <c r="E41" s="89" t="s">
        <v>14</v>
      </c>
      <c r="F41" s="90">
        <f>IF(E41="Hoog",HOOG!B41,IF(E41="Basis",BASIS!B41,IF(E41="Laag",LAAG!B41)))</f>
        <v>0</v>
      </c>
      <c r="G41" s="89" t="s">
        <v>12</v>
      </c>
      <c r="H41" s="90">
        <f>IF(G41="Hoog",HOOG!E41,IF(G41="Basis",BASIS!E41,IF(G41="Laag",LAAG!E41)))</f>
        <v>0</v>
      </c>
      <c r="I41" s="89" t="s">
        <v>12</v>
      </c>
      <c r="J41" s="90">
        <f>IF(I41="Hoog",HOOG!D41,IF(I41="Basis",BASIS!D41,IF(I41="Laag",LAAG!D41)))</f>
        <v>0</v>
      </c>
      <c r="K41" s="89" t="s">
        <v>11</v>
      </c>
      <c r="L41" s="90">
        <f>IF(K41="Hoog",HOOG!G41,IF(K41="Basis",BASIS!G41,IF(K41="Laag",LAAG!G41)))</f>
        <v>0</v>
      </c>
      <c r="M41" s="89" t="s">
        <v>11</v>
      </c>
      <c r="N41" s="90">
        <f>IF(M41="Hoog",HOOG!F41,IF(M41="Basis",BASIS!F41,IF(M41="Laag",LAAG!F41)))</f>
        <v>0</v>
      </c>
      <c r="O41" s="89" t="s">
        <v>12</v>
      </c>
      <c r="P41" s="90">
        <f>IF(O41="Hoog",HOOG!I41,IF(O41="Basis",BASIS!I41,IF(O41="Laag",LAAG!I41)))</f>
        <v>0</v>
      </c>
      <c r="Q41" s="89" t="s">
        <v>12</v>
      </c>
      <c r="R41" s="90">
        <f>IF(Q41="Hoog",HOOG!H41,IF(Q41="Basis",BASIS!H41,IF(Q41="Laag",LAAG!H41)))</f>
        <v>0</v>
      </c>
      <c r="S41" s="89" t="s">
        <v>11</v>
      </c>
      <c r="T41" s="90">
        <f>IF(S41="Hoog",HOOG!K41,IF(S41="Basis",BASIS!K41,IF(S41="Laag",LAAG!K41)))</f>
        <v>0</v>
      </c>
      <c r="U41" s="89" t="s">
        <v>11</v>
      </c>
      <c r="V41" s="90">
        <f>IF(U41="Hoog",HOOG!J41,IF(U41="Basis",BASIS!J41,IF(U41="Laag",LAAG!J41)))</f>
        <v>0</v>
      </c>
      <c r="W41" s="89" t="s">
        <v>11</v>
      </c>
      <c r="X41" s="90">
        <f>IF(W41="Hoog",HOOG!M41,IF(W41="Basis",BASIS!M41,IF(W41="Laag",LAAG!M41)))</f>
        <v>0</v>
      </c>
      <c r="Y41" s="89" t="s">
        <v>11</v>
      </c>
      <c r="Z41" s="90">
        <f>IF(Y41="Hoog",HOOG!L41,IF(Y41="Basis",BASIS!L41,IF(Y41="Laag",LAAG!L41)))</f>
        <v>0</v>
      </c>
      <c r="AA41" s="89" t="s">
        <v>11</v>
      </c>
      <c r="AB41" s="90">
        <f>IF(AA41="Hoog",HOOG!O41,IF(AA41="Basis",BASIS!O41,IF(AA41="Laag",LAAG!O41)))</f>
        <v>0</v>
      </c>
      <c r="AC41" s="89" t="s">
        <v>11</v>
      </c>
      <c r="AD41" s="90">
        <f>IF(AC41="Hoog",HOOG!N41,IF(AC41="Basis",BASIS!N41,IF(AC41="Laag",LAAG!N41)))</f>
        <v>0</v>
      </c>
      <c r="AE41" s="320"/>
      <c r="AF41" s="91">
        <f t="shared" si="7"/>
        <v>0</v>
      </c>
      <c r="AG41" s="92">
        <f>SUM(D41,L41,P41,T41,H41,AB41,X41)</f>
        <v>0</v>
      </c>
      <c r="AH41" s="100">
        <f>SUM(F41,N41,R41,V41,J41,AD41,Z41)</f>
        <v>0</v>
      </c>
      <c r="AJ41" s="232">
        <f>+BASIS!P41</f>
        <v>0</v>
      </c>
      <c r="AL41" s="232"/>
      <c r="AM41" s="83"/>
      <c r="AN41" s="232"/>
      <c r="AP41" s="232"/>
    </row>
    <row r="42" spans="1:42" x14ac:dyDescent="0.2">
      <c r="A42" s="251"/>
      <c r="B42" s="315" t="s">
        <v>90</v>
      </c>
      <c r="C42" s="89" t="s">
        <v>14</v>
      </c>
      <c r="D42" s="108">
        <f>IF(C42="Hoog",HOOG!C42,IF(C42="Basis",BASIS!C42,IF(C42="Laag",LAAG!C42)))</f>
        <v>0</v>
      </c>
      <c r="E42" s="89" t="s">
        <v>14</v>
      </c>
      <c r="F42" s="90">
        <f>IF(E42="Hoog",HOOG!B42,IF(E42="Basis",BASIS!B42,IF(E42="Laag",LAAG!B42)))</f>
        <v>0</v>
      </c>
      <c r="G42" s="89" t="s">
        <v>12</v>
      </c>
      <c r="H42" s="90">
        <f>IF(G42="Hoog",HOOG!E42,IF(G42="Basis",BASIS!E42,IF(G42="Laag",LAAG!E42)))</f>
        <v>0</v>
      </c>
      <c r="I42" s="89" t="s">
        <v>12</v>
      </c>
      <c r="J42" s="90">
        <f>IF(I42="Hoog",HOOG!D42,IF(I42="Basis",BASIS!D42,IF(I42="Laag",LAAG!D42)))</f>
        <v>0</v>
      </c>
      <c r="K42" s="89" t="s">
        <v>11</v>
      </c>
      <c r="L42" s="90">
        <f>IF(K42="Hoog",HOOG!G42,IF(K42="Basis",BASIS!G42,IF(K42="Laag",LAAG!G42)))</f>
        <v>0</v>
      </c>
      <c r="M42" s="89" t="s">
        <v>11</v>
      </c>
      <c r="N42" s="90">
        <f>IF(M42="Hoog",HOOG!F42,IF(M42="Basis",BASIS!F42,IF(M42="Laag",LAAG!F42)))</f>
        <v>0</v>
      </c>
      <c r="O42" s="89" t="s">
        <v>12</v>
      </c>
      <c r="P42" s="90">
        <f>IF(O42="Hoog",HOOG!I42,IF(O42="Basis",BASIS!I42,IF(O42="Laag",LAAG!I42)))</f>
        <v>0</v>
      </c>
      <c r="Q42" s="89" t="s">
        <v>12</v>
      </c>
      <c r="R42" s="90">
        <f>IF(Q42="Hoog",HOOG!H42,IF(Q42="Basis",BASIS!H42,IF(Q42="Laag",LAAG!H42)))</f>
        <v>0</v>
      </c>
      <c r="S42" s="89" t="s">
        <v>11</v>
      </c>
      <c r="T42" s="90">
        <f>IF(S42="Hoog",HOOG!K42,IF(S42="Basis",BASIS!K42,IF(S42="Laag",LAAG!K42)))</f>
        <v>0</v>
      </c>
      <c r="U42" s="89" t="s">
        <v>11</v>
      </c>
      <c r="V42" s="90">
        <f>IF(U42="Hoog",HOOG!J42,IF(U42="Basis",BASIS!J42,IF(U42="Laag",LAAG!J42)))</f>
        <v>0</v>
      </c>
      <c r="W42" s="89" t="s">
        <v>11</v>
      </c>
      <c r="X42" s="90">
        <f>IF(W42="Hoog",HOOG!M42,IF(W42="Basis",BASIS!M42,IF(W42="Laag",LAAG!M42)))</f>
        <v>0</v>
      </c>
      <c r="Y42" s="89" t="s">
        <v>11</v>
      </c>
      <c r="Z42" s="90">
        <f>IF(Y42="Hoog",HOOG!L42,IF(Y42="Basis",BASIS!L42,IF(Y42="Laag",LAAG!L42)))</f>
        <v>0</v>
      </c>
      <c r="AA42" s="89" t="s">
        <v>11</v>
      </c>
      <c r="AB42" s="90">
        <f>IF(AA42="Hoog",HOOG!O42,IF(AA42="Basis",BASIS!O42,IF(AA42="Laag",LAAG!O42)))</f>
        <v>0</v>
      </c>
      <c r="AC42" s="89" t="s">
        <v>11</v>
      </c>
      <c r="AD42" s="90">
        <f>IF(AC42="Hoog",HOOG!N42,IF(AC42="Basis",BASIS!N42,IF(AC42="Laag",LAAG!N42)))</f>
        <v>0</v>
      </c>
      <c r="AE42" s="33"/>
      <c r="AF42" s="91">
        <f t="shared" si="7"/>
        <v>0</v>
      </c>
      <c r="AG42" s="92">
        <f>SUM(D42,L42,P42,T42,H42,AB42,X42)</f>
        <v>0</v>
      </c>
      <c r="AH42" s="100">
        <f>SUM(F42,N42,R42,V42,J42,AD42,Z42)</f>
        <v>0</v>
      </c>
      <c r="AJ42" s="316"/>
      <c r="AL42" s="316"/>
      <c r="AM42" s="83"/>
      <c r="AN42" s="316"/>
      <c r="AP42" s="316"/>
    </row>
    <row r="43" spans="1:42" ht="13.5" thickBot="1" x14ac:dyDescent="0.25">
      <c r="A43" s="123"/>
      <c r="B43" s="124" t="s">
        <v>19</v>
      </c>
      <c r="C43" s="125"/>
      <c r="D43" s="126">
        <f>SUM(D27:D42)</f>
        <v>0</v>
      </c>
      <c r="E43" s="125"/>
      <c r="F43" s="126">
        <f>SUM(F27:F42)</f>
        <v>0</v>
      </c>
      <c r="G43" s="125"/>
      <c r="H43" s="126">
        <f>SUM(H27:H42)</f>
        <v>0</v>
      </c>
      <c r="I43" s="125"/>
      <c r="J43" s="126">
        <f>SUM(J27:J42)</f>
        <v>0</v>
      </c>
      <c r="K43" s="125"/>
      <c r="L43" s="126">
        <f>SUM(L27:L42)</f>
        <v>0</v>
      </c>
      <c r="M43" s="125"/>
      <c r="N43" s="126">
        <f>SUM(N27:N42)</f>
        <v>0</v>
      </c>
      <c r="O43" s="125"/>
      <c r="P43" s="126">
        <f>SUM(P27:P42)</f>
        <v>0</v>
      </c>
      <c r="Q43" s="125"/>
      <c r="R43" s="126">
        <f>SUM(R27:R42)</f>
        <v>0</v>
      </c>
      <c r="S43" s="125"/>
      <c r="T43" s="126">
        <f>SUM(T27:T42)</f>
        <v>0</v>
      </c>
      <c r="U43" s="125"/>
      <c r="V43" s="126">
        <f>SUM(V27:V42)</f>
        <v>0</v>
      </c>
      <c r="W43" s="125"/>
      <c r="X43" s="126">
        <f>SUM(X27:X42)</f>
        <v>0</v>
      </c>
      <c r="Y43" s="125"/>
      <c r="Z43" s="126">
        <f>SUM(Z27:Z42)</f>
        <v>0</v>
      </c>
      <c r="AA43" s="125"/>
      <c r="AB43" s="126">
        <f>SUM(AB27:AB42)</f>
        <v>0</v>
      </c>
      <c r="AC43" s="125"/>
      <c r="AD43" s="126">
        <f>SUM(AD27:AD42)</f>
        <v>0</v>
      </c>
      <c r="AE43" s="127"/>
      <c r="AF43" s="126">
        <f>SUM(AF27:AF42)</f>
        <v>0</v>
      </c>
      <c r="AG43" s="126">
        <f>SUM(AG27:AG42)</f>
        <v>0</v>
      </c>
      <c r="AH43" s="126">
        <f>SUM(AH27:AH42)</f>
        <v>0</v>
      </c>
      <c r="AJ43" s="126">
        <f>SUM(AJ27:AJ42)</f>
        <v>0</v>
      </c>
      <c r="AL43" s="234">
        <f>+EENHEIDSPRIJZEN!C26</f>
        <v>0</v>
      </c>
      <c r="AM43" s="283"/>
      <c r="AN43" s="234">
        <f>+EENHEIDSPRIJZEN!C31</f>
        <v>0</v>
      </c>
      <c r="AP43" s="234">
        <f>+AF43+AJ43+AL43+AN43</f>
        <v>0</v>
      </c>
    </row>
    <row r="44" spans="1:42" x14ac:dyDescent="0.2">
      <c r="A44" s="23"/>
      <c r="B44" s="27"/>
      <c r="C44" s="30"/>
      <c r="D44" s="29"/>
      <c r="E44" s="30"/>
      <c r="F44" s="31"/>
      <c r="G44" s="30"/>
      <c r="H44" s="31"/>
      <c r="I44" s="30"/>
      <c r="J44" s="31"/>
      <c r="K44" s="30"/>
      <c r="L44" s="29"/>
      <c r="M44" s="30"/>
      <c r="N44" s="31"/>
      <c r="O44" s="30"/>
      <c r="P44" s="29"/>
      <c r="Q44" s="30"/>
      <c r="R44" s="31"/>
      <c r="S44" s="30"/>
      <c r="T44" s="29"/>
      <c r="U44" s="30"/>
      <c r="V44" s="31"/>
      <c r="W44" s="30"/>
      <c r="X44" s="29"/>
      <c r="Y44" s="30"/>
      <c r="Z44" s="31"/>
      <c r="AA44" s="30"/>
      <c r="AB44" s="29"/>
      <c r="AC44" s="30"/>
      <c r="AD44" s="31"/>
      <c r="AE44" s="33"/>
      <c r="AF44" s="85"/>
      <c r="AG44" s="83"/>
      <c r="AJ44" s="84"/>
      <c r="AL44" s="84"/>
      <c r="AM44" s="84"/>
      <c r="AN44" s="84"/>
      <c r="AP44" s="84"/>
    </row>
    <row r="45" spans="1:42" x14ac:dyDescent="0.2">
      <c r="A45" s="23"/>
      <c r="B45" s="27"/>
      <c r="C45" s="30"/>
      <c r="D45" s="29"/>
      <c r="E45" s="30"/>
      <c r="F45" s="31"/>
      <c r="G45" s="30"/>
      <c r="H45" s="31"/>
      <c r="I45" s="30"/>
      <c r="J45" s="31"/>
      <c r="K45" s="30"/>
      <c r="L45" s="29"/>
      <c r="M45" s="30"/>
      <c r="N45" s="31"/>
      <c r="O45" s="30"/>
      <c r="P45" s="29"/>
      <c r="Q45" s="30"/>
      <c r="R45" s="31"/>
      <c r="S45" s="30"/>
      <c r="T45" s="29"/>
      <c r="U45" s="30"/>
      <c r="V45" s="31"/>
      <c r="W45" s="30"/>
      <c r="X45" s="29"/>
      <c r="Y45" s="30"/>
      <c r="Z45" s="31"/>
      <c r="AA45" s="30"/>
      <c r="AB45" s="29"/>
      <c r="AC45" s="30"/>
      <c r="AD45" s="31"/>
      <c r="AE45" s="33"/>
      <c r="AF45" s="85"/>
      <c r="AG45" s="83"/>
      <c r="AJ45" s="84"/>
      <c r="AL45" s="84"/>
      <c r="AM45" s="84"/>
      <c r="AN45" s="84"/>
      <c r="AP45" s="84"/>
    </row>
    <row r="46" spans="1:42" x14ac:dyDescent="0.2">
      <c r="A46" s="23"/>
      <c r="B46" s="27"/>
      <c r="C46" s="30"/>
      <c r="D46" s="29"/>
      <c r="E46" s="30"/>
      <c r="F46" s="31"/>
      <c r="G46" s="30"/>
      <c r="H46" s="31"/>
      <c r="I46" s="30"/>
      <c r="J46" s="31"/>
      <c r="K46" s="30"/>
      <c r="L46" s="29"/>
      <c r="M46" s="30"/>
      <c r="N46" s="31"/>
      <c r="O46" s="30"/>
      <c r="P46" s="29"/>
      <c r="Q46" s="30"/>
      <c r="R46" s="31"/>
      <c r="S46" s="30"/>
      <c r="T46" s="29"/>
      <c r="U46" s="30"/>
      <c r="V46" s="31"/>
      <c r="W46" s="30"/>
      <c r="X46" s="29"/>
      <c r="Y46" s="30"/>
      <c r="Z46" s="31"/>
      <c r="AA46" s="30"/>
      <c r="AB46" s="29"/>
      <c r="AC46" s="30"/>
      <c r="AD46" s="31"/>
      <c r="AE46" s="33"/>
      <c r="AF46" s="85"/>
      <c r="AG46" s="83"/>
      <c r="AJ46" s="84"/>
      <c r="AL46" s="84"/>
      <c r="AM46" s="84"/>
      <c r="AN46" s="84"/>
      <c r="AP46" s="84"/>
    </row>
    <row r="47" spans="1:42" ht="13.5" thickBot="1" x14ac:dyDescent="0.25">
      <c r="A47" s="23"/>
      <c r="B47" s="21"/>
      <c r="C47" s="4"/>
      <c r="D47" s="15"/>
      <c r="E47" s="4"/>
      <c r="G47" s="4"/>
      <c r="I47" s="4"/>
      <c r="K47" s="4"/>
      <c r="L47" s="15"/>
      <c r="M47" s="4"/>
      <c r="O47" s="4"/>
      <c r="P47" s="15"/>
      <c r="Q47" s="4"/>
      <c r="S47" s="4"/>
      <c r="T47" s="15"/>
      <c r="U47" s="4"/>
      <c r="W47" s="4"/>
      <c r="X47" s="15"/>
      <c r="Y47" s="4"/>
      <c r="AA47" s="4"/>
      <c r="AB47" s="15"/>
      <c r="AC47" s="4"/>
      <c r="AE47" s="33"/>
      <c r="AG47" s="83"/>
      <c r="AJ47" s="84"/>
      <c r="AL47" s="84"/>
      <c r="AM47" s="84"/>
      <c r="AN47" s="84"/>
      <c r="AP47" s="84"/>
    </row>
    <row r="48" spans="1:42" ht="13.5" thickBot="1" x14ac:dyDescent="0.25">
      <c r="A48" s="122" t="s">
        <v>76</v>
      </c>
      <c r="B48" s="120"/>
      <c r="C48" s="111"/>
      <c r="D48" s="325" t="s">
        <v>1</v>
      </c>
      <c r="E48" s="325"/>
      <c r="F48" s="326"/>
      <c r="G48" s="112"/>
      <c r="H48" s="325" t="s">
        <v>31</v>
      </c>
      <c r="I48" s="325"/>
      <c r="J48" s="326"/>
      <c r="K48" s="113"/>
      <c r="L48" s="325" t="s">
        <v>2</v>
      </c>
      <c r="M48" s="325"/>
      <c r="N48" s="326"/>
      <c r="O48" s="113"/>
      <c r="P48" s="98" t="s">
        <v>33</v>
      </c>
      <c r="Q48" s="98"/>
      <c r="R48" s="114"/>
      <c r="S48" s="113"/>
      <c r="T48" s="97" t="s">
        <v>34</v>
      </c>
      <c r="U48" s="97"/>
      <c r="V48" s="115"/>
      <c r="W48" s="113"/>
      <c r="X48" s="97" t="s">
        <v>45</v>
      </c>
      <c r="Y48" s="97"/>
      <c r="Z48" s="115"/>
      <c r="AA48" s="113"/>
      <c r="AB48" s="98" t="s">
        <v>4</v>
      </c>
      <c r="AC48" s="98"/>
      <c r="AD48" s="114"/>
      <c r="AE48" s="99"/>
      <c r="AF48" s="116"/>
      <c r="AG48" s="117"/>
      <c r="AH48" s="118"/>
      <c r="AJ48" s="230"/>
      <c r="AL48" s="230"/>
      <c r="AM48" s="84"/>
      <c r="AN48" s="230"/>
      <c r="AP48" s="230"/>
    </row>
    <row r="49" spans="1:42" x14ac:dyDescent="0.15">
      <c r="A49" s="122"/>
      <c r="B49" s="121" t="s">
        <v>5</v>
      </c>
      <c r="C49" s="101"/>
      <c r="D49" s="102" t="s">
        <v>6</v>
      </c>
      <c r="E49" s="106"/>
      <c r="F49" s="105" t="s">
        <v>7</v>
      </c>
      <c r="G49" s="103"/>
      <c r="H49" s="102" t="s">
        <v>6</v>
      </c>
      <c r="I49" s="104"/>
      <c r="J49" s="105" t="s">
        <v>7</v>
      </c>
      <c r="K49" s="103"/>
      <c r="L49" s="106" t="s">
        <v>6</v>
      </c>
      <c r="M49" s="106"/>
      <c r="N49" s="105" t="s">
        <v>7</v>
      </c>
      <c r="O49" s="103"/>
      <c r="P49" s="106" t="s">
        <v>6</v>
      </c>
      <c r="Q49" s="106"/>
      <c r="R49" s="105" t="s">
        <v>7</v>
      </c>
      <c r="S49" s="103"/>
      <c r="T49" s="106" t="s">
        <v>6</v>
      </c>
      <c r="U49" s="106"/>
      <c r="V49" s="105" t="s">
        <v>7</v>
      </c>
      <c r="W49" s="103"/>
      <c r="X49" s="106" t="s">
        <v>6</v>
      </c>
      <c r="Y49" s="106"/>
      <c r="Z49" s="105" t="s">
        <v>7</v>
      </c>
      <c r="AA49" s="103"/>
      <c r="AB49" s="106" t="s">
        <v>6</v>
      </c>
      <c r="AC49" s="106"/>
      <c r="AD49" s="105" t="s">
        <v>7</v>
      </c>
      <c r="AE49" s="87"/>
      <c r="AF49" s="109" t="s">
        <v>8</v>
      </c>
      <c r="AG49" s="110" t="s">
        <v>9</v>
      </c>
      <c r="AH49" s="119" t="s">
        <v>10</v>
      </c>
      <c r="AJ49" s="231" t="s">
        <v>54</v>
      </c>
      <c r="AL49" s="231" t="s">
        <v>75</v>
      </c>
      <c r="AM49" s="282"/>
      <c r="AN49" s="231" t="s">
        <v>87</v>
      </c>
      <c r="AP49" s="231" t="s">
        <v>91</v>
      </c>
    </row>
    <row r="50" spans="1:42" x14ac:dyDescent="0.2">
      <c r="A50" s="322" t="s">
        <v>0</v>
      </c>
      <c r="B50" s="88" t="s">
        <v>13</v>
      </c>
      <c r="C50" s="89" t="s">
        <v>14</v>
      </c>
      <c r="D50" s="90"/>
      <c r="E50" s="89" t="s">
        <v>14</v>
      </c>
      <c r="F50" s="90"/>
      <c r="G50" s="89" t="s">
        <v>12</v>
      </c>
      <c r="H50" s="90"/>
      <c r="I50" s="89" t="s">
        <v>12</v>
      </c>
      <c r="J50" s="90"/>
      <c r="K50" s="89" t="s">
        <v>14</v>
      </c>
      <c r="L50" s="90"/>
      <c r="M50" s="89" t="s">
        <v>14</v>
      </c>
      <c r="N50" s="90"/>
      <c r="O50" s="89" t="s">
        <v>12</v>
      </c>
      <c r="P50" s="90"/>
      <c r="Q50" s="89" t="s">
        <v>12</v>
      </c>
      <c r="R50" s="90"/>
      <c r="S50" s="89" t="s">
        <v>14</v>
      </c>
      <c r="T50" s="90"/>
      <c r="U50" s="89" t="s">
        <v>14</v>
      </c>
      <c r="V50" s="90"/>
      <c r="W50" s="89" t="s">
        <v>14</v>
      </c>
      <c r="X50" s="90">
        <f>IF(W50="Hoog",HOOG!M50,IF(W50="Basis",BASIS!M50,IF(W50="Laag",LAAG!M50)))</f>
        <v>0</v>
      </c>
      <c r="Y50" s="89" t="s">
        <v>14</v>
      </c>
      <c r="Z50" s="90">
        <f>IF(Y50="Hoog",HOOG!L50,IF(Y50="Basis",BASIS!L50,IF(Y50="Laag",LAAG!L50)))</f>
        <v>0</v>
      </c>
      <c r="AA50" s="89" t="s">
        <v>14</v>
      </c>
      <c r="AB50" s="90"/>
      <c r="AC50" s="89" t="s">
        <v>14</v>
      </c>
      <c r="AD50" s="90"/>
      <c r="AE50" s="33"/>
      <c r="AF50" s="91">
        <f>SUM(AG50:AH50)</f>
        <v>0</v>
      </c>
      <c r="AG50" s="92">
        <f>SUM(D50,L50,P50,T50,H50,AB50,X50)</f>
        <v>0</v>
      </c>
      <c r="AH50" s="100">
        <f>SUM(F50,N50,R50,V50,J50,AD50,Z50)</f>
        <v>0</v>
      </c>
      <c r="AJ50" s="232"/>
      <c r="AL50" s="232"/>
      <c r="AM50" s="83"/>
      <c r="AN50" s="232"/>
      <c r="AP50" s="232"/>
    </row>
    <row r="51" spans="1:42" x14ac:dyDescent="0.2">
      <c r="A51" s="322"/>
      <c r="B51" s="88" t="s">
        <v>15</v>
      </c>
      <c r="C51" s="89" t="s">
        <v>14</v>
      </c>
      <c r="D51" s="90"/>
      <c r="E51" s="89" t="s">
        <v>14</v>
      </c>
      <c r="F51" s="90"/>
      <c r="G51" s="89" t="s">
        <v>12</v>
      </c>
      <c r="H51" s="90"/>
      <c r="I51" s="89" t="s">
        <v>12</v>
      </c>
      <c r="J51" s="90"/>
      <c r="K51" s="89" t="s">
        <v>14</v>
      </c>
      <c r="L51" s="90"/>
      <c r="M51" s="89" t="s">
        <v>14</v>
      </c>
      <c r="N51" s="90"/>
      <c r="O51" s="89" t="s">
        <v>12</v>
      </c>
      <c r="P51" s="90"/>
      <c r="Q51" s="89" t="s">
        <v>12</v>
      </c>
      <c r="R51" s="90"/>
      <c r="S51" s="89" t="s">
        <v>14</v>
      </c>
      <c r="T51" s="90"/>
      <c r="U51" s="89" t="s">
        <v>14</v>
      </c>
      <c r="V51" s="90"/>
      <c r="W51" s="89" t="s">
        <v>14</v>
      </c>
      <c r="X51" s="90">
        <f>IF(W51="Hoog",HOOG!M51,IF(W51="Basis",BASIS!M51,IF(W51="Laag",LAAG!M51)))</f>
        <v>0</v>
      </c>
      <c r="Y51" s="89" t="s">
        <v>14</v>
      </c>
      <c r="Z51" s="90">
        <f>IF(Y51="Hoog",HOOG!L51,IF(Y51="Basis",BASIS!L51,IF(Y51="Laag",LAAG!L51)))</f>
        <v>0</v>
      </c>
      <c r="AA51" s="89" t="s">
        <v>14</v>
      </c>
      <c r="AB51" s="90"/>
      <c r="AC51" s="89" t="s">
        <v>14</v>
      </c>
      <c r="AD51" s="90"/>
      <c r="AE51" s="33"/>
      <c r="AF51" s="91">
        <f t="shared" ref="AF51:AF64" si="11">SUM(AG51:AH51)</f>
        <v>0</v>
      </c>
      <c r="AG51" s="92">
        <f t="shared" ref="AG51:AG64" si="12">SUM(D51,L51,P51,T51,H51,AB51,X51)</f>
        <v>0</v>
      </c>
      <c r="AH51" s="100">
        <f t="shared" ref="AH51:AH64" si="13">SUM(F51,N51,R51,V51,J51,AD51,Z51)</f>
        <v>0</v>
      </c>
      <c r="AJ51" s="232"/>
      <c r="AL51" s="232"/>
      <c r="AM51" s="83"/>
      <c r="AN51" s="232"/>
      <c r="AP51" s="232"/>
    </row>
    <row r="52" spans="1:42" x14ac:dyDescent="0.2">
      <c r="A52" s="322"/>
      <c r="B52" s="88" t="s">
        <v>26</v>
      </c>
      <c r="C52" s="89" t="s">
        <v>14</v>
      </c>
      <c r="D52" s="90"/>
      <c r="E52" s="89" t="s">
        <v>14</v>
      </c>
      <c r="F52" s="90"/>
      <c r="G52" s="89" t="s">
        <v>12</v>
      </c>
      <c r="H52" s="90"/>
      <c r="I52" s="89" t="s">
        <v>12</v>
      </c>
      <c r="J52" s="90"/>
      <c r="K52" s="89" t="s">
        <v>11</v>
      </c>
      <c r="L52" s="90"/>
      <c r="M52" s="89" t="s">
        <v>11</v>
      </c>
      <c r="N52" s="90"/>
      <c r="O52" s="89" t="s">
        <v>12</v>
      </c>
      <c r="P52" s="90"/>
      <c r="Q52" s="89" t="s">
        <v>12</v>
      </c>
      <c r="R52" s="90"/>
      <c r="S52" s="89" t="s">
        <v>14</v>
      </c>
      <c r="T52" s="90"/>
      <c r="U52" s="89" t="s">
        <v>14</v>
      </c>
      <c r="V52" s="90"/>
      <c r="W52" s="89" t="s">
        <v>14</v>
      </c>
      <c r="X52" s="90">
        <f>IF(W52="Hoog",HOOG!M52,IF(W52="Basis",BASIS!M52,IF(W52="Laag",LAAG!M52)))</f>
        <v>0</v>
      </c>
      <c r="Y52" s="89" t="s">
        <v>14</v>
      </c>
      <c r="Z52" s="90">
        <f>IF(Y52="Hoog",HOOG!L52,IF(Y52="Basis",BASIS!L52,IF(Y52="Laag",LAAG!L52)))</f>
        <v>0</v>
      </c>
      <c r="AA52" s="89" t="s">
        <v>11</v>
      </c>
      <c r="AB52" s="90"/>
      <c r="AC52" s="89" t="s">
        <v>11</v>
      </c>
      <c r="AD52" s="90"/>
      <c r="AE52" s="33"/>
      <c r="AF52" s="91">
        <f t="shared" si="11"/>
        <v>0</v>
      </c>
      <c r="AG52" s="92">
        <f t="shared" si="12"/>
        <v>0</v>
      </c>
      <c r="AH52" s="100">
        <f t="shared" si="13"/>
        <v>0</v>
      </c>
      <c r="AJ52" s="232"/>
      <c r="AL52" s="232"/>
      <c r="AM52" s="83"/>
      <c r="AN52" s="232"/>
      <c r="AP52" s="232"/>
    </row>
    <row r="53" spans="1:42" x14ac:dyDescent="0.2">
      <c r="A53" s="322"/>
      <c r="B53" s="88" t="s">
        <v>17</v>
      </c>
      <c r="C53" s="89" t="s">
        <v>14</v>
      </c>
      <c r="D53" s="90"/>
      <c r="E53" s="89" t="s">
        <v>14</v>
      </c>
      <c r="F53" s="90"/>
      <c r="G53" s="89" t="s">
        <v>12</v>
      </c>
      <c r="H53" s="90"/>
      <c r="I53" s="89" t="s">
        <v>12</v>
      </c>
      <c r="J53" s="90"/>
      <c r="K53" s="89" t="s">
        <v>14</v>
      </c>
      <c r="L53" s="90"/>
      <c r="M53" s="89" t="s">
        <v>14</v>
      </c>
      <c r="N53" s="90"/>
      <c r="O53" s="89" t="s">
        <v>12</v>
      </c>
      <c r="P53" s="90"/>
      <c r="Q53" s="89" t="s">
        <v>12</v>
      </c>
      <c r="R53" s="90"/>
      <c r="S53" s="89" t="s">
        <v>14</v>
      </c>
      <c r="T53" s="90"/>
      <c r="U53" s="89" t="s">
        <v>14</v>
      </c>
      <c r="V53" s="90"/>
      <c r="W53" s="89" t="s">
        <v>14</v>
      </c>
      <c r="X53" s="90">
        <f>IF(W53="Hoog",HOOG!M53,IF(W53="Basis",BASIS!M53,IF(W53="Laag",LAAG!M53)))</f>
        <v>0</v>
      </c>
      <c r="Y53" s="89" t="s">
        <v>14</v>
      </c>
      <c r="Z53" s="90">
        <f>IF(Y53="Hoog",HOOG!L53,IF(Y53="Basis",BASIS!L53,IF(Y53="Laag",LAAG!L53)))</f>
        <v>0</v>
      </c>
      <c r="AA53" s="89" t="s">
        <v>14</v>
      </c>
      <c r="AB53" s="90"/>
      <c r="AC53" s="89" t="s">
        <v>14</v>
      </c>
      <c r="AD53" s="90"/>
      <c r="AE53" s="33"/>
      <c r="AF53" s="91">
        <f t="shared" si="11"/>
        <v>0</v>
      </c>
      <c r="AG53" s="92">
        <f t="shared" si="12"/>
        <v>0</v>
      </c>
      <c r="AH53" s="100">
        <f t="shared" si="13"/>
        <v>0</v>
      </c>
      <c r="AJ53" s="232"/>
      <c r="AL53" s="232"/>
      <c r="AM53" s="83"/>
      <c r="AN53" s="232"/>
      <c r="AP53" s="232"/>
    </row>
    <row r="54" spans="1:42" x14ac:dyDescent="0.2">
      <c r="A54" s="322"/>
      <c r="B54" s="88" t="s">
        <v>79</v>
      </c>
      <c r="C54" s="89" t="s">
        <v>14</v>
      </c>
      <c r="D54" s="90"/>
      <c r="E54" s="89" t="s">
        <v>14</v>
      </c>
      <c r="F54" s="90"/>
      <c r="G54" s="89" t="s">
        <v>12</v>
      </c>
      <c r="H54" s="90"/>
      <c r="I54" s="89" t="s">
        <v>12</v>
      </c>
      <c r="J54" s="90"/>
      <c r="K54" s="89" t="s">
        <v>14</v>
      </c>
      <c r="L54" s="90"/>
      <c r="M54" s="89" t="s">
        <v>14</v>
      </c>
      <c r="N54" s="90"/>
      <c r="O54" s="89" t="s">
        <v>12</v>
      </c>
      <c r="P54" s="90"/>
      <c r="Q54" s="89" t="s">
        <v>12</v>
      </c>
      <c r="R54" s="90"/>
      <c r="S54" s="89" t="s">
        <v>14</v>
      </c>
      <c r="T54" s="90"/>
      <c r="U54" s="89" t="s">
        <v>14</v>
      </c>
      <c r="V54" s="90"/>
      <c r="W54" s="89" t="s">
        <v>14</v>
      </c>
      <c r="X54" s="90">
        <f>IF(W54="Hoog",HOOG!M54,IF(W54="Basis",BASIS!M54,IF(W54="Laag",LAAG!M54)))</f>
        <v>0</v>
      </c>
      <c r="Y54" s="89" t="s">
        <v>14</v>
      </c>
      <c r="Z54" s="90">
        <f>IF(Y54="Hoog",HOOG!L54,IF(Y54="Basis",BASIS!L54,IF(Y54="Laag",LAAG!L54)))</f>
        <v>0</v>
      </c>
      <c r="AA54" s="89" t="s">
        <v>14</v>
      </c>
      <c r="AB54" s="90"/>
      <c r="AC54" s="89" t="s">
        <v>14</v>
      </c>
      <c r="AD54" s="90"/>
      <c r="AE54" s="33"/>
      <c r="AF54" s="91">
        <f t="shared" ref="AF54:AF55" si="14">SUM(AG54:AH54)</f>
        <v>0</v>
      </c>
      <c r="AG54" s="92">
        <f t="shared" ref="AG54:AG55" si="15">SUM(D54,L54,P54,T54,H54,AB54,X54)</f>
        <v>0</v>
      </c>
      <c r="AH54" s="100">
        <f t="shared" ref="AH54:AH55" si="16">SUM(F54,N54,R54,V54,J54,AD54,Z54)</f>
        <v>0</v>
      </c>
      <c r="AJ54" s="232"/>
      <c r="AL54" s="232"/>
      <c r="AM54" s="83"/>
      <c r="AN54" s="232"/>
      <c r="AP54" s="232"/>
    </row>
    <row r="55" spans="1:42" x14ac:dyDescent="0.2">
      <c r="A55" s="322"/>
      <c r="B55" s="88" t="s">
        <v>82</v>
      </c>
      <c r="C55" s="89" t="s">
        <v>14</v>
      </c>
      <c r="D55" s="90"/>
      <c r="E55" s="89" t="s">
        <v>14</v>
      </c>
      <c r="F55" s="90"/>
      <c r="G55" s="89" t="s">
        <v>12</v>
      </c>
      <c r="H55" s="90"/>
      <c r="I55" s="89" t="s">
        <v>12</v>
      </c>
      <c r="J55" s="90"/>
      <c r="K55" s="89" t="s">
        <v>14</v>
      </c>
      <c r="L55" s="90"/>
      <c r="M55" s="89" t="s">
        <v>14</v>
      </c>
      <c r="N55" s="90"/>
      <c r="O55" s="89" t="s">
        <v>12</v>
      </c>
      <c r="P55" s="90"/>
      <c r="Q55" s="89" t="s">
        <v>12</v>
      </c>
      <c r="R55" s="90"/>
      <c r="S55" s="89" t="s">
        <v>14</v>
      </c>
      <c r="T55" s="90"/>
      <c r="U55" s="89" t="s">
        <v>14</v>
      </c>
      <c r="V55" s="90"/>
      <c r="W55" s="89" t="s">
        <v>14</v>
      </c>
      <c r="X55" s="90">
        <f>IF(W55="Hoog",HOOG!M55,IF(W55="Basis",BASIS!M55,IF(W55="Laag",LAAG!M55)))</f>
        <v>0</v>
      </c>
      <c r="Y55" s="89" t="s">
        <v>14</v>
      </c>
      <c r="Z55" s="90">
        <f>IF(Y55="Hoog",HOOG!L55,IF(Y55="Basis",BASIS!L55,IF(Y55="Laag",LAAG!L55)))</f>
        <v>0</v>
      </c>
      <c r="AA55" s="89" t="s">
        <v>14</v>
      </c>
      <c r="AB55" s="90"/>
      <c r="AC55" s="89" t="s">
        <v>14</v>
      </c>
      <c r="AD55" s="90"/>
      <c r="AE55" s="33"/>
      <c r="AF55" s="91">
        <f t="shared" si="14"/>
        <v>0</v>
      </c>
      <c r="AG55" s="92">
        <f t="shared" si="15"/>
        <v>0</v>
      </c>
      <c r="AH55" s="100">
        <f t="shared" si="16"/>
        <v>0</v>
      </c>
      <c r="AJ55" s="232"/>
      <c r="AL55" s="232"/>
      <c r="AM55" s="83"/>
      <c r="AN55" s="232"/>
      <c r="AP55" s="232"/>
    </row>
    <row r="56" spans="1:42" x14ac:dyDescent="0.2">
      <c r="A56" s="322"/>
      <c r="B56" s="88" t="s">
        <v>47</v>
      </c>
      <c r="C56" s="89" t="s">
        <v>12</v>
      </c>
      <c r="D56" s="90"/>
      <c r="E56" s="89" t="s">
        <v>12</v>
      </c>
      <c r="F56" s="90"/>
      <c r="G56" s="89" t="s">
        <v>12</v>
      </c>
      <c r="H56" s="90"/>
      <c r="I56" s="89" t="s">
        <v>12</v>
      </c>
      <c r="J56" s="90"/>
      <c r="K56" s="89" t="s">
        <v>12</v>
      </c>
      <c r="L56" s="90"/>
      <c r="M56" s="89" t="s">
        <v>12</v>
      </c>
      <c r="N56" s="90"/>
      <c r="O56" s="89" t="s">
        <v>12</v>
      </c>
      <c r="P56" s="90"/>
      <c r="Q56" s="89" t="s">
        <v>12</v>
      </c>
      <c r="R56" s="90"/>
      <c r="S56" s="89" t="s">
        <v>12</v>
      </c>
      <c r="T56" s="90"/>
      <c r="U56" s="89" t="s">
        <v>12</v>
      </c>
      <c r="V56" s="90"/>
      <c r="W56" s="89" t="s">
        <v>12</v>
      </c>
      <c r="X56" s="90">
        <f>IF(W56="Hoog",HOOG!M56,IF(W56="Basis",BASIS!M56,IF(W56="Laag",LAAG!M56)))</f>
        <v>0</v>
      </c>
      <c r="Y56" s="89" t="s">
        <v>12</v>
      </c>
      <c r="Z56" s="90">
        <f>IF(Y56="Hoog",HOOG!L56,IF(Y56="Basis",BASIS!L56,IF(Y56="Laag",LAAG!L56)))</f>
        <v>0</v>
      </c>
      <c r="AA56" s="89" t="s">
        <v>12</v>
      </c>
      <c r="AB56" s="90"/>
      <c r="AC56" s="89" t="s">
        <v>12</v>
      </c>
      <c r="AD56" s="90"/>
      <c r="AE56" s="33"/>
      <c r="AF56" s="91">
        <f t="shared" si="11"/>
        <v>0</v>
      </c>
      <c r="AG56" s="92">
        <f t="shared" si="12"/>
        <v>0</v>
      </c>
      <c r="AH56" s="100">
        <f t="shared" si="13"/>
        <v>0</v>
      </c>
      <c r="AJ56" s="232"/>
      <c r="AL56" s="232"/>
      <c r="AM56" s="83"/>
      <c r="AN56" s="232"/>
      <c r="AP56" s="232"/>
    </row>
    <row r="57" spans="1:42" x14ac:dyDescent="0.2">
      <c r="A57" s="322"/>
      <c r="B57" s="88" t="s">
        <v>48</v>
      </c>
      <c r="C57" s="89" t="s">
        <v>12</v>
      </c>
      <c r="D57" s="90"/>
      <c r="E57" s="89" t="s">
        <v>12</v>
      </c>
      <c r="F57" s="90"/>
      <c r="G57" s="89" t="s">
        <v>12</v>
      </c>
      <c r="H57" s="90"/>
      <c r="I57" s="89" t="s">
        <v>12</v>
      </c>
      <c r="J57" s="90"/>
      <c r="K57" s="89" t="s">
        <v>12</v>
      </c>
      <c r="L57" s="90"/>
      <c r="M57" s="89" t="s">
        <v>12</v>
      </c>
      <c r="N57" s="90"/>
      <c r="O57" s="89" t="s">
        <v>12</v>
      </c>
      <c r="P57" s="90"/>
      <c r="Q57" s="89" t="s">
        <v>12</v>
      </c>
      <c r="R57" s="90"/>
      <c r="S57" s="89" t="s">
        <v>12</v>
      </c>
      <c r="T57" s="90"/>
      <c r="U57" s="89" t="s">
        <v>12</v>
      </c>
      <c r="V57" s="90"/>
      <c r="W57" s="89" t="s">
        <v>12</v>
      </c>
      <c r="X57" s="90">
        <f>IF(W57="Hoog",HOOG!M57,IF(W57="Basis",BASIS!M57,IF(W57="Laag",LAAG!M57)))</f>
        <v>0</v>
      </c>
      <c r="Y57" s="89" t="s">
        <v>12</v>
      </c>
      <c r="Z57" s="90">
        <f>IF(Y57="Hoog",HOOG!L57,IF(Y57="Basis",BASIS!L57,IF(Y57="Laag",LAAG!L57)))</f>
        <v>0</v>
      </c>
      <c r="AA57" s="89" t="s">
        <v>12</v>
      </c>
      <c r="AB57" s="90"/>
      <c r="AC57" s="89" t="s">
        <v>12</v>
      </c>
      <c r="AD57" s="90"/>
      <c r="AE57" s="33"/>
      <c r="AF57" s="91">
        <f t="shared" si="11"/>
        <v>0</v>
      </c>
      <c r="AG57" s="92">
        <f t="shared" si="12"/>
        <v>0</v>
      </c>
      <c r="AH57" s="100">
        <f t="shared" si="13"/>
        <v>0</v>
      </c>
      <c r="AJ57" s="232"/>
      <c r="AL57" s="232"/>
      <c r="AM57" s="83"/>
      <c r="AN57" s="232"/>
      <c r="AP57" s="232"/>
    </row>
    <row r="58" spans="1:42" x14ac:dyDescent="0.2">
      <c r="A58" s="322"/>
      <c r="B58" s="88" t="s">
        <v>18</v>
      </c>
      <c r="C58" s="89" t="s">
        <v>14</v>
      </c>
      <c r="D58" s="90"/>
      <c r="E58" s="89" t="s">
        <v>14</v>
      </c>
      <c r="F58" s="90"/>
      <c r="G58" s="89" t="s">
        <v>12</v>
      </c>
      <c r="H58" s="90"/>
      <c r="I58" s="89" t="s">
        <v>12</v>
      </c>
      <c r="J58" s="90"/>
      <c r="K58" s="89" t="s">
        <v>11</v>
      </c>
      <c r="L58" s="90"/>
      <c r="M58" s="89" t="s">
        <v>11</v>
      </c>
      <c r="N58" s="90"/>
      <c r="O58" s="89" t="s">
        <v>12</v>
      </c>
      <c r="P58" s="90"/>
      <c r="Q58" s="89" t="s">
        <v>12</v>
      </c>
      <c r="R58" s="90"/>
      <c r="S58" s="89" t="s">
        <v>11</v>
      </c>
      <c r="T58" s="90"/>
      <c r="U58" s="89" t="s">
        <v>11</v>
      </c>
      <c r="V58" s="90"/>
      <c r="W58" s="89" t="s">
        <v>11</v>
      </c>
      <c r="X58" s="90">
        <f>IF(W58="Hoog",HOOG!M58,IF(W58="Basis",BASIS!M58,IF(W58="Laag",LAAG!M58)))</f>
        <v>0</v>
      </c>
      <c r="Y58" s="89" t="s">
        <v>11</v>
      </c>
      <c r="Z58" s="90">
        <f>IF(Y58="Hoog",HOOG!L58,IF(Y58="Basis",BASIS!L58,IF(Y58="Laag",LAAG!L58)))</f>
        <v>0</v>
      </c>
      <c r="AA58" s="89" t="s">
        <v>11</v>
      </c>
      <c r="AB58" s="90"/>
      <c r="AC58" s="89" t="s">
        <v>11</v>
      </c>
      <c r="AD58" s="90"/>
      <c r="AE58" s="33"/>
      <c r="AF58" s="91">
        <f t="shared" si="11"/>
        <v>0</v>
      </c>
      <c r="AG58" s="92">
        <f t="shared" si="12"/>
        <v>0</v>
      </c>
      <c r="AH58" s="100">
        <f t="shared" si="13"/>
        <v>0</v>
      </c>
      <c r="AJ58" s="232"/>
      <c r="AL58" s="232"/>
      <c r="AM58" s="83"/>
      <c r="AN58" s="232"/>
      <c r="AP58" s="232"/>
    </row>
    <row r="59" spans="1:42" x14ac:dyDescent="0.2">
      <c r="A59" s="322"/>
      <c r="B59" s="88" t="s">
        <v>29</v>
      </c>
      <c r="C59" s="89" t="s">
        <v>14</v>
      </c>
      <c r="D59" s="90"/>
      <c r="E59" s="89" t="s">
        <v>14</v>
      </c>
      <c r="F59" s="90"/>
      <c r="G59" s="89" t="s">
        <v>12</v>
      </c>
      <c r="H59" s="90"/>
      <c r="I59" s="89" t="s">
        <v>12</v>
      </c>
      <c r="J59" s="90"/>
      <c r="K59" s="89" t="s">
        <v>11</v>
      </c>
      <c r="L59" s="90"/>
      <c r="M59" s="89" t="s">
        <v>11</v>
      </c>
      <c r="N59" s="90"/>
      <c r="O59" s="89" t="s">
        <v>12</v>
      </c>
      <c r="P59" s="90"/>
      <c r="Q59" s="89" t="s">
        <v>12</v>
      </c>
      <c r="R59" s="90"/>
      <c r="S59" s="89" t="s">
        <v>11</v>
      </c>
      <c r="T59" s="90"/>
      <c r="U59" s="89" t="s">
        <v>11</v>
      </c>
      <c r="V59" s="90"/>
      <c r="W59" s="89" t="s">
        <v>11</v>
      </c>
      <c r="X59" s="90">
        <f>IF(W59="Hoog",HOOG!M59,IF(W59="Basis",BASIS!M59,IF(W59="Laag",LAAG!M59)))</f>
        <v>0</v>
      </c>
      <c r="Y59" s="89" t="s">
        <v>11</v>
      </c>
      <c r="Z59" s="90">
        <f>IF(Y59="Hoog",HOOG!L59,IF(Y59="Basis",BASIS!L59,IF(Y59="Laag",LAAG!L59)))</f>
        <v>0</v>
      </c>
      <c r="AA59" s="89" t="s">
        <v>11</v>
      </c>
      <c r="AB59" s="90"/>
      <c r="AC59" s="89" t="s">
        <v>11</v>
      </c>
      <c r="AD59" s="90"/>
      <c r="AE59" s="33"/>
      <c r="AF59" s="91">
        <f t="shared" si="11"/>
        <v>0</v>
      </c>
      <c r="AG59" s="92">
        <f t="shared" si="12"/>
        <v>0</v>
      </c>
      <c r="AH59" s="100">
        <f t="shared" si="13"/>
        <v>0</v>
      </c>
      <c r="AJ59" s="232"/>
      <c r="AL59" s="232"/>
      <c r="AM59" s="83"/>
      <c r="AN59" s="232"/>
      <c r="AP59" s="232"/>
    </row>
    <row r="60" spans="1:42" x14ac:dyDescent="0.2">
      <c r="A60" s="322"/>
      <c r="B60" s="88" t="s">
        <v>38</v>
      </c>
      <c r="C60" s="89" t="s">
        <v>14</v>
      </c>
      <c r="D60" s="90"/>
      <c r="E60" s="89" t="s">
        <v>14</v>
      </c>
      <c r="F60" s="90"/>
      <c r="G60" s="89" t="s">
        <v>12</v>
      </c>
      <c r="H60" s="90"/>
      <c r="I60" s="89" t="s">
        <v>12</v>
      </c>
      <c r="J60" s="90"/>
      <c r="K60" s="89" t="s">
        <v>11</v>
      </c>
      <c r="L60" s="90"/>
      <c r="M60" s="89" t="s">
        <v>11</v>
      </c>
      <c r="N60" s="90"/>
      <c r="O60" s="89" t="s">
        <v>12</v>
      </c>
      <c r="P60" s="90"/>
      <c r="Q60" s="89" t="s">
        <v>12</v>
      </c>
      <c r="R60" s="90"/>
      <c r="S60" s="89" t="s">
        <v>11</v>
      </c>
      <c r="T60" s="90"/>
      <c r="U60" s="89" t="s">
        <v>11</v>
      </c>
      <c r="V60" s="90"/>
      <c r="W60" s="89" t="s">
        <v>11</v>
      </c>
      <c r="X60" s="90">
        <f>IF(W60="Hoog",HOOG!M60,IF(W60="Basis",BASIS!M60,IF(W60="Laag",LAAG!M60)))</f>
        <v>0</v>
      </c>
      <c r="Y60" s="89" t="s">
        <v>11</v>
      </c>
      <c r="Z60" s="90">
        <f>IF(Y60="Hoog",HOOG!L60,IF(Y60="Basis",BASIS!L60,IF(Y60="Laag",LAAG!L60)))</f>
        <v>0</v>
      </c>
      <c r="AA60" s="89" t="s">
        <v>11</v>
      </c>
      <c r="AB60" s="90"/>
      <c r="AC60" s="89" t="s">
        <v>11</v>
      </c>
      <c r="AD60" s="90"/>
      <c r="AE60" s="33"/>
      <c r="AF60" s="91">
        <f t="shared" si="11"/>
        <v>0</v>
      </c>
      <c r="AG60" s="92">
        <f t="shared" si="12"/>
        <v>0</v>
      </c>
      <c r="AH60" s="100">
        <f t="shared" si="13"/>
        <v>0</v>
      </c>
      <c r="AJ60" s="232"/>
      <c r="AL60" s="232"/>
      <c r="AM60" s="83"/>
      <c r="AN60" s="232"/>
      <c r="AP60" s="232"/>
    </row>
    <row r="61" spans="1:42" x14ac:dyDescent="0.2">
      <c r="A61" s="322"/>
      <c r="B61" s="88" t="s">
        <v>49</v>
      </c>
      <c r="C61" s="89" t="s">
        <v>14</v>
      </c>
      <c r="D61" s="90"/>
      <c r="E61" s="89" t="s">
        <v>14</v>
      </c>
      <c r="F61" s="90"/>
      <c r="G61" s="89" t="s">
        <v>12</v>
      </c>
      <c r="H61" s="90"/>
      <c r="I61" s="89" t="s">
        <v>12</v>
      </c>
      <c r="J61" s="90"/>
      <c r="K61" s="89" t="s">
        <v>14</v>
      </c>
      <c r="L61" s="90"/>
      <c r="M61" s="89" t="s">
        <v>14</v>
      </c>
      <c r="N61" s="90"/>
      <c r="O61" s="89" t="s">
        <v>12</v>
      </c>
      <c r="P61" s="90"/>
      <c r="Q61" s="89" t="s">
        <v>12</v>
      </c>
      <c r="R61" s="90"/>
      <c r="S61" s="89" t="s">
        <v>14</v>
      </c>
      <c r="T61" s="90"/>
      <c r="U61" s="89" t="s">
        <v>14</v>
      </c>
      <c r="V61" s="90"/>
      <c r="W61" s="89" t="s">
        <v>14</v>
      </c>
      <c r="X61" s="90">
        <f>IF(W61="Hoog",HOOG!M61,IF(W61="Basis",BASIS!M61,IF(W61="Laag",LAAG!M61)))</f>
        <v>0</v>
      </c>
      <c r="Y61" s="89" t="s">
        <v>14</v>
      </c>
      <c r="Z61" s="90">
        <f>IF(Y61="Hoog",HOOG!L61,IF(Y61="Basis",BASIS!L61,IF(Y61="Laag",LAAG!L61)))</f>
        <v>0</v>
      </c>
      <c r="AA61" s="89" t="s">
        <v>14</v>
      </c>
      <c r="AB61" s="90"/>
      <c r="AC61" s="89" t="s">
        <v>14</v>
      </c>
      <c r="AD61" s="90"/>
      <c r="AE61" s="33"/>
      <c r="AF61" s="91"/>
      <c r="AG61" s="92"/>
      <c r="AH61" s="100">
        <f t="shared" si="13"/>
        <v>0</v>
      </c>
      <c r="AJ61" s="232"/>
      <c r="AL61" s="232"/>
      <c r="AM61" s="83"/>
      <c r="AN61" s="232"/>
      <c r="AP61" s="232"/>
    </row>
    <row r="62" spans="1:42" x14ac:dyDescent="0.2">
      <c r="A62" s="322"/>
      <c r="B62" s="88" t="s">
        <v>24</v>
      </c>
      <c r="C62" s="89" t="s">
        <v>14</v>
      </c>
      <c r="D62" s="90"/>
      <c r="E62" s="89" t="s">
        <v>14</v>
      </c>
      <c r="F62" s="90"/>
      <c r="G62" s="89" t="s">
        <v>12</v>
      </c>
      <c r="H62" s="90"/>
      <c r="I62" s="89" t="s">
        <v>12</v>
      </c>
      <c r="J62" s="90"/>
      <c r="K62" s="89" t="s">
        <v>11</v>
      </c>
      <c r="L62" s="90"/>
      <c r="M62" s="89" t="s">
        <v>11</v>
      </c>
      <c r="N62" s="90"/>
      <c r="O62" s="89" t="s">
        <v>12</v>
      </c>
      <c r="P62" s="90"/>
      <c r="Q62" s="89" t="s">
        <v>12</v>
      </c>
      <c r="R62" s="90"/>
      <c r="S62" s="89" t="s">
        <v>11</v>
      </c>
      <c r="T62" s="90"/>
      <c r="U62" s="89" t="s">
        <v>11</v>
      </c>
      <c r="V62" s="90"/>
      <c r="W62" s="89" t="s">
        <v>11</v>
      </c>
      <c r="X62" s="90">
        <f>IF(W62="Hoog",HOOG!M62,IF(W62="Basis",BASIS!M62,IF(W62="Laag",LAAG!M62)))</f>
        <v>0</v>
      </c>
      <c r="Y62" s="89" t="s">
        <v>11</v>
      </c>
      <c r="Z62" s="90">
        <f>IF(Y62="Hoog",HOOG!L62,IF(Y62="Basis",BASIS!L62,IF(Y62="Laag",LAAG!L62)))</f>
        <v>0</v>
      </c>
      <c r="AA62" s="89" t="s">
        <v>11</v>
      </c>
      <c r="AB62" s="90"/>
      <c r="AC62" s="89" t="s">
        <v>11</v>
      </c>
      <c r="AD62" s="90"/>
      <c r="AE62" s="33"/>
      <c r="AF62" s="91">
        <f t="shared" si="11"/>
        <v>0</v>
      </c>
      <c r="AG62" s="92">
        <f t="shared" si="12"/>
        <v>0</v>
      </c>
      <c r="AH62" s="100">
        <f t="shared" si="13"/>
        <v>0</v>
      </c>
      <c r="AJ62" s="232"/>
      <c r="AL62" s="232"/>
      <c r="AM62" s="83"/>
      <c r="AN62" s="232"/>
      <c r="AP62" s="232"/>
    </row>
    <row r="63" spans="1:42" x14ac:dyDescent="0.2">
      <c r="A63" s="322"/>
      <c r="B63" s="88" t="s">
        <v>32</v>
      </c>
      <c r="C63" s="217" t="s">
        <v>14</v>
      </c>
      <c r="D63" s="218"/>
      <c r="E63" s="217" t="s">
        <v>14</v>
      </c>
      <c r="F63" s="218"/>
      <c r="G63" s="217" t="s">
        <v>12</v>
      </c>
      <c r="H63" s="218"/>
      <c r="I63" s="217" t="s">
        <v>12</v>
      </c>
      <c r="J63" s="218"/>
      <c r="K63" s="217" t="s">
        <v>14</v>
      </c>
      <c r="L63" s="218"/>
      <c r="M63" s="217" t="s">
        <v>14</v>
      </c>
      <c r="N63" s="218"/>
      <c r="O63" s="217" t="s">
        <v>12</v>
      </c>
      <c r="P63" s="218"/>
      <c r="Q63" s="217" t="s">
        <v>12</v>
      </c>
      <c r="R63" s="218"/>
      <c r="S63" s="217" t="s">
        <v>14</v>
      </c>
      <c r="T63" s="218"/>
      <c r="U63" s="217" t="s">
        <v>14</v>
      </c>
      <c r="V63" s="218"/>
      <c r="W63" s="217" t="s">
        <v>14</v>
      </c>
      <c r="X63" s="90">
        <f>IF(W63="Hoog",HOOG!M63,IF(W63="Basis",BASIS!M63,IF(W63="Laag",LAAG!M63)))</f>
        <v>0</v>
      </c>
      <c r="Y63" s="217" t="s">
        <v>14</v>
      </c>
      <c r="Z63" s="90">
        <f>IF(Y63="Hoog",HOOG!L63,IF(Y63="Basis",BASIS!L63,IF(Y63="Laag",LAAG!L63)))</f>
        <v>0</v>
      </c>
      <c r="AA63" s="217" t="s">
        <v>14</v>
      </c>
      <c r="AB63" s="218"/>
      <c r="AC63" s="217" t="s">
        <v>14</v>
      </c>
      <c r="AD63" s="218"/>
      <c r="AE63" s="33"/>
      <c r="AF63" s="222">
        <f>SUM(AG63:AH63)</f>
        <v>0</v>
      </c>
      <c r="AG63" s="220">
        <f>SUM(D63,L63,P63,T63,H63,AB63,X63)</f>
        <v>0</v>
      </c>
      <c r="AH63" s="221">
        <f t="shared" si="13"/>
        <v>0</v>
      </c>
      <c r="AJ63" s="233"/>
      <c r="AL63" s="232"/>
      <c r="AM63" s="83"/>
      <c r="AN63" s="232"/>
      <c r="AP63" s="232"/>
    </row>
    <row r="64" spans="1:42" x14ac:dyDescent="0.2">
      <c r="A64" s="323"/>
      <c r="B64" s="318" t="s">
        <v>50</v>
      </c>
      <c r="C64" s="89" t="s">
        <v>14</v>
      </c>
      <c r="D64" s="90"/>
      <c r="E64" s="89" t="s">
        <v>14</v>
      </c>
      <c r="F64" s="319"/>
      <c r="G64" s="89" t="s">
        <v>12</v>
      </c>
      <c r="H64" s="319"/>
      <c r="I64" s="89" t="s">
        <v>12</v>
      </c>
      <c r="J64" s="319"/>
      <c r="K64" s="89" t="s">
        <v>11</v>
      </c>
      <c r="L64" s="90"/>
      <c r="M64" s="89" t="s">
        <v>11</v>
      </c>
      <c r="N64" s="319"/>
      <c r="O64" s="89" t="s">
        <v>12</v>
      </c>
      <c r="P64" s="90"/>
      <c r="Q64" s="89" t="s">
        <v>12</v>
      </c>
      <c r="R64" s="319"/>
      <c r="S64" s="89" t="s">
        <v>11</v>
      </c>
      <c r="T64" s="90"/>
      <c r="U64" s="89" t="s">
        <v>11</v>
      </c>
      <c r="V64" s="319"/>
      <c r="W64" s="89" t="s">
        <v>11</v>
      </c>
      <c r="X64" s="90">
        <f>IF(W64="Hoog",HOOG!M64,IF(W64="Basis",BASIS!M64,IF(W64="Laag",LAAG!M64)))</f>
        <v>0</v>
      </c>
      <c r="Y64" s="89" t="s">
        <v>11</v>
      </c>
      <c r="Z64" s="90">
        <f>IF(Y64="Hoog",HOOG!L64,IF(Y64="Basis",BASIS!L64,IF(Y64="Laag",LAAG!L64)))</f>
        <v>0</v>
      </c>
      <c r="AA64" s="89" t="s">
        <v>11</v>
      </c>
      <c r="AB64" s="90"/>
      <c r="AC64" s="89" t="s">
        <v>11</v>
      </c>
      <c r="AD64" s="319"/>
      <c r="AE64" s="320"/>
      <c r="AF64" s="91">
        <f t="shared" si="11"/>
        <v>0</v>
      </c>
      <c r="AG64" s="92">
        <f t="shared" si="12"/>
        <v>0</v>
      </c>
      <c r="AH64" s="100">
        <f t="shared" si="13"/>
        <v>0</v>
      </c>
      <c r="AJ64" s="232"/>
      <c r="AL64" s="232"/>
      <c r="AM64" s="83"/>
      <c r="AN64" s="232"/>
      <c r="AP64" s="232"/>
    </row>
    <row r="65" spans="1:42" x14ac:dyDescent="0.2">
      <c r="A65" s="251"/>
      <c r="B65" s="315" t="s">
        <v>90</v>
      </c>
      <c r="C65" s="89" t="s">
        <v>14</v>
      </c>
      <c r="D65" s="90"/>
      <c r="E65" s="89" t="s">
        <v>14</v>
      </c>
      <c r="F65" s="319"/>
      <c r="G65" s="89" t="s">
        <v>12</v>
      </c>
      <c r="H65" s="317"/>
      <c r="I65" s="89" t="s">
        <v>12</v>
      </c>
      <c r="J65" s="319"/>
      <c r="K65" s="89" t="s">
        <v>11</v>
      </c>
      <c r="L65" s="90"/>
      <c r="M65" s="89" t="s">
        <v>11</v>
      </c>
      <c r="N65" s="319"/>
      <c r="O65" s="89" t="s">
        <v>12</v>
      </c>
      <c r="P65" s="90"/>
      <c r="Q65" s="89" t="s">
        <v>12</v>
      </c>
      <c r="R65" s="319"/>
      <c r="S65" s="89" t="s">
        <v>11</v>
      </c>
      <c r="T65" s="90"/>
      <c r="U65" s="89" t="s">
        <v>11</v>
      </c>
      <c r="V65" s="319"/>
      <c r="W65" s="89" t="s">
        <v>11</v>
      </c>
      <c r="X65" s="90">
        <f>IF(W65="Hoog",HOOG!M65,IF(W65="Basis",BASIS!M65,IF(W65="Laag",LAAG!M65)))</f>
        <v>0</v>
      </c>
      <c r="Y65" s="89" t="s">
        <v>11</v>
      </c>
      <c r="Z65" s="90">
        <f>IF(Y65="Hoog",HOOG!L65,IF(Y65="Basis",BASIS!L65,IF(Y65="Laag",LAAG!L65)))</f>
        <v>0</v>
      </c>
      <c r="AA65" s="89" t="s">
        <v>11</v>
      </c>
      <c r="AB65" s="90"/>
      <c r="AC65" s="89" t="s">
        <v>11</v>
      </c>
      <c r="AD65" s="319"/>
      <c r="AE65" s="33"/>
      <c r="AF65" s="91">
        <f t="shared" ref="AF65" si="17">SUM(AG65:AH65)</f>
        <v>0</v>
      </c>
      <c r="AG65" s="92">
        <f t="shared" ref="AG65" si="18">SUM(D65,L65,P65,T65,H65,AB65,X65)</f>
        <v>0</v>
      </c>
      <c r="AH65" s="100">
        <f t="shared" ref="AH65" si="19">SUM(F65,N65,R65,V65,J65,AD65,Z65)</f>
        <v>0</v>
      </c>
      <c r="AJ65" s="316"/>
      <c r="AL65" s="316"/>
      <c r="AM65" s="83"/>
      <c r="AN65" s="316"/>
      <c r="AP65" s="316"/>
    </row>
    <row r="66" spans="1:42" ht="13.5" thickBot="1" x14ac:dyDescent="0.25">
      <c r="A66" s="130"/>
      <c r="B66" s="125" t="s">
        <v>19</v>
      </c>
      <c r="C66" s="126"/>
      <c r="D66" s="126">
        <f>SUM(D50,D51,D63,D52,D53,D58,D59,D62)</f>
        <v>0</v>
      </c>
      <c r="E66" s="126"/>
      <c r="F66" s="125">
        <f>SUM(F50,F51,F63,F52,F53,F58,F59,F62)</f>
        <v>0</v>
      </c>
      <c r="G66" s="126"/>
      <c r="H66" s="125">
        <f>SUM(H50,H51,H63,H52,H53,H58,H59,H62)</f>
        <v>0</v>
      </c>
      <c r="I66" s="126"/>
      <c r="J66" s="125" t="s">
        <v>35</v>
      </c>
      <c r="K66" s="126"/>
      <c r="L66" s="125">
        <f>SUM(L50,L51,L63,L52,L53,L58,L59,L62)</f>
        <v>0</v>
      </c>
      <c r="M66" s="126"/>
      <c r="N66" s="125">
        <f>SUM(N50,N51,N63,N52,N53,N58,N59,N62)</f>
        <v>0</v>
      </c>
      <c r="O66" s="126"/>
      <c r="P66" s="125">
        <f>SUM(P50,P51,P63,P52,P53,P58,P59,P62)</f>
        <v>0</v>
      </c>
      <c r="Q66" s="126"/>
      <c r="R66" s="125">
        <f>SUM(R50,R51,R63,R52,R53,R58,R59,R62)</f>
        <v>0</v>
      </c>
      <c r="S66" s="126"/>
      <c r="T66" s="125">
        <f>SUM(T50,T51,T63,T52,T53,T58,T59,T62)</f>
        <v>0</v>
      </c>
      <c r="U66" s="126"/>
      <c r="V66" s="125">
        <f>SUM(V50,V51,V63,V52,V53,V58,V59,V62)</f>
        <v>0</v>
      </c>
      <c r="W66" s="126"/>
      <c r="X66" s="125">
        <f>SUM(X50:X65)</f>
        <v>0</v>
      </c>
      <c r="Y66" s="126"/>
      <c r="Z66" s="125">
        <f>SUM(Z50:Z65)</f>
        <v>0</v>
      </c>
      <c r="AA66" s="126"/>
      <c r="AB66" s="125">
        <f>SUM(AB50,AB51,AB63,AB52,AB53,AB58,AB59,AB62)</f>
        <v>0</v>
      </c>
      <c r="AC66" s="126"/>
      <c r="AD66" s="128">
        <f>SUM(AD50,AD51,AD63,AD52,AD53,AD58,AD59,AD62)</f>
        <v>0</v>
      </c>
      <c r="AE66" s="129"/>
      <c r="AF66" s="129">
        <f>SUM(AF50:AF65)</f>
        <v>0</v>
      </c>
      <c r="AG66" s="129">
        <f>SUM(AG50:AG65)</f>
        <v>0</v>
      </c>
      <c r="AH66" s="145">
        <f>SUM(AH50:AH65)</f>
        <v>0</v>
      </c>
      <c r="AJ66" s="234"/>
      <c r="AL66" s="234">
        <f>+EENHEIDSPRIJZEN!C27</f>
        <v>0</v>
      </c>
      <c r="AM66" s="283"/>
      <c r="AN66" s="234">
        <f>+EENHEIDSPRIJZEN!C32</f>
        <v>0</v>
      </c>
      <c r="AP66" s="234">
        <f>+AF66+AJ66+AL66+AN66</f>
        <v>0</v>
      </c>
    </row>
    <row r="67" spans="1:42" x14ac:dyDescent="0.2">
      <c r="A67" s="23"/>
      <c r="B67" s="27"/>
      <c r="C67" s="30"/>
      <c r="D67" s="29"/>
      <c r="E67" s="30"/>
      <c r="F67" s="31"/>
      <c r="G67" s="30"/>
      <c r="H67" s="31"/>
      <c r="I67" s="30"/>
      <c r="J67" s="31"/>
      <c r="K67" s="30"/>
      <c r="L67" s="29"/>
      <c r="M67" s="30"/>
      <c r="N67" s="31"/>
      <c r="O67" s="30"/>
      <c r="P67" s="29"/>
      <c r="Q67" s="30"/>
      <c r="R67" s="31"/>
      <c r="S67" s="30"/>
      <c r="T67" s="29"/>
      <c r="U67" s="30"/>
      <c r="V67" s="31"/>
      <c r="W67" s="30"/>
      <c r="X67" s="29"/>
      <c r="Y67" s="30"/>
      <c r="Z67" s="31"/>
      <c r="AA67" s="30"/>
      <c r="AB67" s="29"/>
      <c r="AC67" s="30"/>
      <c r="AD67" s="31"/>
      <c r="AE67" s="33"/>
      <c r="AF67" s="85"/>
      <c r="AG67" s="83"/>
      <c r="AJ67" s="84"/>
      <c r="AL67" s="84"/>
      <c r="AM67" s="84"/>
      <c r="AN67" s="84"/>
      <c r="AP67" s="84"/>
    </row>
    <row r="68" spans="1:42" s="132" customFormat="1" x14ac:dyDescent="0.2">
      <c r="A68" s="136"/>
      <c r="B68" s="137"/>
      <c r="C68" s="138"/>
      <c r="D68" s="133"/>
      <c r="E68" s="138"/>
      <c r="G68" s="138"/>
      <c r="I68" s="138"/>
      <c r="K68" s="138"/>
      <c r="L68" s="133"/>
      <c r="M68" s="138"/>
      <c r="O68" s="138"/>
      <c r="P68" s="133"/>
      <c r="Q68" s="138"/>
      <c r="S68" s="138"/>
      <c r="T68" s="133"/>
      <c r="U68" s="138"/>
      <c r="W68" s="138"/>
      <c r="X68" s="133"/>
      <c r="Y68" s="138"/>
      <c r="AA68" s="138"/>
      <c r="AB68" s="133"/>
      <c r="AC68" s="138"/>
      <c r="AE68" s="131"/>
      <c r="AF68" s="134"/>
      <c r="AG68" s="135"/>
      <c r="AH68" s="134"/>
      <c r="AM68"/>
    </row>
    <row r="69" spans="1:42" s="132" customFormat="1" x14ac:dyDescent="0.2">
      <c r="AE69" s="131"/>
      <c r="AF69" s="134"/>
      <c r="AG69" s="135"/>
      <c r="AH69" s="134"/>
      <c r="AM69"/>
    </row>
    <row r="70" spans="1:42" s="132" customFormat="1" x14ac:dyDescent="0.2">
      <c r="AE70" s="131"/>
      <c r="AF70" s="134"/>
      <c r="AG70" s="135"/>
      <c r="AH70" s="134"/>
      <c r="AM70"/>
    </row>
    <row r="71" spans="1:42" x14ac:dyDescent="0.2">
      <c r="AA71"/>
      <c r="AC71"/>
      <c r="AE71" s="33"/>
      <c r="AG71" s="83"/>
    </row>
    <row r="72" spans="1:42" x14ac:dyDescent="0.2">
      <c r="AA72"/>
      <c r="AC72"/>
      <c r="AE72" s="33"/>
      <c r="AG72" s="83"/>
    </row>
  </sheetData>
  <sheetProtection algorithmName="SHA-512" hashValue="pacMduLGbfTD3iEBi+2MNzzG4ySvZICKu8AKFtJR9JnOu928ILGKhzDFxoyNjkt4Wl1/+TkZ7+GZbi9cUBqP3Q==" saltValue="9MOwVXQrGjA46NKoPo1zoQ==" spinCount="100000" sheet="1" objects="1" scenarios="1"/>
  <mergeCells count="12">
    <mergeCell ref="L48:N48"/>
    <mergeCell ref="D2:F2"/>
    <mergeCell ref="L2:N2"/>
    <mergeCell ref="H2:J2"/>
    <mergeCell ref="D25:F25"/>
    <mergeCell ref="H25:J25"/>
    <mergeCell ref="L25:N25"/>
    <mergeCell ref="A50:A64"/>
    <mergeCell ref="A27:A41"/>
    <mergeCell ref="A4:A18"/>
    <mergeCell ref="D48:F48"/>
    <mergeCell ref="H48:J48"/>
  </mergeCells>
  <conditionalFormatting sqref="B66 F66 J66 N66 R66 Z66 C47 G47 K47 O47 S47 AA47">
    <cfRule type="containsText" dxfId="206" priority="114" operator="containsText" text="Hoog">
      <formula>NOT(ISERROR(SEARCH("Hoog",B47)))</formula>
    </cfRule>
  </conditionalFormatting>
  <conditionalFormatting sqref="C4:C24 E4:E24">
    <cfRule type="containsText" dxfId="205" priority="361" operator="containsText" text="Laag">
      <formula>NOT(ISERROR(SEARCH("Laag",C4)))</formula>
    </cfRule>
    <cfRule type="containsText" dxfId="204" priority="360" operator="containsText" text="Hoog">
      <formula>NOT(ISERROR(SEARCH("Hoog",C4)))</formula>
    </cfRule>
  </conditionalFormatting>
  <conditionalFormatting sqref="C27:C34 E27:E42">
    <cfRule type="containsText" dxfId="203" priority="392" operator="containsText" text="Hoog">
      <formula>NOT(ISERROR(SEARCH("Hoog",C27)))</formula>
    </cfRule>
  </conditionalFormatting>
  <conditionalFormatting sqref="C27:C36 E27:E42">
    <cfRule type="containsText" dxfId="202" priority="393" operator="containsText" text="Laag">
      <formula>NOT(ISERROR(SEARCH("Laag",C27)))</formula>
    </cfRule>
  </conditionalFormatting>
  <conditionalFormatting sqref="C35:C42 G35:G37 K35:K40 AA35:AA37 C58:C65 G58:G65 K58:K60 S58:S65 W58:W65 AA58:AA60 E47">
    <cfRule type="containsText" dxfId="201" priority="1130" operator="containsText" text="Basis">
      <formula>NOT(ISERROR(SEARCH("Basis",C35)))</formula>
    </cfRule>
  </conditionalFormatting>
  <conditionalFormatting sqref="C47 G47 K47 O47 S47 AA47 B66 F66 J66 N66 R66 Z66">
    <cfRule type="containsText" dxfId="200" priority="115" operator="containsText" text="Laag">
      <formula>NOT(ISERROR(SEARCH("Laag",B47)))</formula>
    </cfRule>
  </conditionalFormatting>
  <conditionalFormatting sqref="C50:C57">
    <cfRule type="containsText" dxfId="199" priority="316" operator="containsText" text="Hoog">
      <formula>NOT(ISERROR(SEARCH("Hoog",C50)))</formula>
    </cfRule>
    <cfRule type="containsText" dxfId="198" priority="315" operator="containsText" text="Basis">
      <formula>NOT(ISERROR(SEARCH("Basis",C50)))</formula>
    </cfRule>
  </conditionalFormatting>
  <conditionalFormatting sqref="C50:C59">
    <cfRule type="containsText" dxfId="197" priority="317" operator="containsText" text="Laag">
      <formula>NOT(ISERROR(SEARCH("Laag",C50)))</formula>
    </cfRule>
  </conditionalFormatting>
  <conditionalFormatting sqref="C67:C68 G67:G68 K67:K68 O67:O68 S67:S68 AA67:AA68">
    <cfRule type="containsText" dxfId="196" priority="589" operator="containsText" text="Laag">
      <formula>NOT(ISERROR(SEARCH("Laag",C67)))</formula>
    </cfRule>
    <cfRule type="containsText" dxfId="195" priority="588" operator="containsText" text="Hoog">
      <formula>NOT(ISERROR(SEARCH("Hoog",C67)))</formula>
    </cfRule>
  </conditionalFormatting>
  <conditionalFormatting sqref="E4:E24 C4:C24">
    <cfRule type="containsText" dxfId="194" priority="359" operator="containsText" text="Basis">
      <formula>NOT(ISERROR(SEARCH("Basis",C4)))</formula>
    </cfRule>
  </conditionalFormatting>
  <conditionalFormatting sqref="E18:E19">
    <cfRule type="containsText" dxfId="193" priority="284" operator="containsText" text="Laag">
      <formula>NOT(ISERROR(SEARCH("Laag",E18)))</formula>
    </cfRule>
  </conditionalFormatting>
  <conditionalFormatting sqref="E27:E42 C27:C34">
    <cfRule type="containsText" dxfId="192" priority="391" operator="containsText" text="Basis">
      <formula>NOT(ISERROR(SEARCH("Basis",C27)))</formula>
    </cfRule>
  </conditionalFormatting>
  <conditionalFormatting sqref="E41:E47">
    <cfRule type="containsText" dxfId="191" priority="151" operator="containsText" text="Laag">
      <formula>NOT(ISERROR(SEARCH("Laag",E41)))</formula>
    </cfRule>
  </conditionalFormatting>
  <conditionalFormatting sqref="E43:E46">
    <cfRule type="containsText" dxfId="190" priority="149" operator="containsText" text="Basis">
      <formula>NOT(ISERROR(SEARCH("Basis",E43)))</formula>
    </cfRule>
  </conditionalFormatting>
  <conditionalFormatting sqref="E43:E47">
    <cfRule type="containsText" dxfId="189" priority="150" operator="containsText" text="Hoog">
      <formula>NOT(ISERROR(SEARCH("Hoog",E43)))</formula>
    </cfRule>
  </conditionalFormatting>
  <conditionalFormatting sqref="E50:E65">
    <cfRule type="containsText" dxfId="188" priority="288" operator="containsText" text="Hoog">
      <formula>NOT(ISERROR(SEARCH("Hoog",E50)))</formula>
    </cfRule>
    <cfRule type="containsText" dxfId="187" priority="289" operator="containsText" text="Laag">
      <formula>NOT(ISERROR(SEARCH("Laag",E50)))</formula>
    </cfRule>
    <cfRule type="containsText" dxfId="186" priority="287" operator="containsText" text="Basis">
      <formula>NOT(ISERROR(SEARCH("Basis",E50)))</formula>
    </cfRule>
  </conditionalFormatting>
  <conditionalFormatting sqref="E67:E68">
    <cfRule type="containsText" dxfId="185" priority="563" operator="containsText" text="Basis">
      <formula>NOT(ISERROR(SEARCH("Basis",E67)))</formula>
    </cfRule>
    <cfRule type="containsText" dxfId="184" priority="565" operator="containsText" text="Laag">
      <formula>NOT(ISERROR(SEARCH("Laag",E67)))</formula>
    </cfRule>
    <cfRule type="containsText" dxfId="183" priority="564" operator="containsText" text="Hoog">
      <formula>NOT(ISERROR(SEARCH("Hoog",E67)))</formula>
    </cfRule>
  </conditionalFormatting>
  <conditionalFormatting sqref="F66">
    <cfRule type="containsText" dxfId="182" priority="105" operator="containsText" text="Laag">
      <formula>NOT(ISERROR(SEARCH("Laag",F66)))</formula>
    </cfRule>
  </conditionalFormatting>
  <conditionalFormatting sqref="G4:G11">
    <cfRule type="containsText" dxfId="181" priority="355" operator="containsText" text="Basis">
      <formula>NOT(ISERROR(SEARCH("Basis",G4)))</formula>
    </cfRule>
    <cfRule type="containsText" dxfId="180" priority="356" operator="containsText" text="Hoog">
      <formula>NOT(ISERROR(SEARCH("Hoog",G4)))</formula>
    </cfRule>
    <cfRule type="containsText" dxfId="179" priority="357" operator="containsText" text="Laag">
      <formula>NOT(ISERROR(SEARCH("Laag",G4)))</formula>
    </cfRule>
  </conditionalFormatting>
  <conditionalFormatting sqref="G12:G24 S12:S24 K16:K24 O16:O24 AA16:AA24">
    <cfRule type="containsText" dxfId="178" priority="821" operator="containsText" text="Hoog">
      <formula>NOT(ISERROR(SEARCH("Hoog",G12)))</formula>
    </cfRule>
    <cfRule type="containsText" dxfId="177" priority="822" operator="containsText" text="Laag">
      <formula>NOT(ISERROR(SEARCH("Laag",G12)))</formula>
    </cfRule>
  </conditionalFormatting>
  <conditionalFormatting sqref="G20">
    <cfRule type="containsText" dxfId="176" priority="812" operator="containsText" text="Laag">
      <formula>NOT(ISERROR(SEARCH("Laag",G20)))</formula>
    </cfRule>
  </conditionalFormatting>
  <conditionalFormatting sqref="G27:G34">
    <cfRule type="containsText" dxfId="175" priority="387" operator="containsText" text="Basis">
      <formula>NOT(ISERROR(SEARCH("Basis",G27)))</formula>
    </cfRule>
    <cfRule type="containsText" dxfId="174" priority="388" operator="containsText" text="Hoog">
      <formula>NOT(ISERROR(SEARCH("Hoog",G27)))</formula>
    </cfRule>
  </conditionalFormatting>
  <conditionalFormatting sqref="G27:G37">
    <cfRule type="containsText" dxfId="173" priority="389" operator="containsText" text="Laag">
      <formula>NOT(ISERROR(SEARCH("Laag",G27)))</formula>
    </cfRule>
  </conditionalFormatting>
  <conditionalFormatting sqref="G35:G37 AA35:AA37 K35:K40 C35:C42 K58:K60 AA58:AA60 C58:C65 G58:G65 S58:S65 W58:W65">
    <cfRule type="containsText" dxfId="172" priority="1131" operator="containsText" text="Hoog">
      <formula>NOT(ISERROR(SEARCH("Hoog",C35)))</formula>
    </cfRule>
    <cfRule type="containsText" dxfId="171" priority="1132" operator="containsText" text="Laag">
      <formula>NOT(ISERROR(SEARCH("Laag",C35)))</formula>
    </cfRule>
  </conditionalFormatting>
  <conditionalFormatting sqref="G38">
    <cfRule type="containsText" dxfId="170" priority="45" operator="containsText" text="Hoog">
      <formula>NOT(ISERROR(SEARCH("Hoog",G38)))</formula>
    </cfRule>
    <cfRule type="containsText" dxfId="169" priority="46" operator="containsText" text="Laag">
      <formula>NOT(ISERROR(SEARCH("Laag",G38)))</formula>
    </cfRule>
    <cfRule type="containsText" dxfId="168" priority="44" operator="containsText" text="Basis">
      <formula>NOT(ISERROR(SEARCH("Basis",G38)))</formula>
    </cfRule>
  </conditionalFormatting>
  <conditionalFormatting sqref="G43">
    <cfRule type="containsText" dxfId="167" priority="145" operator="containsText" text="Laag">
      <formula>NOT(ISERROR(SEARCH("Laag",G43)))</formula>
    </cfRule>
  </conditionalFormatting>
  <conditionalFormatting sqref="G50:G57 I50:I65">
    <cfRule type="containsText" dxfId="166" priority="312" operator="containsText" text="Hoog">
      <formula>NOT(ISERROR(SEARCH("Hoog",G50)))</formula>
    </cfRule>
    <cfRule type="containsText" dxfId="165" priority="311" operator="containsText" text="Basis">
      <formula>NOT(ISERROR(SEARCH("Basis",G50)))</formula>
    </cfRule>
  </conditionalFormatting>
  <conditionalFormatting sqref="G50:G59 I50:I65">
    <cfRule type="containsText" dxfId="164" priority="313" operator="containsText" text="Laag">
      <formula>NOT(ISERROR(SEARCH("Laag",G50)))</formula>
    </cfRule>
  </conditionalFormatting>
  <conditionalFormatting sqref="G67:G68">
    <cfRule type="containsText" dxfId="163" priority="547" operator="containsText" text="Laag">
      <formula>NOT(ISERROR(SEARCH("Laag",G67)))</formula>
    </cfRule>
  </conditionalFormatting>
  <conditionalFormatting sqref="H66">
    <cfRule type="containsText" dxfId="162" priority="88" operator="containsText" text="Basis">
      <formula>NOT(ISERROR(SEARCH("Basis",H66)))</formula>
    </cfRule>
    <cfRule type="containsText" dxfId="161" priority="89" operator="containsText" text="Hoog">
      <formula>NOT(ISERROR(SEARCH("Hoog",H66)))</formula>
    </cfRule>
    <cfRule type="containsText" dxfId="160" priority="90" operator="containsText" text="Laag">
      <formula>NOT(ISERROR(SEARCH("Laag",H66)))</formula>
    </cfRule>
  </conditionalFormatting>
  <conditionalFormatting sqref="I4:I24">
    <cfRule type="containsText" dxfId="159" priority="267" operator="containsText" text="Basis">
      <formula>NOT(ISERROR(SEARCH("Basis",I4)))</formula>
    </cfRule>
    <cfRule type="containsText" dxfId="158" priority="269" operator="containsText" text="Laag">
      <formula>NOT(ISERROR(SEARCH("Laag",I4)))</formula>
    </cfRule>
    <cfRule type="containsText" dxfId="157" priority="268" operator="containsText" text="Hoog">
      <formula>NOT(ISERROR(SEARCH("Hoog",I4)))</formula>
    </cfRule>
  </conditionalFormatting>
  <conditionalFormatting sqref="I27:I47">
    <cfRule type="containsText" dxfId="156" priority="48" operator="containsText" text="Basis">
      <formula>NOT(ISERROR(SEARCH("Basis",I27)))</formula>
    </cfRule>
    <cfRule type="containsText" dxfId="155" priority="49" operator="containsText" text="Hoog">
      <formula>NOT(ISERROR(SEARCH("Hoog",I27)))</formula>
    </cfRule>
    <cfRule type="containsText" dxfId="154" priority="50" operator="containsText" text="Laag">
      <formula>NOT(ISERROR(SEARCH("Laag",I27)))</formula>
    </cfRule>
  </conditionalFormatting>
  <conditionalFormatting sqref="I67:I68">
    <cfRule type="containsText" dxfId="153" priority="543" operator="containsText" text="Basis">
      <formula>NOT(ISERROR(SEARCH("Basis",I67)))</formula>
    </cfRule>
    <cfRule type="containsText" dxfId="152" priority="545" operator="containsText" text="Laag">
      <formula>NOT(ISERROR(SEARCH("Laag",I67)))</formula>
    </cfRule>
    <cfRule type="containsText" dxfId="151" priority="544" operator="containsText" text="Hoog">
      <formula>NOT(ISERROR(SEARCH("Hoog",I67)))</formula>
    </cfRule>
  </conditionalFormatting>
  <conditionalFormatting sqref="J66 N66 R66 F66 Z66 B66">
    <cfRule type="containsText" dxfId="150" priority="113" operator="containsText" text="Basis">
      <formula>NOT(ISERROR(SEARCH("Basis",B66)))</formula>
    </cfRule>
  </conditionalFormatting>
  <conditionalFormatting sqref="J66">
    <cfRule type="containsText" dxfId="149" priority="108" operator="containsText" text="Laag">
      <formula>NOT(ISERROR(SEARCH("Laag",J66)))</formula>
    </cfRule>
  </conditionalFormatting>
  <conditionalFormatting sqref="K4:K15">
    <cfRule type="containsText" dxfId="148" priority="72" operator="containsText" text="Basis">
      <formula>NOT(ISERROR(SEARCH("Basis",K4)))</formula>
    </cfRule>
    <cfRule type="containsText" dxfId="147" priority="73" operator="containsText" text="Hoog">
      <formula>NOT(ISERROR(SEARCH("Hoog",K4)))</formula>
    </cfRule>
    <cfRule type="containsText" dxfId="146" priority="74" operator="containsText" text="Laag">
      <formula>NOT(ISERROR(SEARCH("Laag",K4)))</formula>
    </cfRule>
  </conditionalFormatting>
  <conditionalFormatting sqref="K16:K24 S12:S24 G12:G24 AA16:AA24 O16:O24">
    <cfRule type="containsText" dxfId="145" priority="820" operator="containsText" text="Basis">
      <formula>NOT(ISERROR(SEARCH("Basis",G12)))</formula>
    </cfRule>
  </conditionalFormatting>
  <conditionalFormatting sqref="K20">
    <cfRule type="containsText" dxfId="144" priority="815" operator="containsText" text="Laag">
      <formula>NOT(ISERROR(SEARCH("Laag",K20)))</formula>
    </cfRule>
  </conditionalFormatting>
  <conditionalFormatting sqref="K27:K34">
    <cfRule type="containsText" dxfId="143" priority="383" operator="containsText" text="Basis">
      <formula>NOT(ISERROR(SEARCH("Basis",K27)))</formula>
    </cfRule>
    <cfRule type="containsText" dxfId="142" priority="384" operator="containsText" text="Hoog">
      <formula>NOT(ISERROR(SEARCH("Hoog",K27)))</formula>
    </cfRule>
  </conditionalFormatting>
  <conditionalFormatting sqref="K27:K36">
    <cfRule type="containsText" dxfId="141" priority="385" operator="containsText" text="Laag">
      <formula>NOT(ISERROR(SEARCH("Laag",K27)))</formula>
    </cfRule>
  </conditionalFormatting>
  <conditionalFormatting sqref="K41:K47 O39:O47 S35:S47 G39:G47 AA39:AA47 C43:C47">
    <cfRule type="containsText" dxfId="140" priority="153" operator="containsText" text="Basis">
      <formula>NOT(ISERROR(SEARCH("Basis",C35)))</formula>
    </cfRule>
  </conditionalFormatting>
  <conditionalFormatting sqref="K43">
    <cfRule type="containsText" dxfId="139" priority="148" operator="containsText" text="Laag">
      <formula>NOT(ISERROR(SEARCH("Laag",K43)))</formula>
    </cfRule>
  </conditionalFormatting>
  <conditionalFormatting sqref="K50:K57">
    <cfRule type="containsText" dxfId="138" priority="307" operator="containsText" text="Basis">
      <formula>NOT(ISERROR(SEARCH("Basis",K50)))</formula>
    </cfRule>
    <cfRule type="containsText" dxfId="137" priority="308" operator="containsText" text="Hoog">
      <formula>NOT(ISERROR(SEARCH("Hoog",K50)))</formula>
    </cfRule>
  </conditionalFormatting>
  <conditionalFormatting sqref="K50:K59">
    <cfRule type="containsText" dxfId="136" priority="309" operator="containsText" text="Laag">
      <formula>NOT(ISERROR(SEARCH("Laag",K50)))</formula>
    </cfRule>
  </conditionalFormatting>
  <conditionalFormatting sqref="K67:K68 O67:O68 S67:S68 G67:G68 AA67:AA68 C67:C68">
    <cfRule type="containsText" dxfId="135" priority="587" operator="containsText" text="Basis">
      <formula>NOT(ISERROR(SEARCH("Basis",C67)))</formula>
    </cfRule>
  </conditionalFormatting>
  <conditionalFormatting sqref="K67:K68">
    <cfRule type="containsText" dxfId="134" priority="562" operator="containsText" text="Laag">
      <formula>NOT(ISERROR(SEARCH("Laag",K67)))</formula>
    </cfRule>
  </conditionalFormatting>
  <conditionalFormatting sqref="L66">
    <cfRule type="containsText" dxfId="133" priority="101" operator="containsText" text="Hoog">
      <formula>NOT(ISERROR(SEARCH("Hoog",L66)))</formula>
    </cfRule>
    <cfRule type="containsText" dxfId="132" priority="100" operator="containsText" text="Basis">
      <formula>NOT(ISERROR(SEARCH("Basis",L66)))</formula>
    </cfRule>
    <cfRule type="containsText" dxfId="131" priority="102" operator="containsText" text="Laag">
      <formula>NOT(ISERROR(SEARCH("Laag",L66)))</formula>
    </cfRule>
  </conditionalFormatting>
  <conditionalFormatting sqref="M4:M24">
    <cfRule type="containsText" dxfId="130" priority="68" operator="containsText" text="Basis">
      <formula>NOT(ISERROR(SEARCH("Basis",M4)))</formula>
    </cfRule>
    <cfRule type="containsText" dxfId="129" priority="69" operator="containsText" text="Hoog">
      <formula>NOT(ISERROR(SEARCH("Hoog",M4)))</formula>
    </cfRule>
    <cfRule type="containsText" dxfId="128" priority="70" operator="containsText" text="Laag">
      <formula>NOT(ISERROR(SEARCH("Laag",M4)))</formula>
    </cfRule>
  </conditionalFormatting>
  <conditionalFormatting sqref="M27:M47">
    <cfRule type="containsText" dxfId="127" priority="41" operator="containsText" text="Basis">
      <formula>NOT(ISERROR(SEARCH("Basis",M27)))</formula>
    </cfRule>
    <cfRule type="containsText" dxfId="126" priority="42" operator="containsText" text="Hoog">
      <formula>NOT(ISERROR(SEARCH("Hoog",M27)))</formula>
    </cfRule>
    <cfRule type="containsText" dxfId="125" priority="43" operator="containsText" text="Laag">
      <formula>NOT(ISERROR(SEARCH("Laag",M27)))</formula>
    </cfRule>
  </conditionalFormatting>
  <conditionalFormatting sqref="M50:M65 K61:K65">
    <cfRule type="containsText" dxfId="124" priority="31" operator="containsText" text="Basis">
      <formula>NOT(ISERROR(SEARCH("Basis",K50)))</formula>
    </cfRule>
    <cfRule type="containsText" dxfId="123" priority="32" operator="containsText" text="Hoog">
      <formula>NOT(ISERROR(SEARCH("Hoog",K50)))</formula>
    </cfRule>
    <cfRule type="containsText" dxfId="122" priority="33" operator="containsText" text="Laag">
      <formula>NOT(ISERROR(SEARCH("Laag",K50)))</formula>
    </cfRule>
  </conditionalFormatting>
  <conditionalFormatting sqref="M67:M68">
    <cfRule type="containsText" dxfId="121" priority="558" operator="containsText" text="Basis">
      <formula>NOT(ISERROR(SEARCH("Basis",M67)))</formula>
    </cfRule>
    <cfRule type="containsText" dxfId="120" priority="560" operator="containsText" text="Laag">
      <formula>NOT(ISERROR(SEARCH("Laag",M67)))</formula>
    </cfRule>
    <cfRule type="containsText" dxfId="119" priority="559" operator="containsText" text="Hoog">
      <formula>NOT(ISERROR(SEARCH("Hoog",M67)))</formula>
    </cfRule>
  </conditionalFormatting>
  <conditionalFormatting sqref="N66">
    <cfRule type="containsText" dxfId="118" priority="107" operator="containsText" text="Laag">
      <formula>NOT(ISERROR(SEARCH("Laag",N66)))</formula>
    </cfRule>
  </conditionalFormatting>
  <conditionalFormatting sqref="O4:O15">
    <cfRule type="containsText" dxfId="117" priority="66" operator="containsText" text="Laag">
      <formula>NOT(ISERROR(SEARCH("Laag",O4)))</formula>
    </cfRule>
    <cfRule type="containsText" dxfId="116" priority="64" operator="containsText" text="Basis">
      <formula>NOT(ISERROR(SEARCH("Basis",O4)))</formula>
    </cfRule>
    <cfRule type="containsText" dxfId="115" priority="65" operator="containsText" text="Hoog">
      <formula>NOT(ISERROR(SEARCH("Hoog",O4)))</formula>
    </cfRule>
  </conditionalFormatting>
  <conditionalFormatting sqref="O18:O20">
    <cfRule type="containsText" dxfId="114" priority="283" operator="containsText" text="Laag">
      <formula>NOT(ISERROR(SEARCH("Laag",O18)))</formula>
    </cfRule>
  </conditionalFormatting>
  <conditionalFormatting sqref="O27:O38">
    <cfRule type="containsText" dxfId="113" priority="54" operator="containsText" text="Laag">
      <formula>NOT(ISERROR(SEARCH("Laag",O27)))</formula>
    </cfRule>
    <cfRule type="containsText" dxfId="112" priority="53" operator="containsText" text="Hoog">
      <formula>NOT(ISERROR(SEARCH("Hoog",O27)))</formula>
    </cfRule>
    <cfRule type="containsText" dxfId="111" priority="52" operator="containsText" text="Basis">
      <formula>NOT(ISERROR(SEARCH("Basis",O27)))</formula>
    </cfRule>
  </conditionalFormatting>
  <conditionalFormatting sqref="O43">
    <cfRule type="containsText" dxfId="110" priority="147" operator="containsText" text="Laag">
      <formula>NOT(ISERROR(SEARCH("Laag",O43)))</formula>
    </cfRule>
  </conditionalFormatting>
  <conditionalFormatting sqref="O50:O65">
    <cfRule type="containsText" dxfId="109" priority="304" operator="containsText" text="Hoog">
      <formula>NOT(ISERROR(SEARCH("Hoog",O50)))</formula>
    </cfRule>
    <cfRule type="containsText" dxfId="108" priority="303" operator="containsText" text="Basis">
      <formula>NOT(ISERROR(SEARCH("Basis",O50)))</formula>
    </cfRule>
    <cfRule type="containsText" dxfId="107" priority="305" operator="containsText" text="Laag">
      <formula>NOT(ISERROR(SEARCH("Laag",O50)))</formula>
    </cfRule>
  </conditionalFormatting>
  <conditionalFormatting sqref="O64:O65">
    <cfRule type="containsText" dxfId="106" priority="168" operator="containsText" text="Laag">
      <formula>NOT(ISERROR(SEARCH("Laag",O64)))</formula>
    </cfRule>
  </conditionalFormatting>
  <conditionalFormatting sqref="O67:O68">
    <cfRule type="containsText" dxfId="105" priority="557" operator="containsText" text="Laag">
      <formula>NOT(ISERROR(SEARCH("Laag",O67)))</formula>
    </cfRule>
  </conditionalFormatting>
  <conditionalFormatting sqref="P66">
    <cfRule type="containsText" dxfId="104" priority="96" operator="containsText" text="Basis">
      <formula>NOT(ISERROR(SEARCH("Basis",P66)))</formula>
    </cfRule>
    <cfRule type="containsText" dxfId="103" priority="98" operator="containsText" text="Laag">
      <formula>NOT(ISERROR(SEARCH("Laag",P66)))</formula>
    </cfRule>
    <cfRule type="containsText" dxfId="102" priority="97" operator="containsText" text="Hoog">
      <formula>NOT(ISERROR(SEARCH("Hoog",P66)))</formula>
    </cfRule>
  </conditionalFormatting>
  <conditionalFormatting sqref="Q4:Q24">
    <cfRule type="containsText" dxfId="101" priority="62" operator="containsText" text="Laag">
      <formula>NOT(ISERROR(SEARCH("Laag",Q4)))</formula>
    </cfRule>
    <cfRule type="containsText" dxfId="100" priority="61" operator="containsText" text="Hoog">
      <formula>NOT(ISERROR(SEARCH("Hoog",Q4)))</formula>
    </cfRule>
    <cfRule type="containsText" dxfId="99" priority="60" operator="containsText" text="Basis">
      <formula>NOT(ISERROR(SEARCH("Basis",Q4)))</formula>
    </cfRule>
  </conditionalFormatting>
  <conditionalFormatting sqref="Q27:Q47">
    <cfRule type="containsText" dxfId="98" priority="57" operator="containsText" text="Hoog">
      <formula>NOT(ISERROR(SEARCH("Hoog",Q27)))</formula>
    </cfRule>
    <cfRule type="containsText" dxfId="97" priority="56" operator="containsText" text="Basis">
      <formula>NOT(ISERROR(SEARCH("Basis",Q27)))</formula>
    </cfRule>
    <cfRule type="containsText" dxfId="96" priority="58" operator="containsText" text="Laag">
      <formula>NOT(ISERROR(SEARCH("Laag",Q27)))</formula>
    </cfRule>
  </conditionalFormatting>
  <conditionalFormatting sqref="Q50:Q65">
    <cfRule type="containsText" dxfId="95" priority="27" operator="containsText" text="Basis">
      <formula>NOT(ISERROR(SEARCH("Basis",Q50)))</formula>
    </cfRule>
    <cfRule type="containsText" dxfId="94" priority="28" operator="containsText" text="Hoog">
      <formula>NOT(ISERROR(SEARCH("Hoog",Q50)))</formula>
    </cfRule>
    <cfRule type="containsText" dxfId="93" priority="29" operator="containsText" text="Laag">
      <formula>NOT(ISERROR(SEARCH("Laag",Q50)))</formula>
    </cfRule>
  </conditionalFormatting>
  <conditionalFormatting sqref="Q67:Q68">
    <cfRule type="containsText" dxfId="92" priority="555" operator="containsText" text="Laag">
      <formula>NOT(ISERROR(SEARCH("Laag",Q67)))</formula>
    </cfRule>
    <cfRule type="containsText" dxfId="91" priority="554" operator="containsText" text="Hoog">
      <formula>NOT(ISERROR(SEARCH("Hoog",Q67)))</formula>
    </cfRule>
    <cfRule type="containsText" dxfId="90" priority="553" operator="containsText" text="Basis">
      <formula>NOT(ISERROR(SEARCH("Basis",Q67)))</formula>
    </cfRule>
  </conditionalFormatting>
  <conditionalFormatting sqref="R66">
    <cfRule type="containsText" dxfId="89" priority="106" operator="containsText" text="Laag">
      <formula>NOT(ISERROR(SEARCH("Laag",R66)))</formula>
    </cfRule>
  </conditionalFormatting>
  <conditionalFormatting sqref="S4:S11">
    <cfRule type="containsText" dxfId="88" priority="363" operator="containsText" text="Basis">
      <formula>NOT(ISERROR(SEARCH("Basis",S4)))</formula>
    </cfRule>
    <cfRule type="containsText" dxfId="87" priority="364" operator="containsText" text="Hoog">
      <formula>NOT(ISERROR(SEARCH("Hoog",S4)))</formula>
    </cfRule>
    <cfRule type="containsText" dxfId="86" priority="365" operator="containsText" text="Laag">
      <formula>NOT(ISERROR(SEARCH("Laag",S4)))</formula>
    </cfRule>
  </conditionalFormatting>
  <conditionalFormatting sqref="S20">
    <cfRule type="containsText" dxfId="85" priority="813" operator="containsText" text="Laag">
      <formula>NOT(ISERROR(SEARCH("Laag",S20)))</formula>
    </cfRule>
  </conditionalFormatting>
  <conditionalFormatting sqref="S27:S35">
    <cfRule type="containsText" dxfId="84" priority="6" operator="containsText" text="Basis">
      <formula>NOT(ISERROR(SEARCH("Basis",S27)))</formula>
    </cfRule>
    <cfRule type="containsText" dxfId="83" priority="7" operator="containsText" text="Hoog">
      <formula>NOT(ISERROR(SEARCH("Hoog",S27)))</formula>
    </cfRule>
  </conditionalFormatting>
  <conditionalFormatting sqref="S27:S36">
    <cfRule type="containsText" dxfId="82" priority="8" operator="containsText" text="Laag">
      <formula>NOT(ISERROR(SEARCH("Laag",S27)))</formula>
    </cfRule>
  </conditionalFormatting>
  <conditionalFormatting sqref="S35:S46 G39:G46 O39:O46 AA39:AA46 K41:K46 C43:C46">
    <cfRule type="containsText" dxfId="81" priority="154" operator="containsText" text="Hoog">
      <formula>NOT(ISERROR(SEARCH("Hoog",C35)))</formula>
    </cfRule>
    <cfRule type="containsText" dxfId="80" priority="155" operator="containsText" text="Laag">
      <formula>NOT(ISERROR(SEARCH("Laag",C35)))</formula>
    </cfRule>
  </conditionalFormatting>
  <conditionalFormatting sqref="S43">
    <cfRule type="containsText" dxfId="79" priority="146" operator="containsText" text="Laag">
      <formula>NOT(ISERROR(SEARCH("Laag",S43)))</formula>
    </cfRule>
  </conditionalFormatting>
  <conditionalFormatting sqref="S50:S57">
    <cfRule type="containsText" dxfId="78" priority="299" operator="containsText" text="Basis">
      <formula>NOT(ISERROR(SEARCH("Basis",S50)))</formula>
    </cfRule>
    <cfRule type="containsText" dxfId="77" priority="300" operator="containsText" text="Hoog">
      <formula>NOT(ISERROR(SEARCH("Hoog",S50)))</formula>
    </cfRule>
  </conditionalFormatting>
  <conditionalFormatting sqref="S50:S59">
    <cfRule type="containsText" dxfId="76" priority="301" operator="containsText" text="Laag">
      <formula>NOT(ISERROR(SEARCH("Laag",S50)))</formula>
    </cfRule>
  </conditionalFormatting>
  <conditionalFormatting sqref="S67:S68">
    <cfRule type="containsText" dxfId="75" priority="552" operator="containsText" text="Laag">
      <formula>NOT(ISERROR(SEARCH("Laag",S67)))</formula>
    </cfRule>
  </conditionalFormatting>
  <conditionalFormatting sqref="T66">
    <cfRule type="containsText" dxfId="74" priority="93" operator="containsText" text="Hoog">
      <formula>NOT(ISERROR(SEARCH("Hoog",T66)))</formula>
    </cfRule>
    <cfRule type="containsText" dxfId="73" priority="94" operator="containsText" text="Laag">
      <formula>NOT(ISERROR(SEARCH("Laag",T66)))</formula>
    </cfRule>
    <cfRule type="containsText" dxfId="72" priority="92" operator="containsText" text="Basis">
      <formula>NOT(ISERROR(SEARCH("Basis",T66)))</formula>
    </cfRule>
  </conditionalFormatting>
  <conditionalFormatting sqref="U4:U24 Y4:Y24 U27:U47">
    <cfRule type="containsText" dxfId="71" priority="38" operator="containsText" text="Basis">
      <formula>NOT(ISERROR(SEARCH("Basis",U4)))</formula>
    </cfRule>
    <cfRule type="containsText" dxfId="70" priority="39" operator="containsText" text="Hoog">
      <formula>NOT(ISERROR(SEARCH("Hoog",U4)))</formula>
    </cfRule>
    <cfRule type="containsText" dxfId="69" priority="40" operator="containsText" text="Laag">
      <formula>NOT(ISERROR(SEARCH("Laag",U4)))</formula>
    </cfRule>
  </conditionalFormatting>
  <conditionalFormatting sqref="U50:U65 Y50:Y65">
    <cfRule type="containsText" dxfId="68" priority="36" operator="containsText" text="Hoog">
      <formula>NOT(ISERROR(SEARCH("Hoog",U50)))</formula>
    </cfRule>
    <cfRule type="containsText" dxfId="67" priority="37" operator="containsText" text="Laag">
      <formula>NOT(ISERROR(SEARCH("Laag",U50)))</formula>
    </cfRule>
    <cfRule type="containsText" dxfId="66" priority="35" operator="containsText" text="Basis">
      <formula>NOT(ISERROR(SEARCH("Basis",U50)))</formula>
    </cfRule>
  </conditionalFormatting>
  <conditionalFormatting sqref="U67:U68">
    <cfRule type="containsText" dxfId="65" priority="550" operator="containsText" text="Laag">
      <formula>NOT(ISERROR(SEARCH("Laag",U67)))</formula>
    </cfRule>
    <cfRule type="containsText" dxfId="64" priority="548" operator="containsText" text="Basis">
      <formula>NOT(ISERROR(SEARCH("Basis",U67)))</formula>
    </cfRule>
    <cfRule type="containsText" dxfId="63" priority="549" operator="containsText" text="Hoog">
      <formula>NOT(ISERROR(SEARCH("Hoog",U67)))</formula>
    </cfRule>
  </conditionalFormatting>
  <conditionalFormatting sqref="V66">
    <cfRule type="containsText" dxfId="62" priority="83" operator="containsText" text="Laag">
      <formula>NOT(ISERROR(SEARCH("Laag",V66)))</formula>
    </cfRule>
    <cfRule type="containsText" dxfId="61" priority="80" operator="containsText" text="Laag">
      <formula>NOT(ISERROR(SEARCH("Laag",V66)))</formula>
    </cfRule>
    <cfRule type="containsText" dxfId="60" priority="82" operator="containsText" text="Hoog">
      <formula>NOT(ISERROR(SEARCH("Hoog",V66)))</formula>
    </cfRule>
    <cfRule type="containsText" dxfId="59" priority="81" operator="containsText" text="Basis">
      <formula>NOT(ISERROR(SEARCH("Basis",V66)))</formula>
    </cfRule>
  </conditionalFormatting>
  <conditionalFormatting sqref="W4:W24">
    <cfRule type="containsText" dxfId="58" priority="473" operator="containsText" text="Hoog">
      <formula>NOT(ISERROR(SEARCH("Hoog",W4)))</formula>
    </cfRule>
    <cfRule type="containsText" dxfId="57" priority="474" operator="containsText" text="Laag">
      <formula>NOT(ISERROR(SEARCH("Laag",W4)))</formula>
    </cfRule>
    <cfRule type="containsText" dxfId="56" priority="472" operator="containsText" text="Basis">
      <formula>NOT(ISERROR(SEARCH("Basis",W4)))</formula>
    </cfRule>
  </conditionalFormatting>
  <conditionalFormatting sqref="W20">
    <cfRule type="containsText" dxfId="55" priority="471" operator="containsText" text="Laag">
      <formula>NOT(ISERROR(SEARCH("Laag",W20)))</formula>
    </cfRule>
  </conditionalFormatting>
  <conditionalFormatting sqref="W27:W35 Y27:Y47 S35">
    <cfRule type="containsText" dxfId="54" priority="2" operator="containsText" text="Basis">
      <formula>NOT(ISERROR(SEARCH("Basis",S27)))</formula>
    </cfRule>
    <cfRule type="containsText" dxfId="53" priority="3" operator="containsText" text="Hoog">
      <formula>NOT(ISERROR(SEARCH("Hoog",S27)))</formula>
    </cfRule>
    <cfRule type="containsText" dxfId="52" priority="4" operator="containsText" text="Laag">
      <formula>NOT(ISERROR(SEARCH("Laag",S27)))</formula>
    </cfRule>
  </conditionalFormatting>
  <conditionalFormatting sqref="W35 Y35">
    <cfRule type="containsText" dxfId="51" priority="1" operator="containsText" text="Laag">
      <formula>NOT(ISERROR(SEARCH("Laag",W35)))</formula>
    </cfRule>
  </conditionalFormatting>
  <conditionalFormatting sqref="W36:W47">
    <cfRule type="containsText" dxfId="50" priority="123" operator="containsText" text="Laag">
      <formula>NOT(ISERROR(SEARCH("Laag",W36)))</formula>
    </cfRule>
    <cfRule type="containsText" dxfId="49" priority="122" operator="containsText" text="Hoog">
      <formula>NOT(ISERROR(SEARCH("Hoog",W36)))</formula>
    </cfRule>
    <cfRule type="containsText" dxfId="48" priority="121" operator="containsText" text="Basis">
      <formula>NOT(ISERROR(SEARCH("Basis",W36)))</formula>
    </cfRule>
  </conditionalFormatting>
  <conditionalFormatting sqref="W43">
    <cfRule type="containsText" dxfId="47" priority="120" operator="containsText" text="Laag">
      <formula>NOT(ISERROR(SEARCH("Laag",W43)))</formula>
    </cfRule>
  </conditionalFormatting>
  <conditionalFormatting sqref="W50:W57">
    <cfRule type="containsText" dxfId="46" priority="295" operator="containsText" text="Basis">
      <formula>NOT(ISERROR(SEARCH("Basis",W50)))</formula>
    </cfRule>
    <cfRule type="containsText" dxfId="45" priority="296" operator="containsText" text="Hoog">
      <formula>NOT(ISERROR(SEARCH("Hoog",W50)))</formula>
    </cfRule>
  </conditionalFormatting>
  <conditionalFormatting sqref="W50:W59">
    <cfRule type="containsText" dxfId="44" priority="297" operator="containsText" text="Laag">
      <formula>NOT(ISERROR(SEARCH("Laag",W50)))</formula>
    </cfRule>
  </conditionalFormatting>
  <conditionalFormatting sqref="W67:W68">
    <cfRule type="containsText" dxfId="43" priority="417" operator="containsText" text="Laag">
      <formula>NOT(ISERROR(SEARCH("Laag",W67)))</formula>
    </cfRule>
    <cfRule type="containsText" dxfId="42" priority="410" operator="containsText" text="Laag">
      <formula>NOT(ISERROR(SEARCH("Laag",W67)))</formula>
    </cfRule>
    <cfRule type="containsText" dxfId="41" priority="415" operator="containsText" text="Basis">
      <formula>NOT(ISERROR(SEARCH("Basis",W67)))</formula>
    </cfRule>
    <cfRule type="containsText" dxfId="40" priority="416" operator="containsText" text="Hoog">
      <formula>NOT(ISERROR(SEARCH("Hoog",W67)))</formula>
    </cfRule>
  </conditionalFormatting>
  <conditionalFormatting sqref="X66">
    <cfRule type="containsText" dxfId="39" priority="78" operator="containsText" text="Laag">
      <formula>NOT(ISERROR(SEARCH("Laag",X66)))</formula>
    </cfRule>
    <cfRule type="containsText" dxfId="38" priority="77" operator="containsText" text="Hoog">
      <formula>NOT(ISERROR(SEARCH("Hoog",X66)))</formula>
    </cfRule>
    <cfRule type="containsText" dxfId="37" priority="76" operator="containsText" text="Basis">
      <formula>NOT(ISERROR(SEARCH("Basis",X66)))</formula>
    </cfRule>
  </conditionalFormatting>
  <conditionalFormatting sqref="Y67:Y68">
    <cfRule type="containsText" dxfId="36" priority="406" operator="containsText" text="Basis">
      <formula>NOT(ISERROR(SEARCH("Basis",Y67)))</formula>
    </cfRule>
    <cfRule type="containsText" dxfId="35" priority="407" operator="containsText" text="Hoog">
      <formula>NOT(ISERROR(SEARCH("Hoog",Y67)))</formula>
    </cfRule>
    <cfRule type="containsText" dxfId="34" priority="408" operator="containsText" text="Laag">
      <formula>NOT(ISERROR(SEARCH("Laag",Y67)))</formula>
    </cfRule>
  </conditionalFormatting>
  <conditionalFormatting sqref="Z66">
    <cfRule type="containsText" dxfId="33" priority="104" operator="containsText" text="Laag">
      <formula>NOT(ISERROR(SEARCH("Laag",Z66)))</formula>
    </cfRule>
  </conditionalFormatting>
  <conditionalFormatting sqref="AA4:AA15">
    <cfRule type="containsText" dxfId="32" priority="24" operator="containsText" text="Basis">
      <formula>NOT(ISERROR(SEARCH("Basis",AA4)))</formula>
    </cfRule>
    <cfRule type="containsText" dxfId="31" priority="26" operator="containsText" text="Laag">
      <formula>NOT(ISERROR(SEARCH("Laag",AA4)))</formula>
    </cfRule>
    <cfRule type="containsText" dxfId="30" priority="25" operator="containsText" text="Hoog">
      <formula>NOT(ISERROR(SEARCH("Hoog",AA4)))</formula>
    </cfRule>
  </conditionalFormatting>
  <conditionalFormatting sqref="AA20">
    <cfRule type="containsText" dxfId="29" priority="811" operator="containsText" text="Laag">
      <formula>NOT(ISERROR(SEARCH("Laag",AA20)))</formula>
    </cfRule>
  </conditionalFormatting>
  <conditionalFormatting sqref="AA27:AA34">
    <cfRule type="containsText" dxfId="28" priority="372" operator="containsText" text="Hoog">
      <formula>NOT(ISERROR(SEARCH("Hoog",AA27)))</formula>
    </cfRule>
    <cfRule type="containsText" dxfId="27" priority="371" operator="containsText" text="Basis">
      <formula>NOT(ISERROR(SEARCH("Basis",AA27)))</formula>
    </cfRule>
  </conditionalFormatting>
  <conditionalFormatting sqref="AA27:AA36">
    <cfRule type="containsText" dxfId="26" priority="373" operator="containsText" text="Laag">
      <formula>NOT(ISERROR(SEARCH("Laag",AA27)))</formula>
    </cfRule>
  </conditionalFormatting>
  <conditionalFormatting sqref="AA38">
    <cfRule type="containsText" dxfId="25" priority="18" operator="containsText" text="Basis">
      <formula>NOT(ISERROR(SEARCH("Basis",AA38)))</formula>
    </cfRule>
    <cfRule type="containsText" dxfId="24" priority="20" operator="containsText" text="Laag">
      <formula>NOT(ISERROR(SEARCH("Laag",AA38)))</formula>
    </cfRule>
    <cfRule type="containsText" dxfId="23" priority="19" operator="containsText" text="Hoog">
      <formula>NOT(ISERROR(SEARCH("Hoog",AA38)))</formula>
    </cfRule>
  </conditionalFormatting>
  <conditionalFormatting sqref="AA43">
    <cfRule type="containsText" dxfId="22" priority="144" operator="containsText" text="Laag">
      <formula>NOT(ISERROR(SEARCH("Laag",AA43)))</formula>
    </cfRule>
  </conditionalFormatting>
  <conditionalFormatting sqref="AA50:AA57">
    <cfRule type="containsText" dxfId="21" priority="292" operator="containsText" text="Hoog">
      <formula>NOT(ISERROR(SEARCH("Hoog",AA50)))</formula>
    </cfRule>
    <cfRule type="containsText" dxfId="20" priority="291" operator="containsText" text="Basis">
      <formula>NOT(ISERROR(SEARCH("Basis",AA50)))</formula>
    </cfRule>
  </conditionalFormatting>
  <conditionalFormatting sqref="AA50:AA59">
    <cfRule type="containsText" dxfId="19" priority="293" operator="containsText" text="Laag">
      <formula>NOT(ISERROR(SEARCH("Laag",AA50)))</formula>
    </cfRule>
  </conditionalFormatting>
  <conditionalFormatting sqref="AA61:AA65">
    <cfRule type="containsText" dxfId="18" priority="14" operator="containsText" text="Laag">
      <formula>NOT(ISERROR(SEARCH("Laag",AA61)))</formula>
    </cfRule>
    <cfRule type="containsText" dxfId="17" priority="13" operator="containsText" text="Hoog">
      <formula>NOT(ISERROR(SEARCH("Hoog",AA61)))</formula>
    </cfRule>
    <cfRule type="containsText" dxfId="16" priority="12" operator="containsText" text="Basis">
      <formula>NOT(ISERROR(SEARCH("Basis",AA61)))</formula>
    </cfRule>
  </conditionalFormatting>
  <conditionalFormatting sqref="AA67:AA68">
    <cfRule type="containsText" dxfId="15" priority="542" operator="containsText" text="Laag">
      <formula>NOT(ISERROR(SEARCH("Laag",AA67)))</formula>
    </cfRule>
  </conditionalFormatting>
  <conditionalFormatting sqref="AB66">
    <cfRule type="containsText" dxfId="14" priority="86" operator="containsText" text="Laag">
      <formula>NOT(ISERROR(SEARCH("Laag",AB66)))</formula>
    </cfRule>
    <cfRule type="containsText" dxfId="13" priority="85" operator="containsText" text="Hoog">
      <formula>NOT(ISERROR(SEARCH("Hoog",AB66)))</formula>
    </cfRule>
    <cfRule type="containsText" dxfId="12" priority="84" operator="containsText" text="Basis">
      <formula>NOT(ISERROR(SEARCH("Basis",AB66)))</formula>
    </cfRule>
  </conditionalFormatting>
  <conditionalFormatting sqref="AC4:AC24">
    <cfRule type="containsText" dxfId="11" priority="22" operator="containsText" text="Hoog">
      <formula>NOT(ISERROR(SEARCH("Hoog",AC4)))</formula>
    </cfRule>
    <cfRule type="containsText" dxfId="10" priority="21" operator="containsText" text="Basis">
      <formula>NOT(ISERROR(SEARCH("Basis",AC4)))</formula>
    </cfRule>
    <cfRule type="containsText" dxfId="9" priority="23" operator="containsText" text="Laag">
      <formula>NOT(ISERROR(SEARCH("Laag",AC4)))</formula>
    </cfRule>
  </conditionalFormatting>
  <conditionalFormatting sqref="AC27:AC47">
    <cfRule type="containsText" dxfId="8" priority="17" operator="containsText" text="Laag">
      <formula>NOT(ISERROR(SEARCH("Laag",AC27)))</formula>
    </cfRule>
    <cfRule type="containsText" dxfId="7" priority="16" operator="containsText" text="Hoog">
      <formula>NOT(ISERROR(SEARCH("Hoog",AC27)))</formula>
    </cfRule>
    <cfRule type="containsText" dxfId="6" priority="15" operator="containsText" text="Basis">
      <formula>NOT(ISERROR(SEARCH("Basis",AC27)))</formula>
    </cfRule>
  </conditionalFormatting>
  <conditionalFormatting sqref="AC50:AC65">
    <cfRule type="containsText" dxfId="5" priority="11" operator="containsText" text="Laag">
      <formula>NOT(ISERROR(SEARCH("Laag",AC50)))</formula>
    </cfRule>
    <cfRule type="containsText" dxfId="4" priority="10" operator="containsText" text="Hoog">
      <formula>NOT(ISERROR(SEARCH("Hoog",AC50)))</formula>
    </cfRule>
    <cfRule type="containsText" dxfId="3" priority="9" operator="containsText" text="Basis">
      <formula>NOT(ISERROR(SEARCH("Basis",AC50)))</formula>
    </cfRule>
  </conditionalFormatting>
  <conditionalFormatting sqref="AC67:AC68">
    <cfRule type="containsText" dxfId="2" priority="538" operator="containsText" text="Basis">
      <formula>NOT(ISERROR(SEARCH("Basis",AC67)))</formula>
    </cfRule>
    <cfRule type="containsText" dxfId="1" priority="539" operator="containsText" text="Hoog">
      <formula>NOT(ISERROR(SEARCH("Hoog",AC67)))</formula>
    </cfRule>
    <cfRule type="containsText" dxfId="0" priority="540" operator="containsText" text="Laag">
      <formula>NOT(ISERROR(SEARCH("Laag",AC67)))</formula>
    </cfRule>
  </conditionalFormatting>
  <dataValidations count="1">
    <dataValidation type="list" allowBlank="1" showInputMessage="1" showErrorMessage="1" sqref="AA50:AA68 C4:C24 C27:C47 M4:M24 K4:K24 E4:E24 O4:O24 G4:G24 Q4:Q24 I4:I24 U4:U24 Y4:Y24 W4:W24 AC4:AC24 S4:S24 AA4:AA24 K27:K47 M27:M47 O27:O47 W27:W47 Y27:Y47 AA27:AA47 U27:U47 S27:S47 AC27:AC47 E27:E47 G27:G47 I27:I47 Q27:Q47 M50:M68 K50:K68 O50:O68 Q50:Q68 AC50:AC68 S50:S68 W50:W68 Y50:Y68 U50:U68 I50:I68 E50:E68 C50:C68 G50:G68" xr:uid="{5B463A6E-B1B3-4C08-9359-6ED31897BC3B}">
      <formula1>Ambitieniveau</formula1>
    </dataValidation>
  </dataValidation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99D3-FADB-4DFD-BC8B-B2E2AC5874A5}">
  <sheetPr>
    <tabColor theme="4" tint="0.39997558519241921"/>
  </sheetPr>
  <dimension ref="A2:Z207"/>
  <sheetViews>
    <sheetView zoomScale="96" zoomScaleNormal="96" workbookViewId="0">
      <selection activeCell="F27" sqref="F27"/>
    </sheetView>
  </sheetViews>
  <sheetFormatPr defaultRowHeight="12.75" outlineLevelRow="1" x14ac:dyDescent="0.2"/>
  <cols>
    <col min="1" max="1" width="52.1640625" style="24" bestFit="1" customWidth="1"/>
    <col min="2" max="2" width="16" style="24" customWidth="1"/>
    <col min="3" max="3" width="22.1640625" style="24" customWidth="1"/>
    <col min="4" max="4" width="23.6640625" style="24" customWidth="1"/>
    <col min="5" max="5" width="24.33203125" style="24" customWidth="1"/>
    <col min="6" max="6" width="21" style="24" customWidth="1"/>
    <col min="7" max="7" width="19" style="24" customWidth="1"/>
    <col min="8" max="8" width="23.1640625" style="24" customWidth="1"/>
    <col min="9" max="9" width="18.5" style="24" customWidth="1"/>
    <col min="10" max="10" width="23.83203125" style="24" customWidth="1"/>
    <col min="11" max="12" width="12.83203125" style="24" customWidth="1"/>
    <col min="13" max="13" width="11.6640625" style="24" customWidth="1"/>
    <col min="14" max="14" width="9.33203125" style="24" customWidth="1"/>
    <col min="15" max="19" width="5.83203125" style="24" customWidth="1"/>
    <col min="20" max="27" width="10.83203125" style="24" customWidth="1"/>
    <col min="28" max="16384" width="9.33203125" style="24"/>
  </cols>
  <sheetData>
    <row r="2" spans="1:9" x14ac:dyDescent="0.2">
      <c r="A2" s="247" t="s">
        <v>69</v>
      </c>
      <c r="B2" s="162"/>
    </row>
    <row r="3" spans="1:9" ht="13.5" thickBot="1" x14ac:dyDescent="0.25"/>
    <row r="4" spans="1:9" ht="14.25" customHeight="1" outlineLevel="1" x14ac:dyDescent="0.2">
      <c r="A4" s="143"/>
      <c r="B4" s="120"/>
      <c r="C4" s="184"/>
      <c r="D4" s="184" t="s">
        <v>12</v>
      </c>
      <c r="E4" s="187"/>
      <c r="F4" s="188" t="s">
        <v>11</v>
      </c>
      <c r="G4" s="161" t="s">
        <v>14</v>
      </c>
      <c r="H4" s="226"/>
      <c r="I4" s="228" t="s">
        <v>53</v>
      </c>
    </row>
    <row r="5" spans="1:9" ht="14.25" customHeight="1" outlineLevel="1" x14ac:dyDescent="0.2">
      <c r="A5" s="163" t="s">
        <v>5</v>
      </c>
      <c r="B5" s="121" t="s">
        <v>21</v>
      </c>
      <c r="C5" s="121" t="s">
        <v>7</v>
      </c>
      <c r="D5" s="183" t="s">
        <v>6</v>
      </c>
      <c r="E5" s="121" t="s">
        <v>7</v>
      </c>
      <c r="F5" s="183" t="s">
        <v>6</v>
      </c>
      <c r="G5" s="121" t="s">
        <v>7</v>
      </c>
      <c r="H5" s="183" t="s">
        <v>6</v>
      </c>
      <c r="I5" s="185" t="s">
        <v>56</v>
      </c>
    </row>
    <row r="6" spans="1:9" ht="14.25" customHeight="1" outlineLevel="1" x14ac:dyDescent="0.2">
      <c r="A6" s="164" t="s">
        <v>13</v>
      </c>
      <c r="B6" s="88" t="s">
        <v>22</v>
      </c>
      <c r="C6" s="181"/>
      <c r="D6" s="180"/>
      <c r="E6" s="181"/>
      <c r="F6" s="180"/>
      <c r="G6" s="181"/>
      <c r="H6" s="180"/>
      <c r="I6" s="223"/>
    </row>
    <row r="7" spans="1:9" ht="14.25" customHeight="1" outlineLevel="1" x14ac:dyDescent="0.2">
      <c r="A7" s="164" t="s">
        <v>15</v>
      </c>
      <c r="B7" s="88" t="s">
        <v>22</v>
      </c>
      <c r="C7" s="181"/>
      <c r="D7" s="180"/>
      <c r="E7" s="181"/>
      <c r="F7" s="180"/>
      <c r="G7" s="181"/>
      <c r="H7" s="180"/>
      <c r="I7" s="223"/>
    </row>
    <row r="8" spans="1:9" ht="14.25" customHeight="1" outlineLevel="1" x14ac:dyDescent="0.2">
      <c r="A8" s="164" t="s">
        <v>26</v>
      </c>
      <c r="B8" s="88" t="s">
        <v>22</v>
      </c>
      <c r="C8" s="181"/>
      <c r="D8" s="180"/>
      <c r="E8" s="181"/>
      <c r="F8" s="180"/>
      <c r="G8" s="181"/>
      <c r="H8" s="180"/>
      <c r="I8" s="223"/>
    </row>
    <row r="9" spans="1:9" ht="14.25" customHeight="1" outlineLevel="1" x14ac:dyDescent="0.2">
      <c r="A9" s="164" t="s">
        <v>17</v>
      </c>
      <c r="B9" s="88" t="s">
        <v>22</v>
      </c>
      <c r="C9" s="181"/>
      <c r="D9" s="180"/>
      <c r="E9" s="181"/>
      <c r="F9" s="180"/>
      <c r="G9" s="181"/>
      <c r="H9" s="180"/>
      <c r="I9" s="223"/>
    </row>
    <row r="10" spans="1:9" ht="14.25" customHeight="1" outlineLevel="1" x14ac:dyDescent="0.2">
      <c r="A10" s="164" t="s">
        <v>83</v>
      </c>
      <c r="B10" s="88" t="s">
        <v>55</v>
      </c>
      <c r="C10" s="181"/>
      <c r="D10" s="180"/>
      <c r="E10" s="181"/>
      <c r="F10" s="180"/>
      <c r="G10" s="181"/>
      <c r="H10" s="180"/>
      <c r="I10" s="252" t="s">
        <v>58</v>
      </c>
    </row>
    <row r="11" spans="1:9" ht="14.25" customHeight="1" outlineLevel="1" x14ac:dyDescent="0.2">
      <c r="A11" s="164" t="s">
        <v>84</v>
      </c>
      <c r="B11" s="88" t="s">
        <v>81</v>
      </c>
      <c r="C11" s="181"/>
      <c r="D11" s="180"/>
      <c r="E11" s="181"/>
      <c r="F11" s="180"/>
      <c r="G11" s="181"/>
      <c r="H11" s="180"/>
      <c r="I11" s="252" t="s">
        <v>58</v>
      </c>
    </row>
    <row r="12" spans="1:9" ht="14.25" customHeight="1" outlineLevel="1" x14ac:dyDescent="0.2">
      <c r="A12" s="164" t="s">
        <v>47</v>
      </c>
      <c r="B12" s="88" t="s">
        <v>22</v>
      </c>
      <c r="C12" s="181"/>
      <c r="D12" s="180"/>
      <c r="E12" s="181"/>
      <c r="F12" s="180"/>
      <c r="G12" s="181"/>
      <c r="H12" s="180"/>
      <c r="I12" s="229" t="s">
        <v>58</v>
      </c>
    </row>
    <row r="13" spans="1:9" ht="14.25" customHeight="1" outlineLevel="1" x14ac:dyDescent="0.2">
      <c r="A13" s="164" t="s">
        <v>48</v>
      </c>
      <c r="B13" s="88" t="s">
        <v>22</v>
      </c>
      <c r="C13" s="181"/>
      <c r="D13" s="180"/>
      <c r="E13" s="181"/>
      <c r="F13" s="180"/>
      <c r="G13" s="181"/>
      <c r="H13" s="180"/>
      <c r="I13" s="229" t="s">
        <v>58</v>
      </c>
    </row>
    <row r="14" spans="1:9" ht="14.25" customHeight="1" outlineLevel="1" x14ac:dyDescent="0.2">
      <c r="A14" s="164" t="s">
        <v>18</v>
      </c>
      <c r="B14" s="88" t="s">
        <v>55</v>
      </c>
      <c r="C14" s="181"/>
      <c r="D14" s="180"/>
      <c r="E14" s="181"/>
      <c r="F14" s="180"/>
      <c r="G14" s="181"/>
      <c r="H14" s="180"/>
      <c r="I14" s="223"/>
    </row>
    <row r="15" spans="1:9" ht="14.25" customHeight="1" outlineLevel="1" x14ac:dyDescent="0.2">
      <c r="A15" s="164" t="s">
        <v>29</v>
      </c>
      <c r="B15" s="88" t="s">
        <v>22</v>
      </c>
      <c r="C15" s="181"/>
      <c r="D15" s="180"/>
      <c r="E15" s="181"/>
      <c r="F15" s="180"/>
      <c r="G15" s="181"/>
      <c r="H15" s="180"/>
      <c r="I15" s="223"/>
    </row>
    <row r="16" spans="1:9" ht="14.25" customHeight="1" outlineLevel="1" x14ac:dyDescent="0.2">
      <c r="A16" s="164" t="s">
        <v>38</v>
      </c>
      <c r="B16" s="88" t="s">
        <v>22</v>
      </c>
      <c r="C16" s="181"/>
      <c r="D16" s="180"/>
      <c r="E16" s="181"/>
      <c r="F16" s="180"/>
      <c r="G16" s="181"/>
      <c r="H16" s="180"/>
      <c r="I16" s="223"/>
    </row>
    <row r="17" spans="1:12" ht="14.25" customHeight="1" outlineLevel="1" x14ac:dyDescent="0.2">
      <c r="A17" s="164" t="s">
        <v>49</v>
      </c>
      <c r="B17" s="88" t="s">
        <v>22</v>
      </c>
      <c r="C17" s="181"/>
      <c r="D17" s="180"/>
      <c r="E17" s="181"/>
      <c r="F17" s="180"/>
      <c r="G17" s="181"/>
      <c r="H17" s="180"/>
      <c r="I17" s="224" t="s">
        <v>58</v>
      </c>
    </row>
    <row r="18" spans="1:12" ht="14.25" customHeight="1" outlineLevel="1" x14ac:dyDescent="0.2">
      <c r="A18" s="164" t="s">
        <v>24</v>
      </c>
      <c r="B18" s="88" t="s">
        <v>22</v>
      </c>
      <c r="C18" s="181"/>
      <c r="D18" s="180"/>
      <c r="E18" s="181"/>
      <c r="F18" s="180"/>
      <c r="G18" s="181"/>
      <c r="H18" s="180"/>
      <c r="I18" s="223"/>
    </row>
    <row r="19" spans="1:12" ht="14.25" customHeight="1" outlineLevel="1" x14ac:dyDescent="0.2">
      <c r="A19" s="164" t="s">
        <v>32</v>
      </c>
      <c r="B19" s="88" t="s">
        <v>22</v>
      </c>
      <c r="C19" s="181"/>
      <c r="D19" s="180"/>
      <c r="E19" s="181"/>
      <c r="F19" s="180"/>
      <c r="G19" s="181"/>
      <c r="H19" s="180"/>
      <c r="I19" s="224" t="s">
        <v>58</v>
      </c>
    </row>
    <row r="20" spans="1:12" ht="14.25" customHeight="1" outlineLevel="1" x14ac:dyDescent="0.2">
      <c r="A20" s="264" t="s">
        <v>50</v>
      </c>
      <c r="B20" s="88" t="s">
        <v>22</v>
      </c>
      <c r="C20" s="181"/>
      <c r="D20" s="180"/>
      <c r="E20" s="181"/>
      <c r="F20" s="180"/>
      <c r="G20" s="181"/>
      <c r="H20" s="180"/>
      <c r="I20" s="224" t="s">
        <v>58</v>
      </c>
    </row>
    <row r="21" spans="1:12" ht="14.25" customHeight="1" outlineLevel="1" thickBot="1" x14ac:dyDescent="0.25">
      <c r="A21" s="165" t="s">
        <v>85</v>
      </c>
      <c r="B21" s="186" t="s">
        <v>22</v>
      </c>
      <c r="C21" s="181"/>
      <c r="D21" s="180"/>
      <c r="E21" s="181"/>
      <c r="F21" s="180"/>
      <c r="G21" s="181"/>
      <c r="H21" s="180"/>
      <c r="I21" s="225"/>
    </row>
    <row r="22" spans="1:12" ht="14.25" customHeight="1" outlineLevel="1" x14ac:dyDescent="0.2">
      <c r="A22" s="235" t="s">
        <v>59</v>
      </c>
    </row>
    <row r="23" spans="1:12" ht="14.25" customHeight="1" outlineLevel="1" thickBot="1" x14ac:dyDescent="0.25">
      <c r="I23" s="151"/>
      <c r="J23" s="152"/>
      <c r="K23" s="152"/>
      <c r="L23" s="152"/>
    </row>
    <row r="24" spans="1:12" ht="14.25" customHeight="1" outlineLevel="1" x14ac:dyDescent="0.2">
      <c r="A24" s="284" t="s">
        <v>70</v>
      </c>
      <c r="B24" s="285"/>
      <c r="C24" s="286" t="s">
        <v>74</v>
      </c>
      <c r="I24" s="151"/>
      <c r="J24" s="149"/>
      <c r="K24" s="149"/>
      <c r="L24" s="149"/>
    </row>
    <row r="25" spans="1:12" ht="14.25" customHeight="1" outlineLevel="1" x14ac:dyDescent="0.2">
      <c r="A25" s="287" t="s">
        <v>71</v>
      </c>
      <c r="B25" s="248" t="s">
        <v>73</v>
      </c>
      <c r="C25" s="288"/>
      <c r="I25" s="151"/>
      <c r="J25" s="146"/>
      <c r="K25" s="146"/>
      <c r="L25" s="146"/>
    </row>
    <row r="26" spans="1:12" ht="14.25" customHeight="1" outlineLevel="1" x14ac:dyDescent="0.2">
      <c r="A26" s="287" t="s">
        <v>72</v>
      </c>
      <c r="B26" s="248" t="s">
        <v>73</v>
      </c>
      <c r="C26" s="288"/>
      <c r="I26" s="151"/>
      <c r="J26" s="146"/>
      <c r="K26" s="146"/>
      <c r="L26" s="146"/>
    </row>
    <row r="27" spans="1:12" ht="14.25" customHeight="1" outlineLevel="1" thickBot="1" x14ac:dyDescent="0.25">
      <c r="A27" s="289" t="s">
        <v>78</v>
      </c>
      <c r="B27" s="290" t="s">
        <v>73</v>
      </c>
      <c r="C27" s="291"/>
      <c r="I27" s="151"/>
      <c r="J27" s="151"/>
      <c r="K27" s="151"/>
      <c r="L27" s="151"/>
    </row>
    <row r="28" spans="1:12" ht="14.25" customHeight="1" outlineLevel="1" thickBot="1" x14ac:dyDescent="0.25">
      <c r="B28" s="246"/>
      <c r="I28" s="151"/>
      <c r="J28" s="152"/>
      <c r="K28" s="152"/>
      <c r="L28" s="152"/>
    </row>
    <row r="29" spans="1:12" ht="14.25" customHeight="1" outlineLevel="1" x14ac:dyDescent="0.2">
      <c r="A29" s="292" t="s">
        <v>86</v>
      </c>
      <c r="B29" s="293"/>
      <c r="C29" s="294" t="s">
        <v>74</v>
      </c>
      <c r="I29" s="151"/>
      <c r="J29" s="149"/>
      <c r="K29" s="149"/>
      <c r="L29" s="149"/>
    </row>
    <row r="30" spans="1:12" ht="14.25" customHeight="1" outlineLevel="1" x14ac:dyDescent="0.2">
      <c r="A30" s="287" t="s">
        <v>71</v>
      </c>
      <c r="B30" s="248" t="s">
        <v>73</v>
      </c>
      <c r="C30" s="288"/>
      <c r="I30" s="151"/>
      <c r="J30" s="146"/>
      <c r="K30" s="146"/>
      <c r="L30" s="146"/>
    </row>
    <row r="31" spans="1:12" ht="14.25" customHeight="1" outlineLevel="1" x14ac:dyDescent="0.2">
      <c r="A31" s="287" t="s">
        <v>72</v>
      </c>
      <c r="B31" s="248" t="s">
        <v>73</v>
      </c>
      <c r="C31" s="288"/>
      <c r="I31" s="151"/>
      <c r="J31" s="146"/>
      <c r="K31" s="146"/>
      <c r="L31" s="146"/>
    </row>
    <row r="32" spans="1:12" ht="14.25" customHeight="1" outlineLevel="1" thickBot="1" x14ac:dyDescent="0.25">
      <c r="A32" s="289" t="s">
        <v>78</v>
      </c>
      <c r="B32" s="290" t="s">
        <v>73</v>
      </c>
      <c r="C32" s="291"/>
      <c r="I32" s="151"/>
      <c r="J32" s="151"/>
      <c r="K32" s="151"/>
      <c r="L32" s="151"/>
    </row>
    <row r="33" spans="1:12" ht="14.25" customHeight="1" outlineLevel="1" thickBot="1" x14ac:dyDescent="0.25">
      <c r="I33" s="151"/>
      <c r="J33" s="152"/>
      <c r="K33" s="152"/>
      <c r="L33" s="152"/>
    </row>
    <row r="34" spans="1:12" ht="14.25" customHeight="1" outlineLevel="1" x14ac:dyDescent="0.2">
      <c r="A34" s="306" t="s">
        <v>88</v>
      </c>
      <c r="B34" s="307"/>
      <c r="C34" s="314" t="s">
        <v>74</v>
      </c>
      <c r="I34" s="151"/>
      <c r="J34" s="149"/>
      <c r="K34" s="149"/>
      <c r="L34" s="149"/>
    </row>
    <row r="35" spans="1:12" ht="14.25" customHeight="1" outlineLevel="1" x14ac:dyDescent="0.2">
      <c r="A35" s="309" t="s">
        <v>71</v>
      </c>
      <c r="B35" s="308" t="s">
        <v>89</v>
      </c>
      <c r="C35" s="310"/>
      <c r="I35" s="151"/>
      <c r="J35" s="146"/>
      <c r="K35" s="146"/>
      <c r="L35" s="146"/>
    </row>
    <row r="36" spans="1:12" ht="14.25" customHeight="1" outlineLevel="1" thickBot="1" x14ac:dyDescent="0.25">
      <c r="A36" s="311"/>
      <c r="B36" s="312"/>
      <c r="C36" s="313"/>
      <c r="I36" s="151"/>
      <c r="J36" s="146"/>
      <c r="K36" s="146"/>
      <c r="L36" s="146"/>
    </row>
    <row r="37" spans="1:12" ht="14.25" customHeight="1" outlineLevel="1" x14ac:dyDescent="0.2">
      <c r="I37" s="151"/>
      <c r="J37" s="151"/>
      <c r="K37" s="151"/>
      <c r="L37" s="159"/>
    </row>
    <row r="38" spans="1:12" ht="14.25" customHeight="1" outlineLevel="1" x14ac:dyDescent="0.2">
      <c r="I38" s="151"/>
      <c r="J38" s="152"/>
      <c r="K38" s="152"/>
      <c r="L38" s="152"/>
    </row>
    <row r="39" spans="1:12" ht="14.25" customHeight="1" outlineLevel="1" x14ac:dyDescent="0.2">
      <c r="I39" s="151"/>
      <c r="J39" s="149"/>
      <c r="K39" s="149"/>
      <c r="L39" s="149"/>
    </row>
    <row r="40" spans="1:12" ht="14.25" customHeight="1" outlineLevel="1" x14ac:dyDescent="0.2">
      <c r="I40" s="151"/>
      <c r="J40" s="146"/>
      <c r="K40" s="146"/>
      <c r="L40" s="146"/>
    </row>
    <row r="41" spans="1:12" ht="14.25" customHeight="1" outlineLevel="1" x14ac:dyDescent="0.2">
      <c r="I41" s="151"/>
      <c r="J41" s="146"/>
      <c r="K41" s="146"/>
      <c r="L41" s="146"/>
    </row>
    <row r="42" spans="1:12" ht="14.25" customHeight="1" outlineLevel="1" x14ac:dyDescent="0.2">
      <c r="I42" s="151"/>
      <c r="J42" s="151"/>
      <c r="K42" s="151"/>
      <c r="L42" s="151"/>
    </row>
    <row r="43" spans="1:12" ht="14.25" customHeight="1" outlineLevel="1" x14ac:dyDescent="0.2">
      <c r="I43" s="151"/>
      <c r="J43" s="152"/>
      <c r="K43" s="152"/>
      <c r="L43" s="152"/>
    </row>
    <row r="44" spans="1:12" ht="14.25" customHeight="1" outlineLevel="1" x14ac:dyDescent="0.2">
      <c r="I44" s="151"/>
      <c r="J44" s="149"/>
      <c r="K44" s="149"/>
      <c r="L44" s="149"/>
    </row>
    <row r="45" spans="1:12" ht="14.25" customHeight="1" outlineLevel="1" x14ac:dyDescent="0.2">
      <c r="I45" s="151"/>
      <c r="J45" s="146"/>
      <c r="K45" s="146"/>
      <c r="L45" s="146"/>
    </row>
    <row r="46" spans="1:12" ht="14.25" customHeight="1" outlineLevel="1" x14ac:dyDescent="0.2">
      <c r="I46" s="151"/>
      <c r="J46" s="146"/>
      <c r="K46" s="146"/>
      <c r="L46" s="146"/>
    </row>
    <row r="47" spans="1:12" ht="14.25" customHeight="1" outlineLevel="1" x14ac:dyDescent="0.2">
      <c r="I47" s="151"/>
      <c r="J47" s="151"/>
      <c r="K47" s="151"/>
      <c r="L47" s="151"/>
    </row>
    <row r="48" spans="1:12" ht="14.25" customHeight="1" outlineLevel="1" x14ac:dyDescent="0.2">
      <c r="I48" s="151"/>
      <c r="J48" s="151"/>
      <c r="K48" s="151"/>
      <c r="L48" s="151"/>
    </row>
    <row r="49" spans="9:12" ht="14.25" customHeight="1" outlineLevel="1" x14ac:dyDescent="0.2">
      <c r="I49" s="151"/>
      <c r="J49" s="152"/>
      <c r="K49" s="152"/>
      <c r="L49" s="152"/>
    </row>
    <row r="50" spans="9:12" ht="14.25" customHeight="1" outlineLevel="1" x14ac:dyDescent="0.2">
      <c r="I50" s="151"/>
      <c r="J50" s="149"/>
      <c r="K50" s="149"/>
      <c r="L50" s="149"/>
    </row>
    <row r="51" spans="9:12" ht="14.25" customHeight="1" outlineLevel="1" x14ac:dyDescent="0.2">
      <c r="I51" s="151"/>
      <c r="J51" s="146"/>
      <c r="K51" s="146"/>
      <c r="L51" s="146"/>
    </row>
    <row r="52" spans="9:12" ht="14.25" customHeight="1" outlineLevel="1" x14ac:dyDescent="0.2">
      <c r="I52" s="151"/>
      <c r="J52" s="146"/>
      <c r="K52" s="146"/>
      <c r="L52" s="146"/>
    </row>
    <row r="53" spans="9:12" ht="14.25" customHeight="1" outlineLevel="1" x14ac:dyDescent="0.2">
      <c r="I53" s="151"/>
      <c r="J53" s="152"/>
      <c r="K53" s="152"/>
      <c r="L53" s="152"/>
    </row>
    <row r="54" spans="9:12" ht="14.25" customHeight="1" outlineLevel="1" x14ac:dyDescent="0.2">
      <c r="I54" s="151"/>
      <c r="J54" s="149"/>
      <c r="K54" s="149"/>
      <c r="L54" s="149"/>
    </row>
    <row r="55" spans="9:12" ht="14.25" customHeight="1" outlineLevel="1" x14ac:dyDescent="0.2">
      <c r="I55" s="151"/>
      <c r="J55" s="146"/>
      <c r="K55" s="146"/>
      <c r="L55" s="146"/>
    </row>
    <row r="56" spans="9:12" ht="14.25" customHeight="1" outlineLevel="1" x14ac:dyDescent="0.2">
      <c r="I56" s="151"/>
      <c r="J56" s="146"/>
      <c r="K56" s="146"/>
      <c r="L56" s="146"/>
    </row>
    <row r="57" spans="9:12" ht="14.25" customHeight="1" outlineLevel="1" x14ac:dyDescent="0.2">
      <c r="I57" s="151"/>
      <c r="J57" s="151"/>
      <c r="K57" s="151"/>
      <c r="L57" s="151"/>
    </row>
    <row r="58" spans="9:12" ht="14.25" customHeight="1" outlineLevel="1" x14ac:dyDescent="0.2">
      <c r="I58" s="151"/>
      <c r="J58" s="146"/>
      <c r="K58" s="146"/>
      <c r="L58" s="146"/>
    </row>
    <row r="59" spans="9:12" ht="14.25" customHeight="1" outlineLevel="1" x14ac:dyDescent="0.2">
      <c r="I59" s="151"/>
      <c r="J59" s="150"/>
      <c r="K59" s="150"/>
      <c r="L59" s="150"/>
    </row>
    <row r="60" spans="9:12" ht="14.25" customHeight="1" outlineLevel="1" x14ac:dyDescent="0.2">
      <c r="I60" s="151"/>
      <c r="J60" s="150"/>
      <c r="K60" s="150"/>
      <c r="L60" s="150"/>
    </row>
    <row r="61" spans="9:12" ht="14.25" customHeight="1" outlineLevel="1" x14ac:dyDescent="0.2">
      <c r="I61" s="151"/>
      <c r="J61" s="146"/>
      <c r="K61" s="146"/>
      <c r="L61" s="146"/>
    </row>
    <row r="62" spans="9:12" ht="14.25" customHeight="1" outlineLevel="1" x14ac:dyDescent="0.2">
      <c r="I62" s="151"/>
      <c r="J62" s="151"/>
      <c r="K62" s="151"/>
      <c r="L62" s="151"/>
    </row>
    <row r="63" spans="9:12" ht="14.25" customHeight="1" outlineLevel="1" x14ac:dyDescent="0.2">
      <c r="I63" s="151"/>
      <c r="J63" s="147"/>
      <c r="K63" s="147"/>
      <c r="L63" s="147"/>
    </row>
    <row r="64" spans="9:12" ht="14.25" customHeight="1" outlineLevel="1" x14ac:dyDescent="0.2">
      <c r="I64" s="151"/>
      <c r="J64" s="147"/>
      <c r="K64" s="147"/>
      <c r="L64" s="147"/>
    </row>
    <row r="65" spans="1:12" ht="14.25" customHeight="1" outlineLevel="1" x14ac:dyDescent="0.2">
      <c r="I65" s="151"/>
      <c r="J65" s="146"/>
      <c r="K65" s="146"/>
      <c r="L65" s="146"/>
    </row>
    <row r="66" spans="1:12" ht="14.25" customHeight="1" outlineLevel="1" x14ac:dyDescent="0.2">
      <c r="I66" s="151"/>
      <c r="J66" s="146"/>
      <c r="K66" s="146"/>
      <c r="L66" s="146"/>
    </row>
    <row r="67" spans="1:12" ht="14.25" customHeight="1" outlineLevel="1" x14ac:dyDescent="0.2">
      <c r="I67" s="151"/>
      <c r="J67" s="151"/>
      <c r="K67" s="151"/>
      <c r="L67" s="151"/>
    </row>
    <row r="68" spans="1:12" ht="14.25" customHeight="1" outlineLevel="1" x14ac:dyDescent="0.2">
      <c r="I68" s="151"/>
      <c r="J68" s="147"/>
      <c r="K68" s="147"/>
      <c r="L68" s="147"/>
    </row>
    <row r="69" spans="1:12" ht="14.25" customHeight="1" outlineLevel="1" x14ac:dyDescent="0.2">
      <c r="I69" s="151"/>
      <c r="J69" s="148"/>
      <c r="K69" s="148"/>
      <c r="L69" s="148"/>
    </row>
    <row r="70" spans="1:12" ht="14.25" customHeight="1" x14ac:dyDescent="0.2">
      <c r="I70" s="151"/>
      <c r="J70" s="146"/>
      <c r="K70" s="146"/>
      <c r="L70" s="146"/>
    </row>
    <row r="71" spans="1:12" ht="14.25" customHeight="1" x14ac:dyDescent="0.2">
      <c r="I71" s="151"/>
      <c r="J71" s="146"/>
      <c r="K71" s="146"/>
      <c r="L71" s="146"/>
    </row>
    <row r="72" spans="1:12" x14ac:dyDescent="0.2">
      <c r="I72" s="151"/>
      <c r="J72" s="151"/>
      <c r="K72" s="151"/>
      <c r="L72" s="151"/>
    </row>
    <row r="73" spans="1:12" ht="14.25" customHeight="1" x14ac:dyDescent="0.2">
      <c r="I73" s="151"/>
      <c r="J73" s="157"/>
      <c r="K73" s="157"/>
      <c r="L73" s="157"/>
    </row>
    <row r="74" spans="1:12" ht="14.25" customHeight="1" x14ac:dyDescent="0.2">
      <c r="I74" s="151"/>
      <c r="J74" s="150"/>
      <c r="K74" s="150"/>
      <c r="L74" s="150"/>
    </row>
    <row r="75" spans="1:12" ht="14.25" customHeight="1" x14ac:dyDescent="0.2">
      <c r="I75" s="151"/>
      <c r="J75" s="150"/>
      <c r="K75" s="150"/>
      <c r="L75" s="150"/>
    </row>
    <row r="76" spans="1:12" ht="14.25" customHeight="1" x14ac:dyDescent="0.2">
      <c r="A76" s="151"/>
      <c r="B76" s="151"/>
      <c r="C76" s="151"/>
      <c r="D76" s="151"/>
      <c r="E76" s="151"/>
      <c r="F76" s="151"/>
      <c r="G76" s="151"/>
      <c r="I76" s="151"/>
      <c r="J76" s="150"/>
      <c r="K76" s="150"/>
      <c r="L76" s="150"/>
    </row>
    <row r="77" spans="1:12" ht="14.25" customHeight="1" x14ac:dyDescent="0.2">
      <c r="A77" s="152"/>
      <c r="B77" s="152"/>
      <c r="C77" s="152"/>
      <c r="D77" s="152"/>
      <c r="E77" s="152"/>
      <c r="F77" s="151"/>
      <c r="G77" s="151"/>
      <c r="H77" s="151"/>
      <c r="I77" s="151"/>
      <c r="J77" s="151"/>
      <c r="K77" s="151"/>
      <c r="L77" s="151"/>
    </row>
    <row r="78" spans="1:12" ht="14.25" customHeight="1" x14ac:dyDescent="0.2">
      <c r="A78" s="153"/>
      <c r="B78" s="153"/>
      <c r="C78" s="152"/>
      <c r="D78" s="152"/>
      <c r="E78" s="152"/>
      <c r="F78" s="151"/>
      <c r="G78" s="151"/>
      <c r="H78" s="151"/>
      <c r="I78" s="151"/>
      <c r="J78" s="157"/>
      <c r="K78" s="157"/>
      <c r="L78" s="157"/>
    </row>
    <row r="79" spans="1:12" ht="14.25" customHeight="1" x14ac:dyDescent="0.2">
      <c r="A79" s="154"/>
      <c r="B79" s="154"/>
      <c r="C79" s="149"/>
      <c r="D79" s="149"/>
      <c r="E79" s="149"/>
      <c r="F79" s="151"/>
      <c r="G79" s="151"/>
      <c r="H79" s="151"/>
      <c r="I79" s="151"/>
      <c r="J79" s="150"/>
      <c r="K79" s="150"/>
      <c r="L79" s="150"/>
    </row>
    <row r="80" spans="1:12" ht="14.25" customHeight="1" x14ac:dyDescent="0.2">
      <c r="A80" s="154"/>
      <c r="B80" s="154"/>
      <c r="C80" s="150"/>
      <c r="D80" s="150"/>
      <c r="E80" s="150"/>
      <c r="F80" s="151"/>
      <c r="G80" s="151"/>
      <c r="H80" s="151"/>
      <c r="I80" s="151"/>
      <c r="J80" s="150"/>
      <c r="K80" s="150"/>
      <c r="L80" s="150"/>
    </row>
    <row r="81" spans="1:14" ht="14.25" customHeight="1" x14ac:dyDescent="0.2">
      <c r="A81" s="154"/>
      <c r="B81" s="154"/>
      <c r="C81" s="150"/>
      <c r="D81" s="150"/>
      <c r="E81" s="150"/>
      <c r="F81" s="151"/>
      <c r="G81" s="151"/>
      <c r="H81" s="151"/>
      <c r="I81" s="151"/>
      <c r="J81" s="150"/>
      <c r="K81" s="150"/>
      <c r="L81" s="150"/>
    </row>
    <row r="82" spans="1:14" ht="14.25" customHeight="1" x14ac:dyDescent="0.2">
      <c r="A82" s="154"/>
      <c r="B82" s="154"/>
      <c r="C82" s="155"/>
      <c r="D82" s="155"/>
      <c r="E82" s="155"/>
      <c r="F82" s="151"/>
      <c r="G82" s="151"/>
      <c r="H82" s="151"/>
      <c r="I82" s="151"/>
      <c r="J82" s="151"/>
      <c r="K82" s="151"/>
      <c r="L82" s="151"/>
    </row>
    <row r="83" spans="1:14" ht="14.25" customHeight="1" x14ac:dyDescent="0.2">
      <c r="A83" s="154"/>
      <c r="B83" s="154"/>
      <c r="C83" s="150"/>
      <c r="D83" s="150"/>
      <c r="E83" s="150"/>
      <c r="F83" s="151"/>
      <c r="G83" s="151"/>
      <c r="H83" s="151"/>
      <c r="I83" s="151"/>
      <c r="J83" s="151"/>
      <c r="K83" s="151"/>
      <c r="L83" s="151"/>
      <c r="N83" s="34"/>
    </row>
    <row r="84" spans="1:14" ht="14.25" customHeight="1" x14ac:dyDescent="0.2">
      <c r="A84" s="154"/>
      <c r="B84" s="154"/>
      <c r="C84" s="146"/>
      <c r="D84" s="146"/>
      <c r="E84" s="146"/>
      <c r="F84" s="151"/>
      <c r="G84" s="151"/>
      <c r="H84" s="151"/>
      <c r="I84" s="151"/>
      <c r="J84" s="157"/>
      <c r="K84" s="157"/>
      <c r="L84" s="157"/>
    </row>
    <row r="85" spans="1:14" ht="14.25" customHeight="1" x14ac:dyDescent="0.2">
      <c r="A85" s="154"/>
      <c r="B85" s="154"/>
      <c r="C85" s="146"/>
      <c r="D85" s="146"/>
      <c r="E85" s="146"/>
      <c r="F85" s="151"/>
      <c r="G85" s="151"/>
      <c r="H85" s="151"/>
      <c r="I85" s="151"/>
      <c r="J85" s="150"/>
      <c r="K85" s="150"/>
      <c r="L85" s="150"/>
    </row>
    <row r="86" spans="1:14" ht="14.25" customHeight="1" x14ac:dyDescent="0.2">
      <c r="A86" s="156"/>
      <c r="B86" s="156"/>
      <c r="C86" s="157"/>
      <c r="D86" s="157"/>
      <c r="E86" s="157"/>
      <c r="F86" s="151"/>
      <c r="G86" s="151"/>
      <c r="H86" s="151"/>
      <c r="I86" s="151"/>
      <c r="J86" s="150"/>
      <c r="K86" s="150"/>
      <c r="L86" s="150"/>
    </row>
    <row r="87" spans="1:14" ht="14.25" customHeight="1" x14ac:dyDescent="0.2">
      <c r="A87" s="158"/>
      <c r="B87" s="158"/>
      <c r="C87" s="150"/>
      <c r="D87" s="150"/>
      <c r="E87" s="150"/>
      <c r="F87" s="151"/>
      <c r="G87" s="151"/>
      <c r="H87" s="151"/>
      <c r="I87" s="151"/>
      <c r="J87" s="150"/>
      <c r="K87" s="150"/>
      <c r="L87" s="150"/>
    </row>
    <row r="88" spans="1:14" ht="14.25" customHeight="1" x14ac:dyDescent="0.2">
      <c r="A88" s="154"/>
      <c r="B88" s="154"/>
      <c r="C88" s="146"/>
      <c r="D88" s="146"/>
      <c r="E88" s="146"/>
      <c r="F88" s="151"/>
      <c r="G88" s="151"/>
      <c r="H88" s="151"/>
      <c r="I88" s="151"/>
      <c r="J88" s="151"/>
      <c r="K88" s="151"/>
      <c r="L88" s="151"/>
    </row>
    <row r="89" spans="1:14" ht="14.25" customHeight="1" x14ac:dyDescent="0.2">
      <c r="A89" s="153"/>
      <c r="B89" s="153"/>
      <c r="C89" s="152"/>
      <c r="D89" s="152"/>
      <c r="E89" s="152"/>
      <c r="F89" s="151"/>
      <c r="G89" s="151"/>
      <c r="H89" s="151"/>
      <c r="I89" s="151"/>
      <c r="J89" s="157"/>
      <c r="K89" s="157"/>
      <c r="L89" s="157"/>
    </row>
    <row r="90" spans="1:14" ht="14.25" customHeight="1" x14ac:dyDescent="0.2">
      <c r="A90" s="154"/>
      <c r="B90" s="154"/>
      <c r="C90" s="146"/>
      <c r="D90" s="146"/>
      <c r="E90" s="146"/>
      <c r="F90" s="151"/>
      <c r="G90" s="151"/>
      <c r="H90" s="151"/>
      <c r="I90" s="151"/>
      <c r="J90" s="150"/>
      <c r="K90" s="150"/>
      <c r="L90" s="150"/>
    </row>
    <row r="91" spans="1:14" ht="14.25" customHeight="1" x14ac:dyDescent="0.2">
      <c r="A91" s="154"/>
      <c r="B91" s="154"/>
      <c r="C91" s="146"/>
      <c r="D91" s="146"/>
      <c r="E91" s="146"/>
      <c r="F91" s="151"/>
      <c r="G91" s="151"/>
      <c r="H91" s="151"/>
      <c r="I91" s="151"/>
      <c r="J91" s="150"/>
      <c r="K91" s="150"/>
      <c r="L91" s="150"/>
    </row>
    <row r="92" spans="1:14" ht="14.25" customHeight="1" x14ac:dyDescent="0.2">
      <c r="A92" s="153"/>
      <c r="B92" s="153"/>
      <c r="C92" s="146"/>
      <c r="D92" s="146"/>
      <c r="E92" s="146"/>
      <c r="F92" s="151"/>
      <c r="G92" s="151"/>
      <c r="H92" s="151"/>
      <c r="I92" s="151"/>
      <c r="J92" s="155"/>
      <c r="K92" s="155"/>
      <c r="L92" s="155"/>
    </row>
    <row r="93" spans="1:14" ht="14.25" customHeight="1" x14ac:dyDescent="0.2">
      <c r="A93" s="154"/>
      <c r="B93" s="154"/>
      <c r="C93" s="146"/>
      <c r="D93" s="146"/>
      <c r="E93" s="146"/>
      <c r="F93" s="151"/>
      <c r="G93" s="151"/>
      <c r="H93" s="151"/>
      <c r="I93" s="151"/>
      <c r="J93" s="151"/>
      <c r="K93" s="151"/>
      <c r="L93" s="151"/>
    </row>
    <row r="94" spans="1:14" ht="14.25" customHeight="1" x14ac:dyDescent="0.2">
      <c r="A94" s="154"/>
      <c r="B94" s="154"/>
      <c r="C94" s="146"/>
      <c r="D94" s="146"/>
      <c r="E94" s="146"/>
      <c r="F94" s="151"/>
      <c r="G94" s="151"/>
      <c r="H94" s="151"/>
      <c r="I94" s="151"/>
      <c r="J94" s="151"/>
      <c r="K94" s="151"/>
      <c r="L94" s="151"/>
    </row>
    <row r="95" spans="1:14" ht="14.25" customHeight="1" x14ac:dyDescent="0.2">
      <c r="A95" s="153"/>
      <c r="B95" s="153"/>
      <c r="C95" s="146"/>
      <c r="D95" s="146"/>
      <c r="E95" s="146"/>
      <c r="F95" s="151"/>
      <c r="G95" s="151"/>
      <c r="H95" s="151"/>
      <c r="I95" s="151"/>
      <c r="J95" s="151"/>
      <c r="K95" s="151"/>
      <c r="L95" s="151"/>
    </row>
    <row r="96" spans="1:14" ht="14.25" customHeight="1" x14ac:dyDescent="0.2">
      <c r="A96" s="154"/>
      <c r="B96" s="154"/>
      <c r="C96" s="150"/>
      <c r="D96" s="150"/>
      <c r="E96" s="150"/>
      <c r="F96" s="151"/>
      <c r="G96" s="151"/>
      <c r="H96" s="151"/>
      <c r="I96" s="151"/>
      <c r="J96" s="151"/>
      <c r="K96" s="151"/>
      <c r="L96" s="151"/>
    </row>
    <row r="97" spans="1:14" ht="14.25" customHeight="1" x14ac:dyDescent="0.2">
      <c r="A97" s="154"/>
      <c r="B97" s="154"/>
      <c r="C97" s="146"/>
      <c r="D97" s="146"/>
      <c r="E97" s="146"/>
      <c r="F97" s="151"/>
      <c r="G97" s="151"/>
      <c r="H97" s="151"/>
      <c r="I97" s="151"/>
      <c r="J97" s="151"/>
      <c r="K97" s="151"/>
      <c r="L97" s="151"/>
    </row>
    <row r="98" spans="1:14" ht="14.25" customHeight="1" x14ac:dyDescent="0.2">
      <c r="A98" s="153"/>
      <c r="B98" s="153"/>
      <c r="C98" s="147"/>
      <c r="D98" s="147"/>
      <c r="E98" s="147"/>
      <c r="F98" s="151"/>
      <c r="G98" s="151"/>
      <c r="H98" s="151"/>
      <c r="N98" s="34"/>
    </row>
    <row r="99" spans="1:14" ht="14.25" customHeight="1" x14ac:dyDescent="0.2">
      <c r="A99" s="154"/>
      <c r="B99" s="154"/>
      <c r="C99" s="147"/>
      <c r="D99" s="147"/>
      <c r="E99" s="147"/>
      <c r="F99" s="151"/>
      <c r="G99" s="151"/>
      <c r="H99" s="151"/>
    </row>
    <row r="100" spans="1:14" ht="14.25" customHeight="1" x14ac:dyDescent="0.2">
      <c r="A100" s="154"/>
      <c r="B100" s="154"/>
      <c r="C100" s="146"/>
      <c r="D100" s="146"/>
      <c r="E100" s="146"/>
      <c r="F100" s="151"/>
      <c r="G100" s="151"/>
      <c r="H100" s="151"/>
    </row>
    <row r="101" spans="1:14" ht="14.25" customHeight="1" x14ac:dyDescent="0.2">
      <c r="A101" s="154"/>
      <c r="B101" s="154"/>
      <c r="C101" s="146"/>
      <c r="D101" s="146"/>
      <c r="E101" s="146"/>
      <c r="F101" s="151"/>
      <c r="G101" s="151"/>
      <c r="H101" s="151"/>
      <c r="I101"/>
      <c r="J101" s="41"/>
      <c r="K101" s="82"/>
      <c r="L101"/>
    </row>
    <row r="102" spans="1:14" ht="14.25" customHeight="1" x14ac:dyDescent="0.2">
      <c r="A102" s="153"/>
      <c r="B102" s="153"/>
      <c r="C102" s="146"/>
      <c r="D102" s="146"/>
      <c r="E102" s="146"/>
      <c r="F102" s="151"/>
      <c r="G102" s="151"/>
      <c r="H102" s="151"/>
      <c r="I102"/>
      <c r="J102" s="42"/>
      <c r="K102"/>
      <c r="L102"/>
    </row>
    <row r="103" spans="1:14" ht="14.25" customHeight="1" x14ac:dyDescent="0.2">
      <c r="A103" s="154"/>
      <c r="B103" s="154"/>
      <c r="C103" s="148"/>
      <c r="D103" s="148"/>
      <c r="E103" s="148"/>
      <c r="F103" s="151"/>
      <c r="G103" s="151"/>
      <c r="H103" s="151"/>
      <c r="I103"/>
      <c r="L103"/>
      <c r="N103" s="34"/>
    </row>
    <row r="104" spans="1:14" ht="14.25" customHeight="1" x14ac:dyDescent="0.2">
      <c r="A104" s="154"/>
      <c r="B104" s="154"/>
      <c r="C104" s="146"/>
      <c r="D104" s="146"/>
      <c r="E104" s="146"/>
      <c r="F104" s="151"/>
      <c r="G104" s="151"/>
      <c r="H104" s="151"/>
      <c r="I104"/>
      <c r="J104" s="31"/>
      <c r="K104"/>
      <c r="L104" s="82"/>
    </row>
    <row r="105" spans="1:14" ht="14.25" customHeight="1" x14ac:dyDescent="0.2">
      <c r="A105" s="154"/>
      <c r="B105" s="154"/>
      <c r="C105" s="146"/>
      <c r="D105" s="146"/>
      <c r="E105" s="146"/>
      <c r="F105" s="151"/>
      <c r="G105" s="151"/>
      <c r="H105" s="151"/>
      <c r="I105"/>
      <c r="J105" s="41"/>
      <c r="K105"/>
      <c r="L105"/>
    </row>
    <row r="106" spans="1:14" ht="14.25" customHeight="1" x14ac:dyDescent="0.2">
      <c r="A106" s="153"/>
      <c r="B106" s="153"/>
      <c r="C106" s="152"/>
      <c r="D106" s="152"/>
      <c r="E106" s="152"/>
      <c r="F106" s="151"/>
      <c r="G106" s="151"/>
      <c r="H106" s="151"/>
      <c r="J106" s="41"/>
      <c r="K106"/>
    </row>
    <row r="107" spans="1:14" ht="14.25" customHeight="1" x14ac:dyDescent="0.2">
      <c r="A107" s="154"/>
      <c r="B107" s="154"/>
      <c r="C107" s="149"/>
      <c r="D107" s="149"/>
      <c r="E107" s="149"/>
      <c r="F107" s="151"/>
      <c r="G107" s="151"/>
      <c r="H107" s="151"/>
      <c r="I107" s="31"/>
      <c r="J107" s="41"/>
      <c r="K107"/>
      <c r="L107"/>
      <c r="M107" s="152"/>
    </row>
    <row r="108" spans="1:14" ht="14.25" customHeight="1" x14ac:dyDescent="0.2">
      <c r="A108" s="154"/>
      <c r="B108" s="154"/>
      <c r="C108" s="146"/>
      <c r="D108" s="146"/>
      <c r="E108" s="146"/>
      <c r="F108" s="151"/>
      <c r="G108" s="151"/>
      <c r="H108" s="151"/>
      <c r="I108" s="52"/>
      <c r="J108" s="53"/>
      <c r="K108"/>
      <c r="L108"/>
      <c r="M108" s="149"/>
      <c r="N108" s="34"/>
    </row>
    <row r="109" spans="1:14" ht="14.25" customHeight="1" x14ac:dyDescent="0.2">
      <c r="A109" s="154"/>
      <c r="B109" s="154"/>
      <c r="C109" s="146"/>
      <c r="D109" s="146"/>
      <c r="E109" s="146"/>
      <c r="F109" s="151"/>
      <c r="G109" s="151"/>
      <c r="H109" s="151"/>
      <c r="I109"/>
      <c r="J109" s="41"/>
      <c r="K109"/>
      <c r="L109"/>
      <c r="M109" s="146"/>
      <c r="N109" s="34"/>
    </row>
    <row r="110" spans="1:14" ht="14.25" customHeight="1" x14ac:dyDescent="0.2">
      <c r="A110" s="153"/>
      <c r="B110" s="153"/>
      <c r="C110" s="152"/>
      <c r="D110" s="152"/>
      <c r="E110" s="152"/>
      <c r="F110" s="151"/>
      <c r="G110" s="151"/>
      <c r="H110" s="151"/>
      <c r="I110" s="52"/>
      <c r="J110" s="41"/>
      <c r="K110"/>
      <c r="L110"/>
      <c r="M110" s="146"/>
    </row>
    <row r="111" spans="1:14" ht="14.25" customHeight="1" x14ac:dyDescent="0.2">
      <c r="A111" s="154"/>
      <c r="B111" s="154"/>
      <c r="C111" s="150"/>
      <c r="D111" s="150"/>
      <c r="E111" s="150"/>
      <c r="F111" s="151"/>
      <c r="G111" s="151"/>
      <c r="H111" s="151"/>
      <c r="I111"/>
      <c r="J111" s="41"/>
      <c r="K111"/>
      <c r="L111"/>
      <c r="M111" s="151"/>
    </row>
    <row r="112" spans="1:14" ht="14.25" customHeight="1" x14ac:dyDescent="0.2">
      <c r="A112" s="154"/>
      <c r="B112" s="154"/>
      <c r="C112" s="150"/>
      <c r="D112" s="150"/>
      <c r="E112" s="150"/>
      <c r="F112" s="151"/>
      <c r="G112" s="151"/>
      <c r="H112" s="151"/>
      <c r="I112"/>
      <c r="J112" s="41"/>
      <c r="K112"/>
      <c r="L112"/>
      <c r="M112" s="152"/>
    </row>
    <row r="113" spans="1:13" ht="14.25" customHeight="1" x14ac:dyDescent="0.2">
      <c r="A113" s="154"/>
      <c r="B113" s="154"/>
      <c r="C113" s="150"/>
      <c r="D113" s="150"/>
      <c r="E113" s="150"/>
      <c r="F113" s="151"/>
      <c r="G113" s="151"/>
      <c r="H113" s="151"/>
      <c r="I113"/>
      <c r="J113" s="41"/>
      <c r="K113"/>
      <c r="L113"/>
      <c r="M113" s="149"/>
    </row>
    <row r="114" spans="1:13" ht="14.25" customHeight="1" x14ac:dyDescent="0.2">
      <c r="A114" s="154"/>
      <c r="B114" s="154"/>
      <c r="C114" s="150"/>
      <c r="D114" s="150"/>
      <c r="E114" s="150"/>
      <c r="F114" s="151"/>
      <c r="G114" s="151"/>
      <c r="H114" s="151"/>
      <c r="I114"/>
      <c r="J114" s="53"/>
      <c r="K114"/>
      <c r="L114"/>
      <c r="M114" s="146"/>
    </row>
    <row r="115" spans="1:13" ht="14.25" customHeight="1" x14ac:dyDescent="0.2">
      <c r="A115" s="154"/>
      <c r="B115" s="154"/>
      <c r="C115" s="146"/>
      <c r="D115" s="146"/>
      <c r="E115" s="146"/>
      <c r="F115" s="151"/>
      <c r="G115" s="151"/>
      <c r="H115" s="151"/>
      <c r="M115" s="146"/>
    </row>
    <row r="116" spans="1:13" ht="14.25" customHeight="1" x14ac:dyDescent="0.2">
      <c r="A116" s="153"/>
      <c r="B116" s="153"/>
      <c r="C116" s="146"/>
      <c r="D116" s="146"/>
      <c r="E116" s="146"/>
      <c r="F116" s="151"/>
      <c r="G116" s="151"/>
      <c r="H116" s="151"/>
      <c r="M116" s="151"/>
    </row>
    <row r="117" spans="1:13" ht="25.5" customHeight="1" x14ac:dyDescent="0.2">
      <c r="A117" s="154"/>
      <c r="B117" s="154"/>
      <c r="C117" s="147"/>
      <c r="D117" s="147"/>
      <c r="E117" s="147"/>
      <c r="F117" s="151"/>
      <c r="G117" s="151"/>
      <c r="H117" s="151"/>
      <c r="M117" s="152"/>
    </row>
    <row r="118" spans="1:13" ht="19.5" customHeight="1" x14ac:dyDescent="0.2">
      <c r="A118" s="154"/>
      <c r="B118" s="154"/>
      <c r="C118" s="147"/>
      <c r="D118" s="147"/>
      <c r="E118" s="147"/>
      <c r="F118" s="151"/>
      <c r="G118" s="151"/>
      <c r="H118" s="151"/>
      <c r="M118" s="149"/>
    </row>
    <row r="119" spans="1:13" ht="18" customHeight="1" x14ac:dyDescent="0.2">
      <c r="A119" s="154"/>
      <c r="B119" s="154"/>
      <c r="C119" s="147"/>
      <c r="D119" s="147"/>
      <c r="E119" s="147"/>
      <c r="F119" s="151"/>
      <c r="G119" s="151"/>
      <c r="H119" s="151"/>
      <c r="M119" s="146"/>
    </row>
    <row r="120" spans="1:13" ht="16.5" customHeight="1" x14ac:dyDescent="0.2">
      <c r="A120" s="154"/>
      <c r="B120" s="154"/>
      <c r="C120" s="146"/>
      <c r="D120" s="146"/>
      <c r="E120" s="146"/>
      <c r="F120" s="151"/>
      <c r="G120" s="151"/>
      <c r="H120" s="151"/>
      <c r="M120" s="146"/>
    </row>
    <row r="121" spans="1:13" ht="25.5" customHeight="1" x14ac:dyDescent="0.2">
      <c r="A121" s="154"/>
      <c r="B121" s="154"/>
      <c r="C121" s="146"/>
      <c r="D121" s="146"/>
      <c r="E121" s="146"/>
      <c r="F121" s="151"/>
      <c r="G121" s="151"/>
      <c r="H121" s="151"/>
      <c r="M121" s="151"/>
    </row>
    <row r="122" spans="1:13" ht="36" customHeight="1" x14ac:dyDescent="0.2">
      <c r="A122" s="153"/>
      <c r="B122" s="153"/>
      <c r="C122" s="146"/>
      <c r="D122" s="146"/>
      <c r="E122" s="146"/>
      <c r="F122" s="151"/>
      <c r="G122" s="151"/>
      <c r="H122" s="151"/>
      <c r="M122" s="152"/>
    </row>
    <row r="123" spans="1:13" ht="14.25" customHeight="1" x14ac:dyDescent="0.2">
      <c r="A123" s="154"/>
      <c r="B123" s="154"/>
      <c r="C123" s="150"/>
      <c r="D123" s="150"/>
      <c r="E123" s="150"/>
      <c r="F123" s="151"/>
      <c r="G123" s="151"/>
      <c r="H123" s="151"/>
      <c r="M123" s="149"/>
    </row>
    <row r="124" spans="1:13" ht="14.25" customHeight="1" x14ac:dyDescent="0.2">
      <c r="A124" s="154"/>
      <c r="B124" s="154"/>
      <c r="C124" s="150"/>
      <c r="D124" s="150"/>
      <c r="E124" s="150"/>
      <c r="F124" s="151"/>
      <c r="G124" s="151"/>
      <c r="H124" s="151"/>
      <c r="M124" s="146"/>
    </row>
    <row r="125" spans="1:13" ht="14.25" customHeight="1" x14ac:dyDescent="0.2">
      <c r="A125" s="154"/>
      <c r="B125" s="154"/>
      <c r="C125" s="150"/>
      <c r="D125" s="150"/>
      <c r="E125" s="150"/>
      <c r="F125" s="151"/>
      <c r="G125" s="151"/>
      <c r="H125" s="151"/>
      <c r="M125" s="146"/>
    </row>
    <row r="126" spans="1:13" ht="14.25" customHeight="1" x14ac:dyDescent="0.2">
      <c r="A126" s="154"/>
      <c r="B126" s="154"/>
      <c r="C126" s="150"/>
      <c r="D126" s="150"/>
      <c r="E126" s="150"/>
      <c r="F126" s="151"/>
      <c r="G126" s="151"/>
      <c r="H126" s="151"/>
      <c r="M126" s="151"/>
    </row>
    <row r="127" spans="1:13" ht="14.25" customHeight="1" x14ac:dyDescent="0.2">
      <c r="A127" s="154"/>
      <c r="B127" s="154"/>
      <c r="C127" s="146"/>
      <c r="D127" s="146"/>
      <c r="E127" s="146"/>
      <c r="F127" s="151"/>
      <c r="G127" s="151"/>
      <c r="H127" s="151"/>
      <c r="M127" s="152"/>
    </row>
    <row r="128" spans="1:13" ht="14.25" customHeight="1" x14ac:dyDescent="0.2">
      <c r="A128" s="153"/>
      <c r="B128" s="153"/>
      <c r="C128" s="146"/>
      <c r="D128" s="146"/>
      <c r="E128" s="146"/>
      <c r="F128" s="151"/>
      <c r="G128" s="151"/>
      <c r="H128" s="151"/>
      <c r="M128" s="149"/>
    </row>
    <row r="129" spans="1:13" ht="14.25" customHeight="1" x14ac:dyDescent="0.2">
      <c r="A129" s="154"/>
      <c r="B129" s="154"/>
      <c r="C129" s="150"/>
      <c r="D129" s="150"/>
      <c r="E129" s="150"/>
      <c r="F129" s="151"/>
      <c r="G129" s="151"/>
      <c r="H129" s="151"/>
      <c r="M129" s="146"/>
    </row>
    <row r="130" spans="1:13" ht="14.25" customHeight="1" x14ac:dyDescent="0.2">
      <c r="A130" s="154"/>
      <c r="B130" s="154"/>
      <c r="C130" s="150"/>
      <c r="D130" s="150"/>
      <c r="E130" s="150"/>
      <c r="F130" s="151"/>
      <c r="G130" s="151"/>
      <c r="H130" s="151"/>
      <c r="M130" s="146"/>
    </row>
    <row r="131" spans="1:13" ht="14.25" customHeight="1" x14ac:dyDescent="0.2">
      <c r="A131" s="154"/>
      <c r="B131" s="154"/>
      <c r="C131" s="146"/>
      <c r="D131" s="146"/>
      <c r="E131" s="146"/>
      <c r="F131" s="151"/>
      <c r="G131" s="151"/>
      <c r="H131" s="151"/>
      <c r="M131" s="151"/>
    </row>
    <row r="132" spans="1:13" ht="14.25" customHeight="1" x14ac:dyDescent="0.2">
      <c r="A132" s="153"/>
      <c r="B132" s="153"/>
      <c r="C132" s="146"/>
      <c r="D132" s="146"/>
      <c r="E132" s="146"/>
      <c r="F132" s="151"/>
      <c r="G132" s="151"/>
      <c r="H132" s="151"/>
      <c r="M132" s="151"/>
    </row>
    <row r="133" spans="1:13" ht="14.25" customHeight="1" x14ac:dyDescent="0.2">
      <c r="A133" s="154"/>
      <c r="B133" s="154"/>
      <c r="C133" s="149"/>
      <c r="D133" s="149"/>
      <c r="E133" s="149"/>
      <c r="F133" s="151"/>
      <c r="G133" s="151"/>
      <c r="H133" s="151"/>
      <c r="M133" s="152"/>
    </row>
    <row r="134" spans="1:13" ht="14.25" customHeight="1" x14ac:dyDescent="0.2">
      <c r="A134" s="154"/>
      <c r="B134" s="154"/>
      <c r="C134" s="146"/>
      <c r="D134" s="146"/>
      <c r="E134" s="146"/>
      <c r="F134" s="151"/>
      <c r="G134" s="151"/>
      <c r="H134" s="151"/>
      <c r="M134" s="149"/>
    </row>
    <row r="135" spans="1:13" ht="14.25" customHeight="1" x14ac:dyDescent="0.2">
      <c r="A135" s="154"/>
      <c r="B135" s="154"/>
      <c r="C135" s="146"/>
      <c r="D135" s="146"/>
      <c r="E135" s="146"/>
      <c r="F135" s="151"/>
      <c r="G135" s="151"/>
      <c r="H135" s="151"/>
      <c r="M135" s="146"/>
    </row>
    <row r="136" spans="1:13" ht="14.25" customHeight="1" x14ac:dyDescent="0.2">
      <c r="A136" s="153"/>
      <c r="B136" s="153"/>
      <c r="C136" s="146"/>
      <c r="D136" s="146"/>
      <c r="E136" s="146"/>
      <c r="F136" s="151"/>
      <c r="G136" s="151"/>
      <c r="H136" s="151"/>
      <c r="M136" s="146"/>
    </row>
    <row r="137" spans="1:13" ht="14.25" customHeight="1" x14ac:dyDescent="0.2">
      <c r="A137" s="154"/>
      <c r="B137" s="154"/>
      <c r="C137" s="147"/>
      <c r="D137" s="147"/>
      <c r="E137" s="147"/>
      <c r="F137" s="151"/>
      <c r="G137" s="151"/>
      <c r="H137" s="151"/>
      <c r="M137" s="152"/>
    </row>
    <row r="138" spans="1:13" ht="14.25" customHeight="1" x14ac:dyDescent="0.2">
      <c r="A138" s="154"/>
      <c r="B138" s="154"/>
      <c r="C138" s="146"/>
      <c r="D138" s="146"/>
      <c r="E138" s="146"/>
      <c r="F138" s="151"/>
      <c r="G138" s="151"/>
      <c r="H138" s="151"/>
      <c r="M138" s="149"/>
    </row>
    <row r="139" spans="1:13" ht="14.25" customHeight="1" x14ac:dyDescent="0.2">
      <c r="A139" s="154"/>
      <c r="B139" s="154"/>
      <c r="C139" s="146"/>
      <c r="D139" s="146"/>
      <c r="E139" s="146"/>
      <c r="F139" s="151"/>
      <c r="G139" s="151"/>
      <c r="H139" s="151"/>
      <c r="M139" s="146"/>
    </row>
    <row r="140" spans="1:13" ht="14.25" customHeight="1" x14ac:dyDescent="0.2">
      <c r="A140" s="153"/>
      <c r="B140" s="153"/>
      <c r="C140" s="152"/>
      <c r="D140" s="152"/>
      <c r="E140" s="152"/>
      <c r="F140" s="151"/>
      <c r="G140" s="151"/>
      <c r="H140" s="151"/>
      <c r="M140" s="146"/>
    </row>
    <row r="141" spans="1:13" ht="14.25" customHeight="1" x14ac:dyDescent="0.2">
      <c r="A141" s="154"/>
      <c r="B141" s="154"/>
      <c r="C141" s="149"/>
      <c r="D141" s="149"/>
      <c r="E141" s="149"/>
      <c r="F141" s="151"/>
      <c r="G141" s="151"/>
      <c r="H141" s="151"/>
      <c r="M141" s="151"/>
    </row>
    <row r="142" spans="1:13" ht="14.25" customHeight="1" x14ac:dyDescent="0.2">
      <c r="A142" s="154"/>
      <c r="B142" s="154"/>
      <c r="C142" s="146"/>
      <c r="D142" s="146"/>
      <c r="E142" s="146"/>
      <c r="F142" s="151"/>
      <c r="G142" s="151"/>
      <c r="H142" s="151"/>
      <c r="M142" s="146"/>
    </row>
    <row r="143" spans="1:13" ht="14.25" customHeight="1" x14ac:dyDescent="0.2">
      <c r="A143" s="154"/>
      <c r="B143" s="154"/>
      <c r="C143" s="146"/>
      <c r="D143" s="146"/>
      <c r="E143" s="146"/>
      <c r="F143" s="151"/>
      <c r="G143" s="151"/>
      <c r="H143" s="151"/>
      <c r="M143" s="150"/>
    </row>
    <row r="144" spans="1:13" ht="14.25" customHeight="1" x14ac:dyDescent="0.2">
      <c r="A144" s="153"/>
      <c r="B144" s="153"/>
      <c r="C144" s="146"/>
      <c r="D144" s="146"/>
      <c r="E144" s="146"/>
      <c r="F144" s="151"/>
      <c r="G144" s="151"/>
      <c r="H144" s="151"/>
      <c r="M144" s="150"/>
    </row>
    <row r="145" spans="1:13" ht="14.25" customHeight="1" x14ac:dyDescent="0.2">
      <c r="A145" s="154"/>
      <c r="B145" s="154"/>
      <c r="C145" s="150"/>
      <c r="D145" s="150"/>
      <c r="E145" s="155"/>
      <c r="F145" s="151"/>
      <c r="G145" s="151"/>
      <c r="H145" s="151"/>
      <c r="M145" s="146"/>
    </row>
    <row r="146" spans="1:13" ht="14.25" customHeight="1" x14ac:dyDescent="0.2">
      <c r="A146" s="154"/>
      <c r="B146" s="154"/>
      <c r="C146" s="150"/>
      <c r="D146" s="150"/>
      <c r="E146" s="150"/>
      <c r="F146" s="151"/>
      <c r="G146" s="151"/>
      <c r="H146" s="151"/>
      <c r="M146" s="151"/>
    </row>
    <row r="147" spans="1:13" ht="14.25" customHeight="1" x14ac:dyDescent="0.2">
      <c r="A147" s="154"/>
      <c r="B147" s="154"/>
      <c r="C147" s="150"/>
      <c r="D147" s="150"/>
      <c r="E147" s="150"/>
      <c r="F147" s="151"/>
      <c r="G147" s="151"/>
      <c r="H147" s="151"/>
      <c r="M147" s="147"/>
    </row>
    <row r="148" spans="1:13" ht="14.25" customHeight="1" x14ac:dyDescent="0.2">
      <c r="A148" s="154"/>
      <c r="B148" s="154"/>
      <c r="C148" s="150"/>
      <c r="D148" s="150"/>
      <c r="E148" s="150"/>
      <c r="F148" s="151"/>
      <c r="G148" s="151"/>
      <c r="H148" s="151"/>
      <c r="M148" s="147"/>
    </row>
    <row r="149" spans="1:13" ht="14.25" customHeight="1" x14ac:dyDescent="0.2">
      <c r="A149" s="154"/>
      <c r="B149" s="154"/>
      <c r="C149" s="146"/>
      <c r="D149" s="146"/>
      <c r="E149" s="146"/>
      <c r="F149" s="151"/>
      <c r="G149" s="151"/>
      <c r="H149" s="151"/>
      <c r="M149" s="146"/>
    </row>
    <row r="150" spans="1:13" ht="14.25" customHeight="1" x14ac:dyDescent="0.2">
      <c r="A150" s="153"/>
      <c r="B150" s="153"/>
      <c r="C150" s="152"/>
      <c r="D150" s="152"/>
      <c r="E150" s="152"/>
      <c r="F150" s="151"/>
      <c r="G150" s="151"/>
      <c r="H150" s="151"/>
      <c r="M150" s="146"/>
    </row>
    <row r="151" spans="1:13" ht="14.25" customHeight="1" x14ac:dyDescent="0.2">
      <c r="A151" s="154"/>
      <c r="B151" s="154"/>
      <c r="C151" s="147"/>
      <c r="D151" s="147"/>
      <c r="E151" s="147"/>
      <c r="F151" s="151"/>
      <c r="G151" s="151"/>
      <c r="H151" s="151"/>
      <c r="M151" s="151"/>
    </row>
    <row r="152" spans="1:13" ht="14.25" customHeight="1" x14ac:dyDescent="0.2">
      <c r="A152" s="154"/>
      <c r="B152" s="154"/>
      <c r="C152" s="147"/>
      <c r="D152" s="147"/>
      <c r="E152" s="147"/>
      <c r="F152" s="151"/>
      <c r="G152" s="151"/>
      <c r="H152" s="151"/>
      <c r="M152" s="147"/>
    </row>
    <row r="153" spans="1:13" ht="14.25" customHeight="1" x14ac:dyDescent="0.2">
      <c r="A153" s="154"/>
      <c r="B153" s="154"/>
      <c r="C153" s="147"/>
      <c r="D153" s="147"/>
      <c r="E153" s="147"/>
      <c r="F153" s="151"/>
      <c r="G153" s="151"/>
      <c r="H153" s="151"/>
      <c r="M153" s="148"/>
    </row>
    <row r="154" spans="1:13" ht="14.25" customHeight="1" x14ac:dyDescent="0.2">
      <c r="A154" s="153"/>
      <c r="B154" s="153"/>
      <c r="C154" s="146"/>
      <c r="D154" s="146"/>
      <c r="E154" s="146"/>
      <c r="F154" s="151"/>
      <c r="G154" s="151"/>
      <c r="H154" s="151"/>
      <c r="M154" s="146"/>
    </row>
    <row r="155" spans="1:13" ht="14.25" customHeight="1" x14ac:dyDescent="0.2">
      <c r="A155" s="154"/>
      <c r="B155" s="154"/>
      <c r="C155" s="147"/>
      <c r="D155" s="147"/>
      <c r="E155" s="147"/>
      <c r="F155" s="151"/>
      <c r="G155" s="151"/>
      <c r="H155" s="151"/>
      <c r="M155" s="146"/>
    </row>
    <row r="156" spans="1:13" ht="14.25" customHeight="1" x14ac:dyDescent="0.2">
      <c r="A156" s="154"/>
      <c r="B156" s="154"/>
      <c r="C156" s="146"/>
      <c r="D156" s="146"/>
      <c r="E156" s="146"/>
      <c r="F156" s="151"/>
      <c r="G156" s="151"/>
      <c r="H156" s="151"/>
      <c r="M156" s="151"/>
    </row>
    <row r="157" spans="1:13" ht="14.25" customHeight="1" x14ac:dyDescent="0.2">
      <c r="A157" s="154"/>
      <c r="B157" s="154"/>
      <c r="C157" s="146"/>
      <c r="D157" s="146"/>
      <c r="E157" s="146"/>
      <c r="F157" s="151"/>
      <c r="G157" s="151"/>
      <c r="H157" s="151"/>
      <c r="M157" s="157"/>
    </row>
    <row r="158" spans="1:13" ht="14.25" customHeight="1" x14ac:dyDescent="0.2">
      <c r="A158" s="153"/>
      <c r="B158" s="153"/>
      <c r="C158" s="146"/>
      <c r="D158" s="146"/>
      <c r="E158" s="146"/>
      <c r="F158" s="151"/>
      <c r="G158" s="151"/>
      <c r="H158" s="151"/>
      <c r="M158" s="150"/>
    </row>
    <row r="159" spans="1:13" ht="14.25" customHeight="1" x14ac:dyDescent="0.2">
      <c r="A159" s="154"/>
      <c r="B159" s="154"/>
      <c r="C159" s="147"/>
      <c r="D159" s="147"/>
      <c r="E159" s="147"/>
      <c r="F159" s="151"/>
      <c r="G159" s="151"/>
      <c r="H159" s="151"/>
      <c r="M159" s="150"/>
    </row>
    <row r="160" spans="1:13" ht="14.25" customHeight="1" x14ac:dyDescent="0.2">
      <c r="A160" s="154"/>
      <c r="B160" s="154"/>
      <c r="C160" s="146"/>
      <c r="D160" s="146"/>
      <c r="E160" s="146"/>
      <c r="F160" s="151"/>
      <c r="G160" s="151"/>
      <c r="H160" s="151"/>
      <c r="M160" s="150"/>
    </row>
    <row r="161" spans="1:13" ht="30" customHeight="1" x14ac:dyDescent="0.2">
      <c r="A161" s="154"/>
      <c r="B161" s="154"/>
      <c r="C161" s="146"/>
      <c r="D161" s="146"/>
      <c r="E161" s="146"/>
      <c r="F161" s="151"/>
      <c r="G161" s="151"/>
      <c r="H161" s="151"/>
      <c r="M161" s="151"/>
    </row>
    <row r="162" spans="1:13" x14ac:dyDescent="0.2">
      <c r="A162" s="153"/>
      <c r="B162" s="153"/>
      <c r="C162" s="146"/>
      <c r="D162" s="146"/>
      <c r="E162" s="146"/>
      <c r="F162" s="151"/>
      <c r="G162" s="151"/>
      <c r="H162" s="151"/>
      <c r="M162" s="157"/>
    </row>
    <row r="163" spans="1:13" ht="14.25" customHeight="1" x14ac:dyDescent="0.2">
      <c r="A163" s="154"/>
      <c r="B163" s="154"/>
      <c r="C163" s="147"/>
      <c r="D163" s="147"/>
      <c r="E163" s="147"/>
      <c r="F163" s="151"/>
      <c r="G163" s="151"/>
      <c r="H163" s="151"/>
      <c r="M163" s="150"/>
    </row>
    <row r="164" spans="1:13" ht="14.25" customHeight="1" x14ac:dyDescent="0.2">
      <c r="A164" s="154"/>
      <c r="B164" s="154"/>
      <c r="C164" s="146"/>
      <c r="D164" s="146"/>
      <c r="E164" s="146"/>
      <c r="F164" s="160"/>
      <c r="G164" s="151"/>
      <c r="H164" s="151"/>
      <c r="M164" s="150"/>
    </row>
    <row r="165" spans="1:13" ht="14.25" customHeight="1" x14ac:dyDescent="0.2">
      <c r="A165" s="154"/>
      <c r="B165" s="154"/>
      <c r="C165" s="146"/>
      <c r="D165" s="146"/>
      <c r="E165" s="146"/>
      <c r="F165" s="151"/>
      <c r="G165" s="151"/>
      <c r="H165" s="151"/>
      <c r="M165" s="150"/>
    </row>
    <row r="166" spans="1:13" ht="14.25" customHeight="1" x14ac:dyDescent="0.2">
      <c r="A166" s="151"/>
      <c r="B166" s="151"/>
      <c r="C166" s="151"/>
      <c r="D166" s="151"/>
      <c r="E166" s="151"/>
      <c r="F166" s="151"/>
      <c r="G166" s="151"/>
      <c r="H166" s="151"/>
      <c r="M166" s="151"/>
    </row>
    <row r="167" spans="1:13" ht="14.25" customHeight="1" x14ac:dyDescent="0.2">
      <c r="A167" s="156"/>
      <c r="B167" s="156"/>
      <c r="C167" s="157"/>
      <c r="D167" s="157"/>
      <c r="E167" s="157"/>
      <c r="F167" s="151"/>
      <c r="G167" s="151"/>
      <c r="H167" s="151"/>
      <c r="M167" s="151"/>
    </row>
    <row r="168" spans="1:13" ht="14.25" customHeight="1" x14ac:dyDescent="0.2">
      <c r="A168" s="158"/>
      <c r="B168" s="158"/>
      <c r="C168" s="150"/>
      <c r="D168" s="150"/>
      <c r="E168" s="150"/>
      <c r="F168" s="151"/>
      <c r="G168" s="151"/>
      <c r="H168" s="151"/>
      <c r="M168" s="157"/>
    </row>
    <row r="169" spans="1:13" ht="14.25" customHeight="1" x14ac:dyDescent="0.2">
      <c r="A169" s="158"/>
      <c r="B169" s="158"/>
      <c r="C169" s="150"/>
      <c r="D169" s="150"/>
      <c r="E169" s="150"/>
      <c r="F169" s="151"/>
      <c r="G169" s="151"/>
      <c r="H169" s="151"/>
      <c r="M169" s="155"/>
    </row>
    <row r="170" spans="1:13" ht="14.25" customHeight="1" x14ac:dyDescent="0.2">
      <c r="A170" s="158"/>
      <c r="B170" s="158"/>
      <c r="C170" s="150"/>
      <c r="D170" s="150"/>
      <c r="E170" s="150"/>
      <c r="F170" s="151"/>
      <c r="G170" s="151"/>
      <c r="H170" s="151"/>
      <c r="M170" s="150"/>
    </row>
    <row r="171" spans="1:13" ht="14.25" customHeight="1" x14ac:dyDescent="0.2">
      <c r="A171" s="151"/>
      <c r="B171" s="151"/>
      <c r="C171" s="151"/>
      <c r="D171" s="151"/>
      <c r="E171" s="151"/>
      <c r="F171" s="151"/>
      <c r="G171" s="151"/>
      <c r="H171" s="151"/>
      <c r="M171" s="150"/>
    </row>
    <row r="172" spans="1:13" ht="14.25" customHeight="1" x14ac:dyDescent="0.2">
      <c r="A172" s="156"/>
      <c r="B172" s="156"/>
      <c r="C172" s="157"/>
      <c r="D172" s="157"/>
      <c r="E172" s="157"/>
      <c r="F172" s="151"/>
      <c r="G172" s="151"/>
      <c r="H172" s="151"/>
      <c r="M172" s="151"/>
    </row>
    <row r="173" spans="1:13" ht="14.25" customHeight="1" x14ac:dyDescent="0.2">
      <c r="A173" s="158"/>
      <c r="B173" s="158"/>
      <c r="C173" s="150"/>
      <c r="D173" s="150"/>
      <c r="E173" s="150"/>
      <c r="F173" s="151"/>
      <c r="G173" s="151"/>
      <c r="H173" s="151"/>
      <c r="M173" s="157"/>
    </row>
    <row r="174" spans="1:13" ht="14.25" customHeight="1" x14ac:dyDescent="0.2">
      <c r="A174" s="158"/>
      <c r="B174" s="158"/>
      <c r="C174" s="150"/>
      <c r="D174" s="150"/>
      <c r="E174" s="150"/>
      <c r="F174" s="151"/>
      <c r="G174" s="151"/>
      <c r="H174" s="151"/>
      <c r="M174" s="150"/>
    </row>
    <row r="175" spans="1:13" ht="14.25" customHeight="1" x14ac:dyDescent="0.2">
      <c r="A175" s="158"/>
      <c r="B175" s="158"/>
      <c r="C175" s="150"/>
      <c r="D175" s="150"/>
      <c r="E175" s="150"/>
      <c r="F175" s="151"/>
      <c r="G175" s="151"/>
      <c r="H175" s="151"/>
      <c r="M175" s="150"/>
    </row>
    <row r="176" spans="1:13" ht="14.25" customHeight="1" x14ac:dyDescent="0.2">
      <c r="A176" s="151"/>
      <c r="B176" s="151"/>
      <c r="C176" s="151"/>
      <c r="D176" s="151"/>
      <c r="E176" s="151"/>
      <c r="F176" s="151"/>
      <c r="G176" s="151"/>
      <c r="H176" s="151"/>
      <c r="M176" s="155"/>
    </row>
    <row r="177" spans="1:26" ht="14.25" customHeight="1" x14ac:dyDescent="0.2">
      <c r="A177" s="151"/>
      <c r="B177"/>
      <c r="C177" s="41"/>
      <c r="D177"/>
      <c r="E177"/>
      <c r="F177" s="151"/>
    </row>
    <row r="178" spans="1:26" ht="14.25" customHeight="1" x14ac:dyDescent="0.2">
      <c r="A178" s="151"/>
      <c r="B178" s="52"/>
      <c r="E178"/>
      <c r="F178" s="151"/>
    </row>
    <row r="179" spans="1:26" ht="14.25" customHeight="1" x14ac:dyDescent="0.2">
      <c r="A179" s="151"/>
      <c r="B179"/>
      <c r="E179"/>
      <c r="F179" s="151"/>
    </row>
    <row r="180" spans="1:26" ht="14.25" customHeight="1" x14ac:dyDescent="0.2">
      <c r="A180" s="151"/>
      <c r="B180"/>
      <c r="E180"/>
      <c r="F180" s="151"/>
    </row>
    <row r="181" spans="1:26" ht="14.25" customHeight="1" x14ac:dyDescent="0.2">
      <c r="A181" s="151"/>
      <c r="F181" s="151"/>
    </row>
    <row r="182" spans="1:26" ht="14.25" customHeight="1" x14ac:dyDescent="0.2"/>
    <row r="183" spans="1:26" ht="14.25" customHeight="1" x14ac:dyDescent="0.2"/>
    <row r="184" spans="1:26" ht="14.25" customHeight="1" x14ac:dyDescent="0.2">
      <c r="A184" s="56"/>
      <c r="B184" s="56"/>
      <c r="C184" s="55"/>
      <c r="D184" s="55"/>
      <c r="E184" s="55"/>
      <c r="G184" s="43"/>
    </row>
    <row r="185" spans="1:26" ht="14.25" customHeight="1" x14ac:dyDescent="0.25">
      <c r="A185" s="56"/>
      <c r="B185" s="56"/>
      <c r="C185" s="55"/>
      <c r="D185" s="55"/>
      <c r="E185" s="55"/>
      <c r="G185" s="46"/>
      <c r="H185" s="43"/>
      <c r="M185"/>
      <c r="N185"/>
      <c r="O185"/>
      <c r="P185"/>
      <c r="Q185"/>
      <c r="R185"/>
      <c r="S185"/>
      <c r="T185" s="82"/>
      <c r="U185" s="82"/>
      <c r="V185" s="44"/>
      <c r="W185" s="44"/>
      <c r="X185" s="44"/>
      <c r="Y185" s="44"/>
      <c r="Z185" s="45"/>
    </row>
    <row r="186" spans="1:26" ht="14.25" customHeight="1" x14ac:dyDescent="0.25">
      <c r="A186" s="56"/>
      <c r="B186" s="56"/>
      <c r="C186" s="55"/>
      <c r="D186" s="55"/>
      <c r="E186" s="55"/>
      <c r="G186" s="49"/>
      <c r="H186" s="46"/>
      <c r="M186"/>
      <c r="N186"/>
      <c r="O186"/>
      <c r="P186"/>
      <c r="Q186"/>
      <c r="R186"/>
      <c r="S186"/>
      <c r="T186" s="31"/>
      <c r="U186"/>
      <c r="V186" s="47"/>
      <c r="W186" s="48"/>
      <c r="X186" s="47"/>
      <c r="Y186" s="47"/>
      <c r="Z186" s="47"/>
    </row>
    <row r="187" spans="1:26" ht="14.25" customHeight="1" x14ac:dyDescent="0.2">
      <c r="A187" s="56"/>
      <c r="B187" s="56"/>
      <c r="C187" s="55"/>
      <c r="D187" s="55"/>
      <c r="E187" s="55"/>
      <c r="G187" s="49"/>
      <c r="H187" s="49"/>
      <c r="M187"/>
      <c r="N187"/>
      <c r="O187"/>
      <c r="P187"/>
      <c r="Q187"/>
      <c r="R187"/>
      <c r="S187"/>
      <c r="T187"/>
      <c r="U187"/>
      <c r="V187" s="47"/>
      <c r="W187" s="48"/>
      <c r="X187" s="47"/>
      <c r="Y187" s="47"/>
      <c r="Z187" s="47"/>
    </row>
    <row r="188" spans="1:26" ht="14.25" customHeight="1" x14ac:dyDescent="0.2">
      <c r="G188" s="43"/>
      <c r="H188" s="49"/>
      <c r="M188" s="82"/>
      <c r="N188" s="329"/>
      <c r="O188" s="329"/>
      <c r="P188" s="329"/>
      <c r="Q188" s="329"/>
      <c r="R188" s="329"/>
      <c r="S188" s="329"/>
      <c r="T188" s="82"/>
      <c r="U188" s="82"/>
      <c r="V188" s="330"/>
      <c r="W188" s="330"/>
      <c r="X188" s="330"/>
      <c r="Y188" s="330"/>
      <c r="Z188" s="330"/>
    </row>
    <row r="189" spans="1:26" ht="14.25" customHeight="1" x14ac:dyDescent="0.2">
      <c r="H189" s="43"/>
      <c r="M189"/>
      <c r="N189"/>
      <c r="O189"/>
      <c r="P189"/>
      <c r="Q189"/>
      <c r="R189"/>
      <c r="S189"/>
      <c r="T189" s="82"/>
      <c r="U189" s="82"/>
      <c r="V189" s="44"/>
      <c r="W189" s="44"/>
      <c r="X189" s="44"/>
      <c r="Y189" s="44"/>
      <c r="Z189" s="45"/>
    </row>
    <row r="190" spans="1:26" ht="14.25" customHeight="1" x14ac:dyDescent="0.2">
      <c r="G190" s="43"/>
    </row>
    <row r="191" spans="1:26" ht="14.25" customHeight="1" x14ac:dyDescent="0.2">
      <c r="G191" s="43"/>
      <c r="H191" s="43"/>
      <c r="M191"/>
      <c r="N191"/>
      <c r="O191"/>
      <c r="P191"/>
      <c r="Q191"/>
      <c r="R191"/>
      <c r="S191"/>
      <c r="T191" s="50"/>
      <c r="U191" s="51"/>
      <c r="V191" s="47"/>
      <c r="W191" s="47"/>
      <c r="X191" s="47"/>
      <c r="Y191" s="47"/>
      <c r="Z191" s="47"/>
    </row>
    <row r="192" spans="1:26" ht="14.25" customHeight="1" x14ac:dyDescent="0.2">
      <c r="G192" s="43"/>
      <c r="H192" s="43"/>
      <c r="M192"/>
      <c r="N192"/>
      <c r="O192"/>
      <c r="P192"/>
      <c r="Q192"/>
      <c r="R192"/>
      <c r="S192"/>
      <c r="T192" s="50"/>
      <c r="U192" s="51"/>
      <c r="V192" s="47"/>
      <c r="W192" s="47"/>
      <c r="X192" s="47"/>
      <c r="Y192" s="47"/>
      <c r="Z192" s="47"/>
    </row>
    <row r="193" spans="7:26" ht="14.25" customHeight="1" x14ac:dyDescent="0.2">
      <c r="G193" s="43"/>
      <c r="H193" s="43"/>
      <c r="M193"/>
      <c r="N193"/>
      <c r="O193"/>
      <c r="P193"/>
      <c r="Q193"/>
      <c r="R193"/>
      <c r="S193"/>
      <c r="T193" s="50"/>
      <c r="U193" s="51"/>
      <c r="V193" s="47"/>
      <c r="W193" s="47"/>
      <c r="X193" s="47"/>
      <c r="Y193" s="47"/>
      <c r="Z193" s="47"/>
    </row>
    <row r="194" spans="7:26" ht="14.25" customHeight="1" x14ac:dyDescent="0.2">
      <c r="G194" s="43"/>
      <c r="H194" s="43"/>
      <c r="M194"/>
      <c r="N194"/>
      <c r="O194"/>
      <c r="P194"/>
      <c r="Q194"/>
      <c r="R194"/>
      <c r="S194"/>
      <c r="T194" s="50"/>
      <c r="U194" s="51"/>
      <c r="V194" s="47"/>
      <c r="W194" s="47"/>
      <c r="X194" s="47"/>
      <c r="Y194" s="47"/>
      <c r="Z194" s="47"/>
    </row>
    <row r="195" spans="7:26" ht="14.25" customHeight="1" x14ac:dyDescent="0.2">
      <c r="G195" s="43"/>
      <c r="H195" s="43"/>
      <c r="M195"/>
      <c r="N195"/>
      <c r="O195"/>
      <c r="P195"/>
      <c r="Q195"/>
      <c r="R195"/>
      <c r="S195"/>
      <c r="T195" s="54"/>
      <c r="U195" s="51"/>
      <c r="V195" s="47"/>
      <c r="W195" s="47"/>
      <c r="X195" s="47"/>
      <c r="Y195" s="47"/>
      <c r="Z195" s="47"/>
    </row>
    <row r="196" spans="7:26" ht="14.25" customHeight="1" x14ac:dyDescent="0.2">
      <c r="G196" s="43"/>
      <c r="H196" s="43"/>
      <c r="M196"/>
      <c r="N196"/>
      <c r="O196"/>
      <c r="P196"/>
      <c r="Q196"/>
      <c r="R196"/>
      <c r="S196"/>
      <c r="T196" s="54"/>
      <c r="U196" s="51"/>
      <c r="V196" s="47"/>
      <c r="W196" s="47"/>
      <c r="X196" s="47"/>
      <c r="Y196" s="47"/>
      <c r="Z196" s="47"/>
    </row>
    <row r="197" spans="7:26" ht="14.25" customHeight="1" x14ac:dyDescent="0.2">
      <c r="G197" s="43"/>
      <c r="H197" s="43"/>
      <c r="M197"/>
      <c r="N197"/>
      <c r="O197"/>
      <c r="P197"/>
      <c r="Q197"/>
      <c r="R197"/>
      <c r="S197"/>
      <c r="T197" s="54"/>
      <c r="U197" s="51"/>
      <c r="V197" s="47"/>
      <c r="W197" s="47"/>
      <c r="X197" s="47"/>
      <c r="Y197" s="47"/>
      <c r="Z197" s="47"/>
    </row>
    <row r="198" spans="7:26" ht="14.25" customHeight="1" x14ac:dyDescent="0.2">
      <c r="G198" s="43"/>
      <c r="H198" s="43"/>
      <c r="M198"/>
      <c r="N198"/>
      <c r="O198"/>
      <c r="P198"/>
      <c r="Q198"/>
      <c r="R198"/>
      <c r="S198"/>
      <c r="T198" s="54"/>
      <c r="U198" s="51"/>
      <c r="V198" s="47"/>
      <c r="W198" s="47"/>
      <c r="X198" s="47"/>
      <c r="Y198" s="47"/>
      <c r="Z198" s="47"/>
    </row>
    <row r="199" spans="7:26" ht="14.25" customHeight="1" x14ac:dyDescent="0.2">
      <c r="G199" s="43"/>
      <c r="H199" s="43"/>
      <c r="M199"/>
      <c r="N199"/>
      <c r="O199"/>
      <c r="P199"/>
      <c r="Q199"/>
      <c r="R199"/>
      <c r="S199"/>
      <c r="T199" s="54"/>
      <c r="U199" s="51"/>
      <c r="V199" s="47"/>
      <c r="W199" s="47"/>
      <c r="X199" s="47"/>
      <c r="Y199" s="47"/>
      <c r="Z199" s="47"/>
    </row>
    <row r="200" spans="7:26" ht="14.25" customHeight="1" x14ac:dyDescent="0.2">
      <c r="G200" s="43"/>
      <c r="H200" s="43"/>
      <c r="M200"/>
      <c r="N200"/>
      <c r="O200"/>
      <c r="P200"/>
      <c r="Q200"/>
      <c r="R200"/>
      <c r="S200"/>
      <c r="T200" s="50"/>
      <c r="U200" s="51"/>
      <c r="V200" s="47"/>
      <c r="W200" s="47"/>
      <c r="X200" s="47"/>
      <c r="Y200" s="47"/>
      <c r="Z200" s="47"/>
    </row>
    <row r="201" spans="7:26" ht="14.25" customHeight="1" x14ac:dyDescent="0.2">
      <c r="G201" s="43"/>
      <c r="H201" s="43"/>
      <c r="M201"/>
      <c r="N201"/>
      <c r="O201"/>
      <c r="P201"/>
      <c r="Q201"/>
      <c r="R201"/>
      <c r="S201"/>
      <c r="T201" s="54"/>
      <c r="U201" s="51"/>
      <c r="V201" s="47"/>
      <c r="W201" s="47"/>
      <c r="X201" s="47"/>
      <c r="Y201" s="47"/>
      <c r="Z201" s="47"/>
    </row>
    <row r="202" spans="7:26" ht="14.25" customHeight="1" x14ac:dyDescent="0.2">
      <c r="H202" s="43"/>
      <c r="M202"/>
      <c r="N202"/>
      <c r="O202"/>
      <c r="P202"/>
      <c r="Q202"/>
      <c r="R202"/>
      <c r="S202"/>
      <c r="T202" s="54"/>
      <c r="U202" s="51"/>
      <c r="V202" s="47"/>
      <c r="W202" s="47"/>
      <c r="X202" s="47"/>
      <c r="Y202" s="47"/>
      <c r="Z202" s="47"/>
    </row>
    <row r="203" spans="7:26" ht="14.25" customHeight="1" x14ac:dyDescent="0.2"/>
    <row r="204" spans="7:26" ht="14.25" customHeight="1" x14ac:dyDescent="0.2"/>
    <row r="205" spans="7:26" ht="14.25" customHeight="1" x14ac:dyDescent="0.2"/>
    <row r="206" spans="7:26" ht="14.25" customHeight="1" x14ac:dyDescent="0.2"/>
    <row r="207" spans="7:26" ht="14.25" customHeight="1" x14ac:dyDescent="0.2"/>
  </sheetData>
  <mergeCells count="4">
    <mergeCell ref="N188:O188"/>
    <mergeCell ref="P188:Q188"/>
    <mergeCell ref="R188:S188"/>
    <mergeCell ref="V188:Z188"/>
  </mergeCells>
  <phoneticPr fontId="18" type="noConversion"/>
  <pageMargins left="0.7" right="0.7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A1:U76"/>
  <sheetViews>
    <sheetView zoomScale="80" zoomScaleNormal="80" workbookViewId="0">
      <pane ySplit="1" topLeftCell="A2" activePane="bottomLeft" state="frozen"/>
      <selection pane="bottomLeft" activeCell="J26" sqref="J26"/>
    </sheetView>
  </sheetViews>
  <sheetFormatPr defaultRowHeight="12.75" x14ac:dyDescent="0.2"/>
  <cols>
    <col min="1" max="1" width="24.33203125" style="8" bestFit="1" customWidth="1"/>
    <col min="2" max="2" width="57.5" style="2" customWidth="1"/>
    <col min="3" max="3" width="20" style="169" bestFit="1" customWidth="1"/>
    <col min="4" max="4" width="16" style="7" bestFit="1" customWidth="1"/>
    <col min="5" max="5" width="23.33203125" style="169" customWidth="1"/>
    <col min="6" max="6" width="18.5" style="170" customWidth="1"/>
    <col min="7" max="7" width="14.5" style="170" bestFit="1" customWidth="1"/>
    <col min="8" max="8" width="16.83203125" style="170" bestFit="1" customWidth="1"/>
    <col min="9" max="9" width="15.6640625" style="170" bestFit="1" customWidth="1"/>
    <col min="10" max="10" width="14.33203125" style="170" bestFit="1" customWidth="1"/>
    <col min="11" max="11" width="14.83203125" style="170" bestFit="1" customWidth="1"/>
    <col min="12" max="12" width="15.6640625" style="20" bestFit="1" customWidth="1"/>
    <col min="13" max="13" width="14.83203125" style="2" bestFit="1" customWidth="1"/>
    <col min="14" max="14" width="16" style="2" bestFit="1" customWidth="1"/>
    <col min="15" max="15" width="14.83203125" style="2" bestFit="1" customWidth="1"/>
    <col min="16" max="16" width="16" style="2" bestFit="1" customWidth="1"/>
    <col min="17" max="17" width="14.83203125" style="2" bestFit="1" customWidth="1"/>
    <col min="18" max="18" width="14.33203125" style="2" bestFit="1" customWidth="1"/>
    <col min="19" max="19" width="15.5" style="2" bestFit="1" customWidth="1"/>
    <col min="20" max="20" width="13" style="2" bestFit="1" customWidth="1"/>
    <col min="21" max="21" width="12.1640625" style="2" bestFit="1" customWidth="1"/>
    <col min="22" max="22" width="15" style="2" bestFit="1" customWidth="1"/>
    <col min="23" max="24" width="12.1640625" style="2" bestFit="1" customWidth="1"/>
    <col min="25" max="25" width="15" style="2" bestFit="1" customWidth="1"/>
    <col min="26" max="27" width="12.1640625" style="2" bestFit="1" customWidth="1"/>
    <col min="28" max="28" width="13" style="2" bestFit="1" customWidth="1"/>
    <col min="29" max="16384" width="9.33203125" style="2"/>
  </cols>
  <sheetData>
    <row r="1" spans="1:21" ht="13.5" thickBot="1" x14ac:dyDescent="0.25">
      <c r="A1" s="190" t="s">
        <v>39</v>
      </c>
      <c r="B1" s="63" t="s">
        <v>5</v>
      </c>
      <c r="C1" s="166" t="s">
        <v>20</v>
      </c>
      <c r="D1" s="64" t="s">
        <v>21</v>
      </c>
      <c r="E1" s="173" t="s">
        <v>1</v>
      </c>
      <c r="F1" s="173" t="s">
        <v>31</v>
      </c>
      <c r="G1" s="173" t="s">
        <v>2</v>
      </c>
      <c r="H1" s="173" t="s">
        <v>33</v>
      </c>
      <c r="I1" s="173" t="s">
        <v>3</v>
      </c>
      <c r="J1" s="173" t="s">
        <v>30</v>
      </c>
      <c r="K1" s="173" t="s">
        <v>4</v>
      </c>
      <c r="L1" s="173" t="s">
        <v>56</v>
      </c>
      <c r="M1" s="5"/>
      <c r="N1" s="3"/>
      <c r="O1" s="5"/>
      <c r="P1" s="7"/>
      <c r="Q1" s="7"/>
      <c r="R1" s="7"/>
      <c r="S1" s="7"/>
      <c r="T1" s="7"/>
    </row>
    <row r="2" spans="1:21" x14ac:dyDescent="0.2">
      <c r="A2" s="331"/>
      <c r="B2" s="18" t="s">
        <v>13</v>
      </c>
      <c r="C2" s="167">
        <f>SUM(E2,F2,G2,H2,I2,J2,K2)</f>
        <v>64404.900000000009</v>
      </c>
      <c r="D2" s="5" t="s">
        <v>22</v>
      </c>
      <c r="E2" s="174">
        <v>21979.73</v>
      </c>
      <c r="F2" s="175">
        <v>0</v>
      </c>
      <c r="G2" s="175">
        <v>1350.56</v>
      </c>
      <c r="H2" s="175">
        <v>0</v>
      </c>
      <c r="I2" s="175">
        <v>10954.76</v>
      </c>
      <c r="J2" s="175">
        <v>4100.5</v>
      </c>
      <c r="K2" s="175">
        <v>26019.350000000006</v>
      </c>
      <c r="L2" s="175">
        <v>100</v>
      </c>
      <c r="M2" s="5"/>
      <c r="N2" s="3"/>
      <c r="O2" s="5"/>
      <c r="P2" s="7"/>
      <c r="Q2" s="7"/>
      <c r="R2" s="7"/>
      <c r="S2" s="7"/>
      <c r="T2" s="7"/>
    </row>
    <row r="3" spans="1:21" x14ac:dyDescent="0.2">
      <c r="A3" s="331"/>
      <c r="B3" s="18" t="s">
        <v>15</v>
      </c>
      <c r="C3" s="167">
        <f>SUM(E3,F3,G3,H3,I3,J3,K3)</f>
        <v>34173.130000000012</v>
      </c>
      <c r="D3" s="5" t="s">
        <v>22</v>
      </c>
      <c r="E3" s="167">
        <v>4090.5000000000005</v>
      </c>
      <c r="F3" s="175">
        <v>0</v>
      </c>
      <c r="G3" s="175">
        <v>115.15</v>
      </c>
      <c r="H3" s="175">
        <v>0</v>
      </c>
      <c r="I3" s="175">
        <v>521.94000000000005</v>
      </c>
      <c r="J3" s="175">
        <v>378.15</v>
      </c>
      <c r="K3" s="175">
        <v>29067.39000000001</v>
      </c>
      <c r="L3" s="175">
        <v>500</v>
      </c>
      <c r="M3" s="5"/>
      <c r="N3" s="3"/>
      <c r="O3" s="5"/>
      <c r="P3" s="7"/>
      <c r="Q3" s="7"/>
      <c r="R3" s="7"/>
      <c r="S3" s="7"/>
      <c r="T3" s="7"/>
    </row>
    <row r="4" spans="1:21" x14ac:dyDescent="0.2">
      <c r="A4" s="331"/>
      <c r="B4" s="18" t="s">
        <v>16</v>
      </c>
      <c r="C4" s="167">
        <f t="shared" ref="C4:C12" si="0">SUM(E4,F4,G4,H4,I4,J4,K4)</f>
        <v>152049.60999999999</v>
      </c>
      <c r="D4" s="5" t="s">
        <v>22</v>
      </c>
      <c r="E4" s="167">
        <v>62564.89</v>
      </c>
      <c r="F4" s="175">
        <v>0</v>
      </c>
      <c r="G4" s="175">
        <v>220.67</v>
      </c>
      <c r="H4" s="175">
        <v>5262.2999999999993</v>
      </c>
      <c r="I4" s="175">
        <v>0</v>
      </c>
      <c r="J4" s="175">
        <v>0</v>
      </c>
      <c r="K4" s="175">
        <v>84001.75</v>
      </c>
      <c r="L4" s="175">
        <v>750</v>
      </c>
      <c r="M4" s="5"/>
      <c r="N4" s="3"/>
      <c r="O4" s="5"/>
      <c r="P4" s="7"/>
      <c r="Q4" s="7"/>
      <c r="R4" s="7"/>
      <c r="S4" s="7"/>
      <c r="T4" s="7"/>
    </row>
    <row r="5" spans="1:21" x14ac:dyDescent="0.2">
      <c r="A5" s="331"/>
      <c r="B5" s="18" t="s">
        <v>17</v>
      </c>
      <c r="C5" s="167">
        <f t="shared" si="0"/>
        <v>141665.5</v>
      </c>
      <c r="D5" s="5" t="s">
        <v>22</v>
      </c>
      <c r="E5" s="167">
        <v>65743.199999999997</v>
      </c>
      <c r="F5" s="175">
        <v>0</v>
      </c>
      <c r="G5" s="175">
        <v>32958.120000000003</v>
      </c>
      <c r="H5" s="175">
        <v>0</v>
      </c>
      <c r="I5" s="175">
        <v>0</v>
      </c>
      <c r="J5" s="175">
        <v>96.2</v>
      </c>
      <c r="K5" s="175">
        <v>42867.98</v>
      </c>
      <c r="L5" s="175">
        <v>750</v>
      </c>
      <c r="M5" s="5"/>
      <c r="N5" s="3"/>
      <c r="O5" s="5"/>
      <c r="P5" s="7"/>
      <c r="Q5" s="7"/>
      <c r="R5" s="7"/>
      <c r="S5" s="7"/>
      <c r="T5" s="7"/>
    </row>
    <row r="6" spans="1:21" x14ac:dyDescent="0.2">
      <c r="A6" s="331"/>
      <c r="B6" s="18" t="s">
        <v>79</v>
      </c>
      <c r="C6" s="167">
        <f t="shared" si="0"/>
        <v>100</v>
      </c>
      <c r="D6" s="5" t="s">
        <v>55</v>
      </c>
      <c r="E6" s="167">
        <v>25</v>
      </c>
      <c r="F6" s="175">
        <v>0</v>
      </c>
      <c r="G6" s="175">
        <v>0</v>
      </c>
      <c r="H6" s="175">
        <v>25</v>
      </c>
      <c r="I6" s="175">
        <v>0</v>
      </c>
      <c r="J6" s="175">
        <v>25</v>
      </c>
      <c r="K6" s="175">
        <v>25</v>
      </c>
      <c r="L6" s="175">
        <v>0</v>
      </c>
      <c r="M6" s="5"/>
      <c r="N6" s="3"/>
      <c r="O6" s="5"/>
      <c r="P6" s="7"/>
      <c r="Q6" s="7"/>
      <c r="R6" s="7"/>
      <c r="S6" s="7"/>
      <c r="T6" s="7"/>
    </row>
    <row r="7" spans="1:21" x14ac:dyDescent="0.2">
      <c r="A7" s="331"/>
      <c r="B7" s="18" t="s">
        <v>80</v>
      </c>
      <c r="C7" s="167">
        <f t="shared" si="0"/>
        <v>100</v>
      </c>
      <c r="D7" s="5" t="s">
        <v>81</v>
      </c>
      <c r="E7" s="167">
        <v>25</v>
      </c>
      <c r="F7" s="175">
        <v>0</v>
      </c>
      <c r="G7" s="175">
        <v>0</v>
      </c>
      <c r="H7" s="175">
        <v>25</v>
      </c>
      <c r="I7" s="175">
        <v>0</v>
      </c>
      <c r="J7" s="175">
        <v>25</v>
      </c>
      <c r="K7" s="175">
        <v>25</v>
      </c>
      <c r="L7" s="175">
        <v>0</v>
      </c>
      <c r="M7" s="5"/>
      <c r="N7" s="3"/>
      <c r="O7" s="5"/>
      <c r="P7" s="7"/>
      <c r="Q7" s="7"/>
      <c r="R7" s="7"/>
      <c r="S7" s="7"/>
      <c r="T7" s="7"/>
    </row>
    <row r="8" spans="1:21" x14ac:dyDescent="0.2">
      <c r="A8" s="331"/>
      <c r="B8" s="18" t="s">
        <v>43</v>
      </c>
      <c r="C8" s="167"/>
      <c r="D8" s="5" t="s">
        <v>22</v>
      </c>
      <c r="E8" s="167"/>
      <c r="F8" s="175"/>
      <c r="G8" s="175"/>
      <c r="H8" s="175"/>
      <c r="I8" s="175"/>
      <c r="J8" s="175"/>
      <c r="K8" s="175"/>
      <c r="L8" s="175"/>
      <c r="M8" s="5"/>
      <c r="N8" s="3"/>
      <c r="O8" s="5"/>
      <c r="P8" s="7"/>
      <c r="Q8" s="7"/>
      <c r="R8" s="7"/>
      <c r="S8" s="7"/>
      <c r="T8" s="7"/>
    </row>
    <row r="9" spans="1:21" x14ac:dyDescent="0.2">
      <c r="A9" s="331"/>
      <c r="B9" s="18" t="s">
        <v>46</v>
      </c>
      <c r="C9" s="167"/>
      <c r="D9" s="5" t="s">
        <v>22</v>
      </c>
      <c r="E9" s="167"/>
      <c r="F9" s="175"/>
      <c r="G9" s="175"/>
      <c r="H9" s="175"/>
      <c r="I9" s="175"/>
      <c r="J9" s="175"/>
      <c r="K9" s="175"/>
      <c r="L9" s="175"/>
      <c r="M9" s="5"/>
      <c r="N9" s="3"/>
      <c r="O9" s="5"/>
      <c r="P9" s="7"/>
      <c r="Q9" s="7"/>
      <c r="R9" s="7"/>
      <c r="S9" s="7"/>
      <c r="T9" s="7"/>
    </row>
    <row r="10" spans="1:21" ht="11.25" customHeight="1" x14ac:dyDescent="0.2">
      <c r="A10" s="331"/>
      <c r="B10" s="18" t="s">
        <v>18</v>
      </c>
      <c r="C10" s="167">
        <f t="shared" si="0"/>
        <v>2897.6699999999996</v>
      </c>
      <c r="D10" s="20" t="s">
        <v>55</v>
      </c>
      <c r="E10" s="167">
        <v>41.48</v>
      </c>
      <c r="F10" s="175">
        <v>0</v>
      </c>
      <c r="G10" s="175">
        <v>0</v>
      </c>
      <c r="H10" s="175">
        <v>1567.6599999999996</v>
      </c>
      <c r="I10" s="175">
        <v>0</v>
      </c>
      <c r="J10" s="144">
        <v>0</v>
      </c>
      <c r="K10" s="175">
        <v>1288.53</v>
      </c>
      <c r="L10" s="175">
        <v>50</v>
      </c>
      <c r="M10" s="5"/>
      <c r="N10" s="3"/>
      <c r="O10" s="5"/>
      <c r="P10" s="7"/>
      <c r="Q10" s="7"/>
      <c r="R10" s="7"/>
      <c r="S10" s="7"/>
      <c r="T10" s="7"/>
    </row>
    <row r="11" spans="1:21" x14ac:dyDescent="0.2">
      <c r="A11" s="331"/>
      <c r="B11" s="18" t="s">
        <v>36</v>
      </c>
      <c r="C11" s="167">
        <f t="shared" si="0"/>
        <v>44769.03</v>
      </c>
      <c r="D11" s="20" t="s">
        <v>22</v>
      </c>
      <c r="E11" s="167">
        <v>6565.71</v>
      </c>
      <c r="F11" s="175">
        <v>0</v>
      </c>
      <c r="G11" s="175">
        <v>0</v>
      </c>
      <c r="H11" s="175">
        <v>3014.4799999999996</v>
      </c>
      <c r="I11" s="175">
        <v>0</v>
      </c>
      <c r="J11" s="175">
        <v>304.23</v>
      </c>
      <c r="K11" s="175">
        <v>34884.61</v>
      </c>
      <c r="L11" s="175">
        <v>750</v>
      </c>
      <c r="M11" s="5"/>
      <c r="N11" s="3"/>
      <c r="O11" s="5"/>
      <c r="P11" s="7"/>
      <c r="Q11" s="7"/>
      <c r="R11" s="7"/>
      <c r="S11" s="7"/>
      <c r="T11" s="7"/>
    </row>
    <row r="12" spans="1:21" x14ac:dyDescent="0.2">
      <c r="A12" s="331"/>
      <c r="B12" s="18" t="s">
        <v>37</v>
      </c>
      <c r="C12" s="167">
        <f t="shared" si="0"/>
        <v>634.54999999999995</v>
      </c>
      <c r="D12" s="20" t="s">
        <v>22</v>
      </c>
      <c r="E12" s="167">
        <v>340.21</v>
      </c>
      <c r="F12" s="175">
        <v>0</v>
      </c>
      <c r="G12" s="175">
        <v>0</v>
      </c>
      <c r="H12" s="175">
        <v>0</v>
      </c>
      <c r="I12" s="175">
        <v>0</v>
      </c>
      <c r="J12" s="175">
        <v>0</v>
      </c>
      <c r="K12" s="175">
        <v>294.34000000000003</v>
      </c>
      <c r="L12" s="175">
        <v>100</v>
      </c>
      <c r="N12" s="4"/>
      <c r="P12" s="3"/>
      <c r="Q12" s="3"/>
      <c r="R12" s="3"/>
      <c r="S12" s="3"/>
      <c r="T12" s="3"/>
      <c r="U12" s="4"/>
    </row>
    <row r="13" spans="1:21" x14ac:dyDescent="0.2">
      <c r="A13" s="331"/>
      <c r="B13" s="18" t="s">
        <v>49</v>
      </c>
      <c r="C13" s="167"/>
      <c r="D13" s="20" t="s">
        <v>22</v>
      </c>
      <c r="E13" s="167"/>
      <c r="F13" s="175"/>
      <c r="G13" s="175"/>
      <c r="H13" s="175"/>
      <c r="I13" s="175"/>
      <c r="J13" s="175"/>
      <c r="K13" s="175"/>
      <c r="L13" s="175"/>
      <c r="N13" s="4"/>
      <c r="P13" s="3"/>
      <c r="Q13" s="3"/>
      <c r="R13" s="3"/>
      <c r="S13" s="3"/>
      <c r="T13" s="3"/>
      <c r="U13" s="4"/>
    </row>
    <row r="14" spans="1:21" ht="17.25" customHeight="1" x14ac:dyDescent="0.2">
      <c r="A14" s="331"/>
      <c r="B14" s="60" t="s">
        <v>24</v>
      </c>
      <c r="C14" s="167">
        <f>SUM(E14,F14,G14,H14,I14,J14,K14)</f>
        <v>8944</v>
      </c>
      <c r="D14" s="20" t="s">
        <v>22</v>
      </c>
      <c r="E14" s="167">
        <v>0</v>
      </c>
      <c r="F14" s="175">
        <v>0</v>
      </c>
      <c r="G14" s="167">
        <v>5094</v>
      </c>
      <c r="H14" s="175">
        <v>0</v>
      </c>
      <c r="I14" s="175">
        <v>293</v>
      </c>
      <c r="J14" s="175">
        <v>0</v>
      </c>
      <c r="K14" s="175">
        <f>1854+1703</f>
        <v>3557</v>
      </c>
      <c r="L14" s="175">
        <v>0</v>
      </c>
      <c r="N14" s="4"/>
      <c r="P14" s="3"/>
      <c r="Q14" s="3"/>
      <c r="R14" s="3"/>
      <c r="S14" s="3"/>
      <c r="T14" s="3"/>
      <c r="U14" s="4"/>
    </row>
    <row r="15" spans="1:21" x14ac:dyDescent="0.2">
      <c r="A15" s="331"/>
      <c r="B15" s="18" t="s">
        <v>32</v>
      </c>
      <c r="C15" s="167">
        <f>SUM(E15,F15,G15,H15,I15,J15,K15)</f>
        <v>754.52</v>
      </c>
      <c r="D15" s="5" t="s">
        <v>22</v>
      </c>
      <c r="E15" s="167">
        <v>0</v>
      </c>
      <c r="F15" s="175">
        <v>396.14</v>
      </c>
      <c r="G15" s="175">
        <v>0</v>
      </c>
      <c r="H15" s="175">
        <v>128.63</v>
      </c>
      <c r="I15" s="175">
        <v>0</v>
      </c>
      <c r="J15" s="175">
        <v>0</v>
      </c>
      <c r="K15" s="175">
        <v>229.75</v>
      </c>
      <c r="L15" s="175">
        <v>0</v>
      </c>
      <c r="N15" s="4"/>
      <c r="P15" s="3"/>
      <c r="Q15" s="3"/>
      <c r="R15" s="3"/>
      <c r="S15" s="3"/>
      <c r="T15" s="3"/>
      <c r="U15" s="4"/>
    </row>
    <row r="16" spans="1:21" x14ac:dyDescent="0.2">
      <c r="A16" s="331"/>
      <c r="B16" s="81" t="s">
        <v>50</v>
      </c>
      <c r="C16" s="167">
        <f>SUM(E16,F16,G16,H16,I16,J16,K16)</f>
        <v>16655.2</v>
      </c>
      <c r="D16" s="20" t="s">
        <v>22</v>
      </c>
      <c r="E16" s="167">
        <v>8654.85</v>
      </c>
      <c r="F16" s="175">
        <v>0</v>
      </c>
      <c r="G16" s="167">
        <v>2667.18</v>
      </c>
      <c r="H16" s="167">
        <v>0</v>
      </c>
      <c r="I16" s="167">
        <v>0</v>
      </c>
      <c r="J16" s="167">
        <v>0</v>
      </c>
      <c r="K16" s="175">
        <v>5333.17</v>
      </c>
      <c r="L16" s="175">
        <v>0</v>
      </c>
      <c r="N16" s="4"/>
      <c r="P16" s="3"/>
      <c r="Q16" s="3"/>
      <c r="R16" s="3"/>
      <c r="S16" s="3"/>
      <c r="T16" s="3"/>
      <c r="U16" s="4"/>
    </row>
    <row r="17" spans="1:12" ht="13.5" thickBot="1" x14ac:dyDescent="0.25">
      <c r="A17" s="61"/>
      <c r="B17" s="62" t="s">
        <v>85</v>
      </c>
      <c r="C17" s="168">
        <f>SUM(E17,F17,G17,H17,I17,J17,K17)</f>
        <v>3100</v>
      </c>
      <c r="D17" s="171" t="s">
        <v>22</v>
      </c>
      <c r="E17" s="176">
        <v>1000</v>
      </c>
      <c r="F17" s="177">
        <v>0</v>
      </c>
      <c r="G17" s="168">
        <v>100</v>
      </c>
      <c r="H17" s="168">
        <v>1000</v>
      </c>
      <c r="I17" s="168">
        <v>0</v>
      </c>
      <c r="J17" s="168">
        <v>0</v>
      </c>
      <c r="K17" s="168">
        <v>1000</v>
      </c>
      <c r="L17" s="168">
        <v>0</v>
      </c>
    </row>
    <row r="18" spans="1:12" x14ac:dyDescent="0.2">
      <c r="A18" s="17" t="s">
        <v>57</v>
      </c>
      <c r="B18" s="18"/>
    </row>
    <row r="19" spans="1:12" x14ac:dyDescent="0.2">
      <c r="A19" s="19"/>
      <c r="B19" s="18"/>
    </row>
    <row r="20" spans="1:12" ht="13.5" thickBot="1" x14ac:dyDescent="0.25">
      <c r="A20" s="2"/>
      <c r="F20" s="169"/>
      <c r="G20" s="169"/>
      <c r="H20" s="169"/>
      <c r="I20" s="169"/>
      <c r="J20" s="169"/>
      <c r="K20" s="169"/>
    </row>
    <row r="21" spans="1:12" ht="13.5" thickBot="1" x14ac:dyDescent="0.25">
      <c r="A21" s="182" t="s">
        <v>40</v>
      </c>
      <c r="B21" s="65"/>
      <c r="C21" s="166" t="s">
        <v>20</v>
      </c>
      <c r="D21" s="64" t="s">
        <v>21</v>
      </c>
      <c r="E21" s="173" t="s">
        <v>1</v>
      </c>
      <c r="F21" s="173" t="s">
        <v>31</v>
      </c>
      <c r="G21" s="173" t="s">
        <v>2</v>
      </c>
      <c r="H21" s="173" t="s">
        <v>33</v>
      </c>
      <c r="I21" s="173" t="s">
        <v>3</v>
      </c>
      <c r="J21" s="173" t="s">
        <v>30</v>
      </c>
      <c r="K21" s="173" t="s">
        <v>4</v>
      </c>
      <c r="L21" s="236" t="s">
        <v>56</v>
      </c>
    </row>
    <row r="22" spans="1:12" x14ac:dyDescent="0.2">
      <c r="A22" s="331"/>
      <c r="B22" s="18" t="s">
        <v>13</v>
      </c>
      <c r="C22" s="167">
        <f t="shared" ref="C22:C32" si="1">SUM(E22,F22,G22,H22,I22,J22,K22)</f>
        <v>79731.39</v>
      </c>
      <c r="D22" s="5" t="s">
        <v>22</v>
      </c>
      <c r="E22" s="175"/>
      <c r="F22" s="175"/>
      <c r="G22" s="167">
        <v>61480.590000000004</v>
      </c>
      <c r="H22" s="167"/>
      <c r="I22" s="167">
        <v>1409.81</v>
      </c>
      <c r="J22" s="167"/>
      <c r="K22" s="167">
        <v>16840.990000000002</v>
      </c>
      <c r="L22" s="237">
        <v>100</v>
      </c>
    </row>
    <row r="23" spans="1:12" x14ac:dyDescent="0.2">
      <c r="A23" s="331"/>
      <c r="B23" s="18" t="s">
        <v>15</v>
      </c>
      <c r="C23" s="167">
        <f t="shared" si="1"/>
        <v>4020.41</v>
      </c>
      <c r="D23" s="5" t="s">
        <v>22</v>
      </c>
      <c r="E23" s="175">
        <v>57.2</v>
      </c>
      <c r="F23" s="175"/>
      <c r="G23" s="167"/>
      <c r="H23" s="167"/>
      <c r="I23" s="167"/>
      <c r="J23" s="167"/>
      <c r="K23" s="167">
        <v>3963.21</v>
      </c>
      <c r="L23" s="237">
        <v>500</v>
      </c>
    </row>
    <row r="24" spans="1:12" x14ac:dyDescent="0.2">
      <c r="A24" s="331"/>
      <c r="B24" s="18" t="s">
        <v>16</v>
      </c>
      <c r="C24" s="167">
        <f t="shared" si="1"/>
        <v>15170.07</v>
      </c>
      <c r="D24" s="5" t="s">
        <v>22</v>
      </c>
      <c r="E24" s="175"/>
      <c r="F24" s="175"/>
      <c r="G24" s="167">
        <v>266.12</v>
      </c>
      <c r="H24" s="167"/>
      <c r="I24" s="167"/>
      <c r="J24" s="167"/>
      <c r="K24" s="167">
        <v>14903.949999999999</v>
      </c>
      <c r="L24" s="237">
        <v>750</v>
      </c>
    </row>
    <row r="25" spans="1:12" x14ac:dyDescent="0.2">
      <c r="A25" s="331"/>
      <c r="B25" s="18" t="s">
        <v>17</v>
      </c>
      <c r="C25" s="167">
        <f t="shared" si="1"/>
        <v>16016.069999999996</v>
      </c>
      <c r="D25" s="5" t="s">
        <v>22</v>
      </c>
      <c r="E25" s="175"/>
      <c r="F25" s="175"/>
      <c r="G25" s="167">
        <v>3786.31</v>
      </c>
      <c r="H25" s="167"/>
      <c r="I25" s="167">
        <v>32.72</v>
      </c>
      <c r="J25" s="167"/>
      <c r="K25" s="167">
        <v>12197.039999999995</v>
      </c>
      <c r="L25" s="237">
        <v>750</v>
      </c>
    </row>
    <row r="26" spans="1:12" x14ac:dyDescent="0.2">
      <c r="A26" s="331"/>
      <c r="B26" s="18" t="s">
        <v>79</v>
      </c>
      <c r="C26" s="167">
        <f t="shared" si="1"/>
        <v>75</v>
      </c>
      <c r="D26" s="5" t="s">
        <v>55</v>
      </c>
      <c r="E26" s="167">
        <v>0</v>
      </c>
      <c r="F26" s="175">
        <v>0</v>
      </c>
      <c r="G26" s="175">
        <v>0</v>
      </c>
      <c r="H26" s="175">
        <v>25</v>
      </c>
      <c r="I26" s="175">
        <v>0</v>
      </c>
      <c r="J26" s="175">
        <v>25</v>
      </c>
      <c r="K26" s="175">
        <v>25</v>
      </c>
      <c r="L26" s="237">
        <v>0</v>
      </c>
    </row>
    <row r="27" spans="1:12" x14ac:dyDescent="0.2">
      <c r="A27" s="331"/>
      <c r="B27" s="18" t="s">
        <v>80</v>
      </c>
      <c r="C27" s="167">
        <f t="shared" si="1"/>
        <v>75</v>
      </c>
      <c r="D27" s="5" t="s">
        <v>81</v>
      </c>
      <c r="E27" s="167">
        <v>0</v>
      </c>
      <c r="F27" s="175">
        <v>0</v>
      </c>
      <c r="G27" s="175">
        <v>0</v>
      </c>
      <c r="H27" s="175">
        <v>25</v>
      </c>
      <c r="I27" s="175">
        <v>0</v>
      </c>
      <c r="J27" s="175">
        <v>25</v>
      </c>
      <c r="K27" s="175">
        <v>25</v>
      </c>
      <c r="L27" s="237">
        <v>0</v>
      </c>
    </row>
    <row r="28" spans="1:12" x14ac:dyDescent="0.2">
      <c r="A28" s="331"/>
      <c r="B28" s="18" t="s">
        <v>43</v>
      </c>
      <c r="C28" s="167"/>
      <c r="D28" s="5" t="s">
        <v>22</v>
      </c>
      <c r="E28" s="167"/>
      <c r="F28" s="175"/>
      <c r="G28" s="175"/>
      <c r="H28" s="175"/>
      <c r="I28" s="175"/>
      <c r="J28" s="175"/>
      <c r="K28" s="175"/>
      <c r="L28" s="237"/>
    </row>
    <row r="29" spans="1:12" x14ac:dyDescent="0.2">
      <c r="A29" s="331"/>
      <c r="B29" s="18" t="s">
        <v>46</v>
      </c>
      <c r="C29" s="167"/>
      <c r="D29" s="5" t="s">
        <v>22</v>
      </c>
      <c r="E29" s="167"/>
      <c r="F29" s="175"/>
      <c r="G29" s="175"/>
      <c r="H29" s="175"/>
      <c r="I29" s="175"/>
      <c r="J29" s="175"/>
      <c r="K29" s="175"/>
      <c r="L29" s="237"/>
    </row>
    <row r="30" spans="1:12" x14ac:dyDescent="0.2">
      <c r="A30" s="331"/>
      <c r="B30" s="18" t="s">
        <v>18</v>
      </c>
      <c r="C30" s="167">
        <f t="shared" si="1"/>
        <v>278.09999999999997</v>
      </c>
      <c r="D30" s="20" t="s">
        <v>55</v>
      </c>
      <c r="E30" s="175"/>
      <c r="F30" s="175"/>
      <c r="G30" s="167">
        <v>17.66</v>
      </c>
      <c r="H30" s="167">
        <v>124.6</v>
      </c>
      <c r="I30" s="167"/>
      <c r="J30" s="144"/>
      <c r="K30" s="167">
        <v>135.83999999999997</v>
      </c>
      <c r="L30" s="237">
        <v>50</v>
      </c>
    </row>
    <row r="31" spans="1:12" x14ac:dyDescent="0.2">
      <c r="A31" s="331"/>
      <c r="B31" s="18" t="s">
        <v>36</v>
      </c>
      <c r="C31" s="167">
        <f t="shared" si="1"/>
        <v>1274.32</v>
      </c>
      <c r="D31" s="20" t="s">
        <v>22</v>
      </c>
      <c r="E31" s="175"/>
      <c r="F31" s="175"/>
      <c r="G31" s="167"/>
      <c r="H31" s="167"/>
      <c r="I31" s="167"/>
      <c r="J31" s="167"/>
      <c r="K31" s="167">
        <v>1274.32</v>
      </c>
      <c r="L31" s="237">
        <v>750</v>
      </c>
    </row>
    <row r="32" spans="1:12" x14ac:dyDescent="0.2">
      <c r="A32" s="331"/>
      <c r="B32" s="18" t="s">
        <v>37</v>
      </c>
      <c r="C32" s="167">
        <f t="shared" si="1"/>
        <v>19.880000000000003</v>
      </c>
      <c r="D32" s="20" t="s">
        <v>22</v>
      </c>
      <c r="E32" s="175"/>
      <c r="F32" s="175"/>
      <c r="G32" s="175"/>
      <c r="H32" s="175"/>
      <c r="I32" s="175"/>
      <c r="J32" s="175"/>
      <c r="K32" s="167">
        <v>19.880000000000003</v>
      </c>
      <c r="L32" s="237">
        <v>100</v>
      </c>
    </row>
    <row r="33" spans="1:12" x14ac:dyDescent="0.2">
      <c r="A33" s="249"/>
      <c r="B33" s="18" t="s">
        <v>49</v>
      </c>
      <c r="C33" s="167"/>
      <c r="D33" s="20" t="s">
        <v>22</v>
      </c>
      <c r="E33" s="175"/>
      <c r="F33" s="175"/>
      <c r="G33" s="175"/>
      <c r="H33" s="175"/>
      <c r="I33" s="175"/>
      <c r="J33" s="175"/>
      <c r="K33" s="167"/>
      <c r="L33" s="237"/>
    </row>
    <row r="34" spans="1:12" x14ac:dyDescent="0.2">
      <c r="A34" s="331"/>
      <c r="B34" s="60" t="s">
        <v>24</v>
      </c>
      <c r="C34" s="167">
        <f>SUM(E34,F34,G34,H34,I34,J34,K34)</f>
        <v>11</v>
      </c>
      <c r="D34" s="5" t="s">
        <v>22</v>
      </c>
      <c r="E34" s="167"/>
      <c r="F34" s="175"/>
      <c r="G34" s="167">
        <v>6</v>
      </c>
      <c r="H34" s="167">
        <v>5</v>
      </c>
      <c r="I34" s="167"/>
      <c r="J34" s="167"/>
      <c r="K34" s="167"/>
      <c r="L34" s="237">
        <v>0</v>
      </c>
    </row>
    <row r="35" spans="1:12" x14ac:dyDescent="0.2">
      <c r="A35" s="331"/>
      <c r="B35" s="18" t="s">
        <v>32</v>
      </c>
      <c r="C35" s="167">
        <f>SUM(E35,F35,G35,H35,I35,J35,K35)</f>
        <v>34.97</v>
      </c>
      <c r="D35" s="5" t="s">
        <v>22</v>
      </c>
      <c r="E35" s="175"/>
      <c r="F35" s="175"/>
      <c r="G35" s="167"/>
      <c r="H35" s="167">
        <v>13.670000000000002</v>
      </c>
      <c r="I35" s="167"/>
      <c r="J35" s="167"/>
      <c r="K35" s="167">
        <v>21.299999999999997</v>
      </c>
      <c r="L35" s="237">
        <v>0</v>
      </c>
    </row>
    <row r="36" spans="1:12" x14ac:dyDescent="0.2">
      <c r="A36" s="331"/>
      <c r="B36" s="81" t="s">
        <v>50</v>
      </c>
      <c r="C36" s="167">
        <f>SUM(E36,F36,G36,H36,I36,J36,K36)</f>
        <v>1307.47</v>
      </c>
      <c r="D36" s="5" t="s">
        <v>22</v>
      </c>
      <c r="E36" s="167"/>
      <c r="F36" s="175"/>
      <c r="G36" s="167">
        <v>1118.25</v>
      </c>
      <c r="H36" s="167"/>
      <c r="I36" s="167"/>
      <c r="J36" s="167"/>
      <c r="K36" s="167">
        <v>189.22</v>
      </c>
      <c r="L36" s="237">
        <v>0</v>
      </c>
    </row>
    <row r="37" spans="1:12" ht="13.5" thickBot="1" x14ac:dyDescent="0.25">
      <c r="A37" s="333"/>
      <c r="B37" s="253" t="s">
        <v>85</v>
      </c>
      <c r="C37" s="168"/>
      <c r="D37" s="172" t="s">
        <v>22</v>
      </c>
      <c r="E37" s="168">
        <v>0</v>
      </c>
      <c r="F37" s="177">
        <v>0</v>
      </c>
      <c r="G37" s="168">
        <v>100</v>
      </c>
      <c r="H37" s="168">
        <v>100</v>
      </c>
      <c r="I37" s="168"/>
      <c r="J37" s="168"/>
      <c r="K37" s="168">
        <v>1000</v>
      </c>
      <c r="L37" s="265">
        <v>0</v>
      </c>
    </row>
    <row r="38" spans="1:12" hidden="1" x14ac:dyDescent="0.2">
      <c r="A38" s="19"/>
      <c r="B38" s="18"/>
      <c r="C38" s="167"/>
      <c r="D38" s="20"/>
      <c r="E38" s="178"/>
      <c r="F38" s="175"/>
      <c r="G38" s="167"/>
      <c r="H38" s="167"/>
      <c r="I38" s="167"/>
      <c r="J38" s="167"/>
      <c r="K38" s="167"/>
    </row>
    <row r="39" spans="1:12" x14ac:dyDescent="0.2">
      <c r="A39" s="17" t="s">
        <v>57</v>
      </c>
      <c r="D39" s="20"/>
      <c r="F39" s="169"/>
      <c r="G39" s="169"/>
      <c r="H39" s="169"/>
      <c r="I39" s="169"/>
      <c r="J39" s="169"/>
      <c r="K39" s="169"/>
    </row>
    <row r="40" spans="1:12" ht="13.5" thickBot="1" x14ac:dyDescent="0.25">
      <c r="A40" s="2"/>
      <c r="D40" s="20"/>
      <c r="F40" s="169"/>
      <c r="G40" s="169"/>
      <c r="H40" s="169"/>
      <c r="I40" s="169"/>
      <c r="J40" s="169"/>
      <c r="K40" s="169"/>
    </row>
    <row r="41" spans="1:12" ht="13.5" thickBot="1" x14ac:dyDescent="0.25">
      <c r="A41" s="182" t="s">
        <v>77</v>
      </c>
      <c r="B41" s="65"/>
      <c r="C41" s="166" t="s">
        <v>20</v>
      </c>
      <c r="D41" s="64" t="s">
        <v>21</v>
      </c>
      <c r="E41" s="173" t="s">
        <v>1</v>
      </c>
      <c r="F41" s="173" t="s">
        <v>31</v>
      </c>
      <c r="G41" s="173" t="s">
        <v>2</v>
      </c>
      <c r="H41" s="173" t="s">
        <v>33</v>
      </c>
      <c r="I41" s="173" t="s">
        <v>3</v>
      </c>
      <c r="J41" s="173" t="s">
        <v>30</v>
      </c>
      <c r="K41" s="173" t="s">
        <v>4</v>
      </c>
      <c r="L41" s="236" t="s">
        <v>56</v>
      </c>
    </row>
    <row r="42" spans="1:12" x14ac:dyDescent="0.2">
      <c r="A42" s="332"/>
      <c r="B42" s="266" t="s">
        <v>13</v>
      </c>
      <c r="C42" s="267">
        <f>SUM(E42,F42,G42,H42,I42,J42,K42)</f>
        <v>5707.91</v>
      </c>
      <c r="D42" s="268" t="s">
        <v>22</v>
      </c>
      <c r="E42" s="269"/>
      <c r="F42" s="269"/>
      <c r="G42" s="269"/>
      <c r="H42" s="269"/>
      <c r="I42" s="269"/>
      <c r="J42" s="267">
        <v>5707.91</v>
      </c>
      <c r="K42" s="269"/>
      <c r="L42" s="270">
        <v>0</v>
      </c>
    </row>
    <row r="43" spans="1:12" x14ac:dyDescent="0.2">
      <c r="A43" s="331"/>
      <c r="B43" s="18" t="s">
        <v>15</v>
      </c>
      <c r="C43" s="167">
        <f>SUM(E43,F43,G43,H43,I43,J43,K43)</f>
        <v>3226.2400000000002</v>
      </c>
      <c r="D43" s="5" t="s">
        <v>22</v>
      </c>
      <c r="E43" s="175"/>
      <c r="F43" s="175"/>
      <c r="G43" s="175"/>
      <c r="H43" s="175"/>
      <c r="I43" s="175"/>
      <c r="J43" s="167">
        <v>3226.2400000000002</v>
      </c>
      <c r="K43" s="175"/>
      <c r="L43" s="237">
        <v>0</v>
      </c>
    </row>
    <row r="44" spans="1:12" x14ac:dyDescent="0.2">
      <c r="A44" s="331"/>
      <c r="B44" s="18" t="s">
        <v>16</v>
      </c>
      <c r="C44" s="167">
        <f>SUM(E44,F44,G44,H44,I44,J44,K44)</f>
        <v>1516.69</v>
      </c>
      <c r="D44" s="5" t="s">
        <v>22</v>
      </c>
      <c r="E44" s="175"/>
      <c r="F44" s="175"/>
      <c r="G44" s="175"/>
      <c r="H44" s="175"/>
      <c r="I44" s="175"/>
      <c r="J44" s="167">
        <v>1516.69</v>
      </c>
      <c r="K44" s="175"/>
      <c r="L44" s="237">
        <v>0</v>
      </c>
    </row>
    <row r="45" spans="1:12" x14ac:dyDescent="0.2">
      <c r="A45" s="331"/>
      <c r="B45" s="18" t="s">
        <v>17</v>
      </c>
      <c r="C45" s="167">
        <f>SUM(E45,F45,G45,H45,I45,J45,K45)</f>
        <v>2177.21</v>
      </c>
      <c r="D45" s="5" t="s">
        <v>22</v>
      </c>
      <c r="E45" s="175"/>
      <c r="F45" s="175"/>
      <c r="G45" s="175"/>
      <c r="H45" s="175"/>
      <c r="I45" s="175"/>
      <c r="J45" s="167">
        <v>2177.21</v>
      </c>
      <c r="K45" s="175"/>
      <c r="L45" s="237">
        <v>0</v>
      </c>
    </row>
    <row r="46" spans="1:12" x14ac:dyDescent="0.2">
      <c r="A46" s="331"/>
      <c r="B46" s="18" t="s">
        <v>79</v>
      </c>
      <c r="C46" s="167">
        <f t="shared" ref="C46:C47" si="2">SUM(E46,F46,G46,H46,I46,J46,K46)</f>
        <v>25</v>
      </c>
      <c r="D46" s="5" t="s">
        <v>55</v>
      </c>
      <c r="E46" s="167">
        <v>0</v>
      </c>
      <c r="F46" s="175">
        <v>0</v>
      </c>
      <c r="G46" s="175">
        <v>0</v>
      </c>
      <c r="H46" s="175">
        <v>0</v>
      </c>
      <c r="I46" s="175">
        <v>0</v>
      </c>
      <c r="J46" s="175">
        <v>25</v>
      </c>
      <c r="K46" s="175">
        <v>0</v>
      </c>
      <c r="L46" s="237">
        <v>0</v>
      </c>
    </row>
    <row r="47" spans="1:12" x14ac:dyDescent="0.2">
      <c r="A47" s="331"/>
      <c r="B47" s="18" t="s">
        <v>80</v>
      </c>
      <c r="C47" s="167">
        <f t="shared" si="2"/>
        <v>25</v>
      </c>
      <c r="D47" s="5" t="s">
        <v>81</v>
      </c>
      <c r="E47" s="167">
        <v>0</v>
      </c>
      <c r="F47" s="175">
        <v>0</v>
      </c>
      <c r="G47" s="175">
        <v>0</v>
      </c>
      <c r="H47" s="175">
        <v>0</v>
      </c>
      <c r="I47" s="175">
        <v>0</v>
      </c>
      <c r="J47" s="175">
        <v>25</v>
      </c>
      <c r="K47" s="175">
        <v>0</v>
      </c>
      <c r="L47" s="237">
        <v>0</v>
      </c>
    </row>
    <row r="48" spans="1:12" x14ac:dyDescent="0.2">
      <c r="A48" s="331"/>
      <c r="B48" s="18" t="s">
        <v>43</v>
      </c>
      <c r="C48" s="167">
        <f>SUM(E48:K48)</f>
        <v>97329.73</v>
      </c>
      <c r="D48" s="5" t="s">
        <v>22</v>
      </c>
      <c r="E48" s="175"/>
      <c r="F48" s="175"/>
      <c r="G48" s="175"/>
      <c r="H48" s="175"/>
      <c r="I48" s="175"/>
      <c r="J48" s="167">
        <v>97329.73</v>
      </c>
      <c r="K48" s="175"/>
      <c r="L48" s="237">
        <v>0</v>
      </c>
    </row>
    <row r="49" spans="1:12" x14ac:dyDescent="0.2">
      <c r="A49" s="331"/>
      <c r="B49" s="18" t="s">
        <v>46</v>
      </c>
      <c r="C49" s="167">
        <f>SUM(E49:K49)</f>
        <v>10912.72</v>
      </c>
      <c r="D49" s="5" t="s">
        <v>22</v>
      </c>
      <c r="E49" s="175"/>
      <c r="F49" s="175"/>
      <c r="G49" s="175"/>
      <c r="H49" s="175"/>
      <c r="I49" s="175"/>
      <c r="J49" s="167">
        <v>10912.72</v>
      </c>
      <c r="K49" s="175"/>
      <c r="L49" s="237">
        <v>0</v>
      </c>
    </row>
    <row r="50" spans="1:12" x14ac:dyDescent="0.2">
      <c r="A50" s="331"/>
      <c r="B50" s="18" t="s">
        <v>18</v>
      </c>
      <c r="C50" s="167">
        <f t="shared" ref="C50:C54" si="3">SUM(E50,F50,G50,H50,I50,J50,K50)</f>
        <v>407.28</v>
      </c>
      <c r="D50" s="20" t="s">
        <v>55</v>
      </c>
      <c r="E50" s="175"/>
      <c r="F50" s="175"/>
      <c r="G50" s="175"/>
      <c r="H50" s="175"/>
      <c r="I50" s="175"/>
      <c r="J50" s="167">
        <v>407.28</v>
      </c>
      <c r="K50" s="175"/>
      <c r="L50" s="237">
        <v>0</v>
      </c>
    </row>
    <row r="51" spans="1:12" x14ac:dyDescent="0.2">
      <c r="A51" s="331"/>
      <c r="B51" s="18" t="s">
        <v>36</v>
      </c>
      <c r="C51" s="167">
        <f t="shared" si="3"/>
        <v>474.27</v>
      </c>
      <c r="D51" s="20" t="s">
        <v>22</v>
      </c>
      <c r="E51" s="175"/>
      <c r="F51" s="175"/>
      <c r="G51" s="175"/>
      <c r="H51" s="175"/>
      <c r="I51" s="175"/>
      <c r="J51" s="167">
        <f>123.27+351</f>
        <v>474.27</v>
      </c>
      <c r="K51" s="175"/>
      <c r="L51" s="237">
        <v>0</v>
      </c>
    </row>
    <row r="52" spans="1:12" x14ac:dyDescent="0.2">
      <c r="A52" s="331"/>
      <c r="B52" s="18" t="s">
        <v>37</v>
      </c>
      <c r="C52" s="167">
        <f t="shared" si="3"/>
        <v>0</v>
      </c>
      <c r="D52" s="20" t="s">
        <v>22</v>
      </c>
      <c r="E52" s="175"/>
      <c r="F52" s="175"/>
      <c r="G52" s="175"/>
      <c r="H52" s="175"/>
      <c r="I52" s="175"/>
      <c r="J52" s="167"/>
      <c r="K52" s="175"/>
      <c r="L52" s="237">
        <v>0</v>
      </c>
    </row>
    <row r="53" spans="1:12" x14ac:dyDescent="0.2">
      <c r="A53" s="331"/>
      <c r="B53" s="18" t="s">
        <v>49</v>
      </c>
      <c r="C53" s="167"/>
      <c r="D53" s="20" t="s">
        <v>22</v>
      </c>
      <c r="E53" s="175"/>
      <c r="F53" s="175"/>
      <c r="G53" s="175"/>
      <c r="H53" s="175"/>
      <c r="I53" s="175"/>
      <c r="J53" s="167"/>
      <c r="K53" s="175"/>
      <c r="L53" s="237"/>
    </row>
    <row r="54" spans="1:12" x14ac:dyDescent="0.2">
      <c r="A54" s="331"/>
      <c r="B54" s="60" t="s">
        <v>24</v>
      </c>
      <c r="C54" s="167">
        <f t="shared" si="3"/>
        <v>0</v>
      </c>
      <c r="D54" s="7" t="s">
        <v>22</v>
      </c>
      <c r="E54" s="175"/>
      <c r="F54" s="175"/>
      <c r="G54" s="175"/>
      <c r="H54" s="175"/>
      <c r="I54" s="175"/>
      <c r="J54" s="167"/>
      <c r="K54" s="175"/>
      <c r="L54" s="237">
        <v>0</v>
      </c>
    </row>
    <row r="55" spans="1:12" x14ac:dyDescent="0.2">
      <c r="A55" s="331"/>
      <c r="B55" s="18" t="s">
        <v>32</v>
      </c>
      <c r="C55" s="167">
        <f>SUM(E55,F55,G55,H55,I55,J55,K55)</f>
        <v>0</v>
      </c>
      <c r="D55" s="5" t="s">
        <v>22</v>
      </c>
      <c r="E55" s="175"/>
      <c r="F55" s="175"/>
      <c r="G55" s="175"/>
      <c r="H55" s="175"/>
      <c r="I55" s="175"/>
      <c r="J55" s="167"/>
      <c r="K55" s="175"/>
      <c r="L55" s="237">
        <v>0</v>
      </c>
    </row>
    <row r="56" spans="1:12" x14ac:dyDescent="0.2">
      <c r="A56" s="331"/>
      <c r="B56" s="81" t="s">
        <v>50</v>
      </c>
      <c r="C56" s="167">
        <f>SUM(J56,)</f>
        <v>229.83</v>
      </c>
      <c r="D56" s="5" t="s">
        <v>22</v>
      </c>
      <c r="E56" s="167"/>
      <c r="F56" s="175"/>
      <c r="G56" s="167"/>
      <c r="H56" s="167"/>
      <c r="I56" s="175"/>
      <c r="J56" s="167">
        <v>229.83</v>
      </c>
      <c r="K56" s="175"/>
      <c r="L56" s="237">
        <v>0</v>
      </c>
    </row>
    <row r="57" spans="1:12" x14ac:dyDescent="0.2">
      <c r="A57" s="331"/>
      <c r="B57" s="81" t="s">
        <v>85</v>
      </c>
      <c r="C57" s="167">
        <f>SUM(J57,)</f>
        <v>100</v>
      </c>
      <c r="D57" s="5" t="s">
        <v>22</v>
      </c>
      <c r="E57" s="167"/>
      <c r="F57" s="175"/>
      <c r="G57" s="167"/>
      <c r="H57" s="167"/>
      <c r="I57" s="167"/>
      <c r="J57" s="167">
        <v>100</v>
      </c>
      <c r="K57" s="167"/>
      <c r="L57" s="237">
        <v>0</v>
      </c>
    </row>
    <row r="58" spans="1:12" ht="13.5" thickBot="1" x14ac:dyDescent="0.25">
      <c r="A58" s="61"/>
      <c r="B58" s="62"/>
      <c r="C58" s="168"/>
      <c r="D58" s="171"/>
      <c r="E58" s="176"/>
      <c r="F58" s="177"/>
      <c r="G58" s="168"/>
      <c r="H58" s="168"/>
      <c r="I58" s="168"/>
      <c r="J58" s="168"/>
      <c r="K58" s="168"/>
      <c r="L58" s="238"/>
    </row>
    <row r="59" spans="1:12" x14ac:dyDescent="0.2">
      <c r="A59" s="17" t="s">
        <v>57</v>
      </c>
    </row>
    <row r="61" spans="1:12" ht="12.75" customHeight="1" x14ac:dyDescent="0.2"/>
    <row r="64" spans="1:12" x14ac:dyDescent="0.2">
      <c r="A64" s="2"/>
      <c r="D64" s="20"/>
      <c r="F64" s="169"/>
      <c r="G64" s="169"/>
      <c r="H64" s="169"/>
      <c r="I64" s="169"/>
      <c r="J64" s="169"/>
      <c r="K64" s="169"/>
    </row>
    <row r="65" spans="1:11" x14ac:dyDescent="0.2">
      <c r="A65" s="2"/>
      <c r="D65" s="20"/>
      <c r="F65" s="169"/>
      <c r="G65" s="169"/>
      <c r="H65" s="169"/>
      <c r="I65" s="169"/>
      <c r="J65" s="169"/>
      <c r="K65" s="169"/>
    </row>
    <row r="66" spans="1:11" x14ac:dyDescent="0.2">
      <c r="A66" s="2"/>
      <c r="D66" s="20"/>
      <c r="F66" s="169"/>
      <c r="G66" s="169"/>
      <c r="H66" s="169"/>
      <c r="I66" s="169"/>
      <c r="J66" s="169"/>
      <c r="K66" s="169"/>
    </row>
    <row r="67" spans="1:11" x14ac:dyDescent="0.2">
      <c r="A67" s="2"/>
      <c r="D67" s="20"/>
      <c r="F67" s="169"/>
      <c r="G67" s="169"/>
      <c r="H67" s="169"/>
      <c r="I67" s="169"/>
      <c r="J67" s="169"/>
      <c r="K67" s="169"/>
    </row>
    <row r="68" spans="1:11" x14ac:dyDescent="0.2">
      <c r="A68" s="2"/>
      <c r="D68" s="20"/>
      <c r="F68" s="169"/>
      <c r="G68" s="169"/>
      <c r="H68" s="169"/>
      <c r="I68" s="169"/>
      <c r="J68" s="169"/>
      <c r="K68" s="169"/>
    </row>
    <row r="69" spans="1:11" x14ac:dyDescent="0.2">
      <c r="A69" s="2"/>
      <c r="D69" s="20"/>
      <c r="F69" s="169"/>
      <c r="G69" s="169"/>
      <c r="H69" s="169"/>
      <c r="I69" s="169"/>
      <c r="J69" s="169"/>
      <c r="K69" s="169"/>
    </row>
    <row r="73" spans="1:11" x14ac:dyDescent="0.2">
      <c r="E73" s="179"/>
      <c r="F73" s="179"/>
    </row>
    <row r="74" spans="1:11" x14ac:dyDescent="0.2">
      <c r="B74" s="4"/>
      <c r="C74" s="170"/>
      <c r="E74" s="179"/>
      <c r="F74" s="179"/>
    </row>
    <row r="75" spans="1:11" x14ac:dyDescent="0.2">
      <c r="B75" s="4"/>
      <c r="C75" s="170"/>
    </row>
    <row r="76" spans="1:11" x14ac:dyDescent="0.2">
      <c r="B76" s="4"/>
      <c r="C76" s="170"/>
    </row>
  </sheetData>
  <sheetProtection algorithmName="SHA-512" hashValue="zQ39HU3Wzsa1KgaDdUOJxwnJf8eJQtK0emT1u/k2ENWxGHE4O9VzHqJQJjXfQ0GKNcTFGNSb5ZlF+LtY2yI1WQ==" saltValue="y0s7MyVPw0r1bx2SsYa6AA==" spinCount="100000" sheet="1" objects="1" scenarios="1"/>
  <mergeCells count="6">
    <mergeCell ref="A2:A14"/>
    <mergeCell ref="A15:A16"/>
    <mergeCell ref="A42:A54"/>
    <mergeCell ref="A55:A57"/>
    <mergeCell ref="A22:A32"/>
    <mergeCell ref="A34:A37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Q68"/>
  <sheetViews>
    <sheetView zoomScale="80" zoomScaleNormal="80" workbookViewId="0">
      <selection activeCell="E27" sqref="E27:E42"/>
    </sheetView>
  </sheetViews>
  <sheetFormatPr defaultRowHeight="12.75" x14ac:dyDescent="0.2"/>
  <cols>
    <col min="1" max="1" width="33.5" style="2" customWidth="1"/>
    <col min="2" max="2" width="22.83203125" style="35" customWidth="1"/>
    <col min="3" max="3" width="21.5" style="2" customWidth="1"/>
    <col min="4" max="4" width="24" style="2" customWidth="1"/>
    <col min="5" max="5" width="14.33203125" style="2" bestFit="1" customWidth="1"/>
    <col min="6" max="6" width="19.83203125" style="2" customWidth="1"/>
    <col min="7" max="7" width="17.6640625" style="2" customWidth="1"/>
    <col min="8" max="8" width="21.33203125" style="2" customWidth="1"/>
    <col min="9" max="10" width="18.5" style="2" customWidth="1"/>
    <col min="11" max="11" width="14.33203125" style="2" bestFit="1" customWidth="1"/>
    <col min="12" max="12" width="19.33203125" style="2" customWidth="1"/>
    <col min="13" max="13" width="18.5" style="2" customWidth="1"/>
    <col min="14" max="14" width="22.83203125" style="2" bestFit="1" customWidth="1"/>
    <col min="15" max="15" width="22.83203125" style="35" customWidth="1"/>
    <col min="16" max="16" width="22.6640625" style="35" bestFit="1" customWidth="1"/>
    <col min="17" max="17" width="20.1640625" style="2" hidden="1" customWidth="1"/>
    <col min="18" max="16384" width="9.33203125" style="2"/>
  </cols>
  <sheetData>
    <row r="1" spans="1:17" ht="15" x14ac:dyDescent="0.25">
      <c r="A1" s="76" t="s">
        <v>41</v>
      </c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7"/>
      <c r="P1" s="77"/>
    </row>
    <row r="2" spans="1:17" x14ac:dyDescent="0.2">
      <c r="A2" s="191"/>
      <c r="B2" s="334" t="s">
        <v>1</v>
      </c>
      <c r="C2" s="335"/>
      <c r="D2" s="334" t="s">
        <v>31</v>
      </c>
      <c r="E2" s="335"/>
      <c r="F2" s="334" t="s">
        <v>2</v>
      </c>
      <c r="G2" s="335"/>
      <c r="H2" s="139" t="s">
        <v>33</v>
      </c>
      <c r="I2" s="140"/>
      <c r="J2" s="73" t="s">
        <v>34</v>
      </c>
      <c r="K2" s="74"/>
      <c r="L2" s="337" t="s">
        <v>30</v>
      </c>
      <c r="M2" s="338"/>
      <c r="N2" s="334" t="s">
        <v>4</v>
      </c>
      <c r="O2" s="336"/>
      <c r="P2" s="88"/>
      <c r="Q2" s="35"/>
    </row>
    <row r="3" spans="1:17" s="20" customFormat="1" x14ac:dyDescent="0.2">
      <c r="A3" s="192"/>
      <c r="B3" s="258" t="s">
        <v>7</v>
      </c>
      <c r="C3" s="259" t="s">
        <v>6</v>
      </c>
      <c r="D3" s="260" t="s">
        <v>7</v>
      </c>
      <c r="E3" s="259" t="s">
        <v>6</v>
      </c>
      <c r="F3" s="260" t="s">
        <v>7</v>
      </c>
      <c r="G3" s="259" t="s">
        <v>6</v>
      </c>
      <c r="H3" s="260" t="s">
        <v>7</v>
      </c>
      <c r="I3" s="259" t="s">
        <v>6</v>
      </c>
      <c r="J3" s="261" t="s">
        <v>7</v>
      </c>
      <c r="K3" s="262" t="s">
        <v>6</v>
      </c>
      <c r="L3" s="260" t="s">
        <v>7</v>
      </c>
      <c r="M3" s="259" t="s">
        <v>6</v>
      </c>
      <c r="N3" s="260" t="s">
        <v>7</v>
      </c>
      <c r="O3" s="259" t="s">
        <v>6</v>
      </c>
      <c r="P3" s="259" t="s">
        <v>54</v>
      </c>
      <c r="Q3" s="38" t="s">
        <v>25</v>
      </c>
    </row>
    <row r="4" spans="1:17" x14ac:dyDescent="0.2">
      <c r="A4" s="88" t="s">
        <v>13</v>
      </c>
      <c r="B4" s="227">
        <f>+AREALEN!$E2*EENHEIDSPRIJZEN!$C6</f>
        <v>0</v>
      </c>
      <c r="C4" s="227">
        <f>+AREALEN!$E2*EENHEIDSPRIJZEN!$D6</f>
        <v>0</v>
      </c>
      <c r="D4" s="227">
        <f>+AREALEN!$F2*EENHEIDSPRIJZEN!$C6</f>
        <v>0</v>
      </c>
      <c r="E4" s="227">
        <f>+AREALEN!$F2*EENHEIDSPRIJZEN!$D6</f>
        <v>0</v>
      </c>
      <c r="F4" s="227">
        <f>+AREALEN!$G2*EENHEIDSPRIJZEN!$C6</f>
        <v>0</v>
      </c>
      <c r="G4" s="227">
        <f>+AREALEN!$G2*EENHEIDSPRIJZEN!$D6</f>
        <v>0</v>
      </c>
      <c r="H4" s="227">
        <f>+AREALEN!$H2*EENHEIDSPRIJZEN!$C6</f>
        <v>0</v>
      </c>
      <c r="I4" s="227">
        <f>+AREALEN!$H2*EENHEIDSPRIJZEN!$D6</f>
        <v>0</v>
      </c>
      <c r="J4" s="227">
        <f>+AREALEN!$I2*EENHEIDSPRIJZEN!$C6</f>
        <v>0</v>
      </c>
      <c r="K4" s="227">
        <f>+AREALEN!$I2*EENHEIDSPRIJZEN!$D6</f>
        <v>0</v>
      </c>
      <c r="L4" s="227">
        <f>+AREALEN!$J2*EENHEIDSPRIJZEN!$C6</f>
        <v>0</v>
      </c>
      <c r="M4" s="227">
        <f>+AREALEN!$J2*EENHEIDSPRIJZEN!$D6</f>
        <v>0</v>
      </c>
      <c r="N4" s="227">
        <f>+AREALEN!$K2*EENHEIDSPRIJZEN!$C6</f>
        <v>0</v>
      </c>
      <c r="O4" s="227">
        <f>+AREALEN!$K2*EENHEIDSPRIJZEN!$D6</f>
        <v>0</v>
      </c>
      <c r="P4" s="227">
        <f>+AREALEN!$L2*EENHEIDSPRIJZEN!$I6</f>
        <v>0</v>
      </c>
      <c r="Q4" s="57" t="e">
        <f>SUM(#REF!,#REF!,#REF!,#REF!,#REF!,#REF!)</f>
        <v>#REF!</v>
      </c>
    </row>
    <row r="5" spans="1:17" x14ac:dyDescent="0.2">
      <c r="A5" s="88" t="s">
        <v>15</v>
      </c>
      <c r="B5" s="227">
        <f>+AREALEN!$E3*EENHEIDSPRIJZEN!$C7</f>
        <v>0</v>
      </c>
      <c r="C5" s="227">
        <f>+AREALEN!$E3*EENHEIDSPRIJZEN!$D7</f>
        <v>0</v>
      </c>
      <c r="D5" s="227">
        <f>+AREALEN!$F3*EENHEIDSPRIJZEN!$C7</f>
        <v>0</v>
      </c>
      <c r="E5" s="227">
        <f>+AREALEN!$F3*EENHEIDSPRIJZEN!$D7</f>
        <v>0</v>
      </c>
      <c r="F5" s="227">
        <f>+AREALEN!$G3*EENHEIDSPRIJZEN!$C7</f>
        <v>0</v>
      </c>
      <c r="G5" s="227">
        <f>+AREALEN!$G3*EENHEIDSPRIJZEN!$D7</f>
        <v>0</v>
      </c>
      <c r="H5" s="227">
        <f>+AREALEN!$H3*EENHEIDSPRIJZEN!$C7</f>
        <v>0</v>
      </c>
      <c r="I5" s="227">
        <f>+AREALEN!$H3*EENHEIDSPRIJZEN!$D7</f>
        <v>0</v>
      </c>
      <c r="J5" s="227">
        <f>+AREALEN!$I3*EENHEIDSPRIJZEN!$C7</f>
        <v>0</v>
      </c>
      <c r="K5" s="227">
        <f>+AREALEN!$I3*EENHEIDSPRIJZEN!$D7</f>
        <v>0</v>
      </c>
      <c r="L5" s="227">
        <f>+AREALEN!$J3*EENHEIDSPRIJZEN!$C7</f>
        <v>0</v>
      </c>
      <c r="M5" s="227">
        <f>+AREALEN!$J3*EENHEIDSPRIJZEN!$D7</f>
        <v>0</v>
      </c>
      <c r="N5" s="227">
        <f>+AREALEN!$K3*EENHEIDSPRIJZEN!$C7</f>
        <v>0</v>
      </c>
      <c r="O5" s="227">
        <f>+AREALEN!$K3*EENHEIDSPRIJZEN!$D7</f>
        <v>0</v>
      </c>
      <c r="P5" s="227">
        <f>+AREALEN!$L3*EENHEIDSPRIJZEN!$I7</f>
        <v>0</v>
      </c>
      <c r="Q5" s="57" t="e">
        <f>SUM(#REF!,#REF!,#REF!,#REF!,#REF!,#REF!)</f>
        <v>#REF!</v>
      </c>
    </row>
    <row r="6" spans="1:17" x14ac:dyDescent="0.2">
      <c r="A6" s="88" t="s">
        <v>16</v>
      </c>
      <c r="B6" s="227">
        <f>+AREALEN!$E4*EENHEIDSPRIJZEN!$C8</f>
        <v>0</v>
      </c>
      <c r="C6" s="227">
        <f>+AREALEN!$E4*EENHEIDSPRIJZEN!$D8</f>
        <v>0</v>
      </c>
      <c r="D6" s="227">
        <f>+AREALEN!$F4*EENHEIDSPRIJZEN!$C8</f>
        <v>0</v>
      </c>
      <c r="E6" s="227">
        <f>+AREALEN!$F4*EENHEIDSPRIJZEN!$D8</f>
        <v>0</v>
      </c>
      <c r="F6" s="227">
        <f>+AREALEN!$G4*EENHEIDSPRIJZEN!$C8</f>
        <v>0</v>
      </c>
      <c r="G6" s="227">
        <f>+AREALEN!$G4*EENHEIDSPRIJZEN!$D8</f>
        <v>0</v>
      </c>
      <c r="H6" s="227">
        <f>+AREALEN!$H4*EENHEIDSPRIJZEN!$C8</f>
        <v>0</v>
      </c>
      <c r="I6" s="227">
        <f>+AREALEN!$H4*EENHEIDSPRIJZEN!$D8</f>
        <v>0</v>
      </c>
      <c r="J6" s="227">
        <f>+AREALEN!$I4*EENHEIDSPRIJZEN!$C8</f>
        <v>0</v>
      </c>
      <c r="K6" s="227">
        <f>+AREALEN!$I4*EENHEIDSPRIJZEN!$D8</f>
        <v>0</v>
      </c>
      <c r="L6" s="227">
        <f>+AREALEN!$J4*EENHEIDSPRIJZEN!$C8</f>
        <v>0</v>
      </c>
      <c r="M6" s="227">
        <f>+AREALEN!$J4*EENHEIDSPRIJZEN!$D8</f>
        <v>0</v>
      </c>
      <c r="N6" s="227">
        <f>+AREALEN!$K4*EENHEIDSPRIJZEN!$C8</f>
        <v>0</v>
      </c>
      <c r="O6" s="227">
        <f>+AREALEN!$K4*EENHEIDSPRIJZEN!$D8</f>
        <v>0</v>
      </c>
      <c r="P6" s="227">
        <f>+AREALEN!$L4*EENHEIDSPRIJZEN!$I8</f>
        <v>0</v>
      </c>
      <c r="Q6" s="57" t="e">
        <f>SUM(#REF!,#REF!,#REF!,#REF!,#REF!,#REF!)</f>
        <v>#REF!</v>
      </c>
    </row>
    <row r="7" spans="1:17" x14ac:dyDescent="0.2">
      <c r="A7" s="88" t="s">
        <v>17</v>
      </c>
      <c r="B7" s="227">
        <f>+AREALEN!$E5*EENHEIDSPRIJZEN!$C9</f>
        <v>0</v>
      </c>
      <c r="C7" s="227">
        <f>+AREALEN!$E5*EENHEIDSPRIJZEN!$D9</f>
        <v>0</v>
      </c>
      <c r="D7" s="227">
        <f>+AREALEN!$F5*EENHEIDSPRIJZEN!$C9</f>
        <v>0</v>
      </c>
      <c r="E7" s="227">
        <f>+AREALEN!$F5*EENHEIDSPRIJZEN!$D9</f>
        <v>0</v>
      </c>
      <c r="F7" s="227">
        <f>+AREALEN!$G5*EENHEIDSPRIJZEN!$C9</f>
        <v>0</v>
      </c>
      <c r="G7" s="227">
        <f>+AREALEN!$G5*EENHEIDSPRIJZEN!$D9</f>
        <v>0</v>
      </c>
      <c r="H7" s="227">
        <f>+AREALEN!$H5*EENHEIDSPRIJZEN!$C9</f>
        <v>0</v>
      </c>
      <c r="I7" s="227">
        <f>+AREALEN!$H5*EENHEIDSPRIJZEN!$D9</f>
        <v>0</v>
      </c>
      <c r="J7" s="227">
        <f>+AREALEN!$I5*EENHEIDSPRIJZEN!$C9</f>
        <v>0</v>
      </c>
      <c r="K7" s="227">
        <f>+AREALEN!$I5*EENHEIDSPRIJZEN!$D9</f>
        <v>0</v>
      </c>
      <c r="L7" s="227">
        <f>+AREALEN!$J5*EENHEIDSPRIJZEN!$C9</f>
        <v>0</v>
      </c>
      <c r="M7" s="227">
        <f>+AREALEN!$J5*EENHEIDSPRIJZEN!$D9</f>
        <v>0</v>
      </c>
      <c r="N7" s="227">
        <f>+AREALEN!$K5*EENHEIDSPRIJZEN!$C9</f>
        <v>0</v>
      </c>
      <c r="O7" s="227">
        <f>+AREALEN!$K5*EENHEIDSPRIJZEN!$D9</f>
        <v>0</v>
      </c>
      <c r="P7" s="227">
        <f>+AREALEN!$L5*EENHEIDSPRIJZEN!$I9</f>
        <v>0</v>
      </c>
      <c r="Q7" s="57" t="e">
        <f>SUM(#REF!,#REF!,#REF!,#REF!,#REF!,#REF!)</f>
        <v>#REF!</v>
      </c>
    </row>
    <row r="8" spans="1:17" x14ac:dyDescent="0.2">
      <c r="A8" s="88" t="s">
        <v>79</v>
      </c>
      <c r="B8" s="227">
        <f>+AREALEN!$E6*EENHEIDSPRIJZEN!$C10</f>
        <v>0</v>
      </c>
      <c r="C8" s="227">
        <f>+AREALEN!$E6*EENHEIDSPRIJZEN!$D10</f>
        <v>0</v>
      </c>
      <c r="D8" s="227">
        <f>+AREALEN!$F6*EENHEIDSPRIJZEN!$C10</f>
        <v>0</v>
      </c>
      <c r="E8" s="227">
        <f>+AREALEN!$F6*EENHEIDSPRIJZEN!$D10</f>
        <v>0</v>
      </c>
      <c r="F8" s="227">
        <f>+AREALEN!$G6*EENHEIDSPRIJZEN!$C10</f>
        <v>0</v>
      </c>
      <c r="G8" s="227">
        <f>+AREALEN!$G6*EENHEIDSPRIJZEN!$D10</f>
        <v>0</v>
      </c>
      <c r="H8" s="227">
        <f>+AREALEN!$H6*EENHEIDSPRIJZEN!$C10</f>
        <v>0</v>
      </c>
      <c r="I8" s="227">
        <f>+AREALEN!$H6*EENHEIDSPRIJZEN!$D10</f>
        <v>0</v>
      </c>
      <c r="J8" s="227">
        <f>+AREALEN!$I6*EENHEIDSPRIJZEN!$C10</f>
        <v>0</v>
      </c>
      <c r="K8" s="227">
        <f>+AREALEN!$I6*EENHEIDSPRIJZEN!$D10</f>
        <v>0</v>
      </c>
      <c r="L8" s="227">
        <f>+AREALEN!$J6*EENHEIDSPRIJZEN!$C10</f>
        <v>0</v>
      </c>
      <c r="M8" s="227">
        <f>+AREALEN!$J6*EENHEIDSPRIJZEN!$D10</f>
        <v>0</v>
      </c>
      <c r="N8" s="227">
        <f>+AREALEN!$K6*EENHEIDSPRIJZEN!$C10</f>
        <v>0</v>
      </c>
      <c r="O8" s="227">
        <f>+AREALEN!$K6*EENHEIDSPRIJZEN!$D10</f>
        <v>0</v>
      </c>
      <c r="P8" s="227"/>
      <c r="Q8" s="57"/>
    </row>
    <row r="9" spans="1:17" x14ac:dyDescent="0.2">
      <c r="A9" s="88" t="s">
        <v>82</v>
      </c>
      <c r="B9" s="227">
        <f>+AREALEN!$E7*EENHEIDSPRIJZEN!$C11</f>
        <v>0</v>
      </c>
      <c r="C9" s="227">
        <f>+AREALEN!$E7*EENHEIDSPRIJZEN!$D11</f>
        <v>0</v>
      </c>
      <c r="D9" s="227">
        <f>+AREALEN!$F7*EENHEIDSPRIJZEN!$C11</f>
        <v>0</v>
      </c>
      <c r="E9" s="227">
        <f>+AREALEN!$F7*EENHEIDSPRIJZEN!$D11</f>
        <v>0</v>
      </c>
      <c r="F9" s="227">
        <f>+AREALEN!$G7*EENHEIDSPRIJZEN!$C11</f>
        <v>0</v>
      </c>
      <c r="G9" s="227">
        <f>+AREALEN!$G7*EENHEIDSPRIJZEN!$D11</f>
        <v>0</v>
      </c>
      <c r="H9" s="227">
        <f>+AREALEN!$H7*EENHEIDSPRIJZEN!$C11</f>
        <v>0</v>
      </c>
      <c r="I9" s="227">
        <f>+AREALEN!$H7*EENHEIDSPRIJZEN!$D11</f>
        <v>0</v>
      </c>
      <c r="J9" s="227">
        <f>+AREALEN!$I7*EENHEIDSPRIJZEN!$C11</f>
        <v>0</v>
      </c>
      <c r="K9" s="227">
        <f>+AREALEN!$I7*EENHEIDSPRIJZEN!$D11</f>
        <v>0</v>
      </c>
      <c r="L9" s="227">
        <f>+AREALEN!$J7*EENHEIDSPRIJZEN!$C11</f>
        <v>0</v>
      </c>
      <c r="M9" s="227">
        <f>+AREALEN!$J7*EENHEIDSPRIJZEN!$D11</f>
        <v>0</v>
      </c>
      <c r="N9" s="227">
        <f>+AREALEN!$K7*EENHEIDSPRIJZEN!$C11</f>
        <v>0</v>
      </c>
      <c r="O9" s="227">
        <f>+AREALEN!$K7*EENHEIDSPRIJZEN!$D11</f>
        <v>0</v>
      </c>
      <c r="P9" s="227"/>
      <c r="Q9" s="57"/>
    </row>
    <row r="10" spans="1:17" x14ac:dyDescent="0.2">
      <c r="A10" s="88" t="s">
        <v>47</v>
      </c>
      <c r="B10" s="227">
        <f>+AREALEN!$E8*EENHEIDSPRIJZEN!$C12</f>
        <v>0</v>
      </c>
      <c r="C10" s="227">
        <f>+AREALEN!$E8*EENHEIDSPRIJZEN!$D12</f>
        <v>0</v>
      </c>
      <c r="D10" s="227">
        <f>+AREALEN!$F8*EENHEIDSPRIJZEN!$C12</f>
        <v>0</v>
      </c>
      <c r="E10" s="227">
        <f>+AREALEN!$F8*EENHEIDSPRIJZEN!$D12</f>
        <v>0</v>
      </c>
      <c r="F10" s="227">
        <f>+AREALEN!$G8*EENHEIDSPRIJZEN!$C12</f>
        <v>0</v>
      </c>
      <c r="G10" s="227">
        <f>+AREALEN!$G8*EENHEIDSPRIJZEN!$D12</f>
        <v>0</v>
      </c>
      <c r="H10" s="227">
        <f>+AREALEN!$H8*EENHEIDSPRIJZEN!$C12</f>
        <v>0</v>
      </c>
      <c r="I10" s="227">
        <f>+AREALEN!$H8*EENHEIDSPRIJZEN!$D12</f>
        <v>0</v>
      </c>
      <c r="J10" s="227">
        <f>+AREALEN!$I8*EENHEIDSPRIJZEN!$C12</f>
        <v>0</v>
      </c>
      <c r="K10" s="227">
        <f>+AREALEN!$I8*EENHEIDSPRIJZEN!$D12</f>
        <v>0</v>
      </c>
      <c r="L10" s="227">
        <f>+AREALEN!$J8*EENHEIDSPRIJZEN!$C12</f>
        <v>0</v>
      </c>
      <c r="M10" s="227">
        <f>+AREALEN!$J8*EENHEIDSPRIJZEN!$D12</f>
        <v>0</v>
      </c>
      <c r="N10" s="227">
        <f>+AREALEN!$K8*EENHEIDSPRIJZEN!$C12</f>
        <v>0</v>
      </c>
      <c r="O10" s="227">
        <f>+AREALEN!$K8*EENHEIDSPRIJZEN!$D12</f>
        <v>0</v>
      </c>
      <c r="P10" s="227"/>
      <c r="Q10" s="57"/>
    </row>
    <row r="11" spans="1:17" x14ac:dyDescent="0.2">
      <c r="A11" s="88" t="s">
        <v>48</v>
      </c>
      <c r="B11" s="227">
        <f>+AREALEN!$E9*EENHEIDSPRIJZEN!$C13</f>
        <v>0</v>
      </c>
      <c r="C11" s="227">
        <f>+AREALEN!$E9*EENHEIDSPRIJZEN!$D13</f>
        <v>0</v>
      </c>
      <c r="D11" s="227">
        <f>+AREALEN!$F9*EENHEIDSPRIJZEN!$C13</f>
        <v>0</v>
      </c>
      <c r="E11" s="227">
        <f>+AREALEN!$F9*EENHEIDSPRIJZEN!$D13</f>
        <v>0</v>
      </c>
      <c r="F11" s="227">
        <f>+AREALEN!$G9*EENHEIDSPRIJZEN!$C13</f>
        <v>0</v>
      </c>
      <c r="G11" s="227">
        <f>+AREALEN!$G9*EENHEIDSPRIJZEN!$D13</f>
        <v>0</v>
      </c>
      <c r="H11" s="227">
        <f>+AREALEN!$H9*EENHEIDSPRIJZEN!$C13</f>
        <v>0</v>
      </c>
      <c r="I11" s="227">
        <f>+AREALEN!$H9*EENHEIDSPRIJZEN!$D13</f>
        <v>0</v>
      </c>
      <c r="J11" s="227">
        <f>+AREALEN!$I9*EENHEIDSPRIJZEN!$C13</f>
        <v>0</v>
      </c>
      <c r="K11" s="227">
        <f>+AREALEN!$I9*EENHEIDSPRIJZEN!$D13</f>
        <v>0</v>
      </c>
      <c r="L11" s="227">
        <f>+AREALEN!$J9*EENHEIDSPRIJZEN!$C13</f>
        <v>0</v>
      </c>
      <c r="M11" s="227">
        <f>+AREALEN!$J9*EENHEIDSPRIJZEN!$D13</f>
        <v>0</v>
      </c>
      <c r="N11" s="227">
        <f>+AREALEN!$K9*EENHEIDSPRIJZEN!$C13</f>
        <v>0</v>
      </c>
      <c r="O11" s="227">
        <f>+AREALEN!$K9*EENHEIDSPRIJZEN!$D13</f>
        <v>0</v>
      </c>
      <c r="P11" s="227"/>
      <c r="Q11" s="57"/>
    </row>
    <row r="12" spans="1:17" x14ac:dyDescent="0.2">
      <c r="A12" s="88" t="s">
        <v>18</v>
      </c>
      <c r="B12" s="227">
        <f>+AREALEN!$E10*EENHEIDSPRIJZEN!$C14</f>
        <v>0</v>
      </c>
      <c r="C12" s="227">
        <f>+AREALEN!$E10*EENHEIDSPRIJZEN!$D14</f>
        <v>0</v>
      </c>
      <c r="D12" s="227">
        <f>+AREALEN!$F10*EENHEIDSPRIJZEN!$C14</f>
        <v>0</v>
      </c>
      <c r="E12" s="227">
        <f>+AREALEN!$F10*EENHEIDSPRIJZEN!$D14</f>
        <v>0</v>
      </c>
      <c r="F12" s="227">
        <f>+AREALEN!$G10*EENHEIDSPRIJZEN!$C14</f>
        <v>0</v>
      </c>
      <c r="G12" s="227">
        <f>+AREALEN!$G10*EENHEIDSPRIJZEN!$D14</f>
        <v>0</v>
      </c>
      <c r="H12" s="227">
        <f>+AREALEN!$H10*EENHEIDSPRIJZEN!$C14</f>
        <v>0</v>
      </c>
      <c r="I12" s="227">
        <f>+AREALEN!$H10*EENHEIDSPRIJZEN!$D14</f>
        <v>0</v>
      </c>
      <c r="J12" s="227">
        <f>+AREALEN!$I10*EENHEIDSPRIJZEN!$C14</f>
        <v>0</v>
      </c>
      <c r="K12" s="227">
        <f>+AREALEN!$I10*EENHEIDSPRIJZEN!$D14</f>
        <v>0</v>
      </c>
      <c r="L12" s="227">
        <f>+AREALEN!$J10*EENHEIDSPRIJZEN!$C14</f>
        <v>0</v>
      </c>
      <c r="M12" s="227">
        <f>+AREALEN!$J10*EENHEIDSPRIJZEN!$D14</f>
        <v>0</v>
      </c>
      <c r="N12" s="227">
        <f>+AREALEN!$K10*EENHEIDSPRIJZEN!$C14</f>
        <v>0</v>
      </c>
      <c r="O12" s="227">
        <f>+AREALEN!$K10*EENHEIDSPRIJZEN!$D14</f>
        <v>0</v>
      </c>
      <c r="P12" s="227">
        <f>+AREALEN!$L12*EENHEIDSPRIJZEN!$I14</f>
        <v>0</v>
      </c>
      <c r="Q12" s="57" t="e">
        <f>SUM(#REF!,#REF!,#REF!,#REF!,#REF!,#REF!)</f>
        <v>#REF!</v>
      </c>
    </row>
    <row r="13" spans="1:17" x14ac:dyDescent="0.2">
      <c r="A13" s="88" t="s">
        <v>23</v>
      </c>
      <c r="B13" s="227">
        <f>+AREALEN!$E11*EENHEIDSPRIJZEN!$C15</f>
        <v>0</v>
      </c>
      <c r="C13" s="227">
        <f>+AREALEN!$E11*EENHEIDSPRIJZEN!$D15</f>
        <v>0</v>
      </c>
      <c r="D13" s="227">
        <f>+AREALEN!$F11*EENHEIDSPRIJZEN!$C15</f>
        <v>0</v>
      </c>
      <c r="E13" s="227">
        <f>+AREALEN!$F11*EENHEIDSPRIJZEN!$D15</f>
        <v>0</v>
      </c>
      <c r="F13" s="227">
        <f>+AREALEN!$G11*EENHEIDSPRIJZEN!$C15</f>
        <v>0</v>
      </c>
      <c r="G13" s="227">
        <f>+AREALEN!$G11*EENHEIDSPRIJZEN!$D15</f>
        <v>0</v>
      </c>
      <c r="H13" s="227">
        <f>+AREALEN!$H11*EENHEIDSPRIJZEN!$C15</f>
        <v>0</v>
      </c>
      <c r="I13" s="227">
        <f>+AREALEN!$H11*EENHEIDSPRIJZEN!$D15</f>
        <v>0</v>
      </c>
      <c r="J13" s="227">
        <f>+AREALEN!$I11*EENHEIDSPRIJZEN!$C15</f>
        <v>0</v>
      </c>
      <c r="K13" s="227">
        <f>+AREALEN!$I11*EENHEIDSPRIJZEN!$D15</f>
        <v>0</v>
      </c>
      <c r="L13" s="227">
        <f>+AREALEN!$J11*EENHEIDSPRIJZEN!$C15</f>
        <v>0</v>
      </c>
      <c r="M13" s="227">
        <f>+AREALEN!$J11*EENHEIDSPRIJZEN!$D15</f>
        <v>0</v>
      </c>
      <c r="N13" s="227">
        <f>+AREALEN!$K11*EENHEIDSPRIJZEN!$C15</f>
        <v>0</v>
      </c>
      <c r="O13" s="227">
        <f>+AREALEN!$K11*EENHEIDSPRIJZEN!$D15</f>
        <v>0</v>
      </c>
      <c r="P13" s="227">
        <f>+AREALEN!$L14*EENHEIDSPRIJZEN!$I15</f>
        <v>0</v>
      </c>
      <c r="Q13" s="57" t="e">
        <f>SUM(#REF!,#REF!,#REF!,#REF!,#REF!,#REF!)</f>
        <v>#REF!</v>
      </c>
    </row>
    <row r="14" spans="1:17" x14ac:dyDescent="0.2">
      <c r="A14" s="88" t="s">
        <v>27</v>
      </c>
      <c r="B14" s="227">
        <f>+AREALEN!$E12*EENHEIDSPRIJZEN!$C16</f>
        <v>0</v>
      </c>
      <c r="C14" s="227">
        <f>+AREALEN!$E12*EENHEIDSPRIJZEN!$D16</f>
        <v>0</v>
      </c>
      <c r="D14" s="227">
        <f>+AREALEN!$F12*EENHEIDSPRIJZEN!$C16</f>
        <v>0</v>
      </c>
      <c r="E14" s="227">
        <f>+AREALEN!$F12*EENHEIDSPRIJZEN!$D16</f>
        <v>0</v>
      </c>
      <c r="F14" s="227">
        <f>+AREALEN!$G12*EENHEIDSPRIJZEN!$C16</f>
        <v>0</v>
      </c>
      <c r="G14" s="227">
        <f>+AREALEN!$G12*EENHEIDSPRIJZEN!$D16</f>
        <v>0</v>
      </c>
      <c r="H14" s="227">
        <f>+AREALEN!$H12*EENHEIDSPRIJZEN!$C16</f>
        <v>0</v>
      </c>
      <c r="I14" s="227">
        <f>+AREALEN!$H12*EENHEIDSPRIJZEN!$D16</f>
        <v>0</v>
      </c>
      <c r="J14" s="227">
        <f>+AREALEN!$I12*EENHEIDSPRIJZEN!$C16</f>
        <v>0</v>
      </c>
      <c r="K14" s="227">
        <f>+AREALEN!$I12*EENHEIDSPRIJZEN!$D16</f>
        <v>0</v>
      </c>
      <c r="L14" s="227">
        <f>+AREALEN!$J12*EENHEIDSPRIJZEN!$C16</f>
        <v>0</v>
      </c>
      <c r="M14" s="227">
        <f>+AREALEN!$J12*EENHEIDSPRIJZEN!$D16</f>
        <v>0</v>
      </c>
      <c r="N14" s="227">
        <f>+AREALEN!$K12*EENHEIDSPRIJZEN!$C16</f>
        <v>0</v>
      </c>
      <c r="O14" s="227">
        <f>+AREALEN!$K12*EENHEIDSPRIJZEN!$D16</f>
        <v>0</v>
      </c>
      <c r="P14" s="227">
        <f>+AREALEN!$L15*EENHEIDSPRIJZEN!$I16</f>
        <v>0</v>
      </c>
      <c r="Q14" s="57" t="e">
        <f>SUM(#REF!,#REF!,#REF!,#REF!,#REF!,#REF!)</f>
        <v>#REF!</v>
      </c>
    </row>
    <row r="15" spans="1:17" x14ac:dyDescent="0.2">
      <c r="A15" s="88" t="s">
        <v>49</v>
      </c>
      <c r="B15" s="227">
        <f>+AREALEN!$E13*EENHEIDSPRIJZEN!$C17</f>
        <v>0</v>
      </c>
      <c r="C15" s="227">
        <f>+AREALEN!$E13*EENHEIDSPRIJZEN!$D17</f>
        <v>0</v>
      </c>
      <c r="D15" s="227">
        <f>+AREALEN!$F13*EENHEIDSPRIJZEN!$C17</f>
        <v>0</v>
      </c>
      <c r="E15" s="227">
        <f>+AREALEN!$F13*EENHEIDSPRIJZEN!$D17</f>
        <v>0</v>
      </c>
      <c r="F15" s="227">
        <f>+AREALEN!$G13*EENHEIDSPRIJZEN!$C17</f>
        <v>0</v>
      </c>
      <c r="G15" s="227">
        <f>+AREALEN!$G13*EENHEIDSPRIJZEN!$D17</f>
        <v>0</v>
      </c>
      <c r="H15" s="227">
        <f>+AREALEN!$H13*EENHEIDSPRIJZEN!$C17</f>
        <v>0</v>
      </c>
      <c r="I15" s="227">
        <f>+AREALEN!$H13*EENHEIDSPRIJZEN!$D17</f>
        <v>0</v>
      </c>
      <c r="J15" s="227">
        <f>+AREALEN!$I13*EENHEIDSPRIJZEN!$C17</f>
        <v>0</v>
      </c>
      <c r="K15" s="227">
        <f>+AREALEN!$I13*EENHEIDSPRIJZEN!$D17</f>
        <v>0</v>
      </c>
      <c r="L15" s="227">
        <f>+AREALEN!$J13*EENHEIDSPRIJZEN!$C17</f>
        <v>0</v>
      </c>
      <c r="M15" s="227">
        <f>+AREALEN!$J13*EENHEIDSPRIJZEN!$D17</f>
        <v>0</v>
      </c>
      <c r="N15" s="227">
        <f>+AREALEN!$K13*EENHEIDSPRIJZEN!$C17</f>
        <v>0</v>
      </c>
      <c r="O15" s="227">
        <f>+AREALEN!$K13*EENHEIDSPRIJZEN!$D17</f>
        <v>0</v>
      </c>
      <c r="P15" s="227"/>
      <c r="Q15" s="57"/>
    </row>
    <row r="16" spans="1:17" x14ac:dyDescent="0.2">
      <c r="A16" s="88" t="s">
        <v>24</v>
      </c>
      <c r="B16" s="227">
        <f>+AREALEN!$E14*EENHEIDSPRIJZEN!$C18</f>
        <v>0</v>
      </c>
      <c r="C16" s="227">
        <f>+AREALEN!$E14*EENHEIDSPRIJZEN!$D18</f>
        <v>0</v>
      </c>
      <c r="D16" s="227">
        <f>+AREALEN!$F14*EENHEIDSPRIJZEN!$C18</f>
        <v>0</v>
      </c>
      <c r="E16" s="227">
        <f>+AREALEN!$F14*EENHEIDSPRIJZEN!$D18</f>
        <v>0</v>
      </c>
      <c r="F16" s="227">
        <f>+AREALEN!$G14*EENHEIDSPRIJZEN!$C18</f>
        <v>0</v>
      </c>
      <c r="G16" s="227">
        <f>+AREALEN!$G14*EENHEIDSPRIJZEN!$D18</f>
        <v>0</v>
      </c>
      <c r="H16" s="227">
        <f>+AREALEN!$H14*EENHEIDSPRIJZEN!$C18</f>
        <v>0</v>
      </c>
      <c r="I16" s="227">
        <f>+AREALEN!$H14*EENHEIDSPRIJZEN!$D18</f>
        <v>0</v>
      </c>
      <c r="J16" s="227">
        <f>+AREALEN!$I14*EENHEIDSPRIJZEN!$C18</f>
        <v>0</v>
      </c>
      <c r="K16" s="227">
        <f>+AREALEN!$I14*EENHEIDSPRIJZEN!$D18</f>
        <v>0</v>
      </c>
      <c r="L16" s="227">
        <f>+AREALEN!$J14*EENHEIDSPRIJZEN!$C18</f>
        <v>0</v>
      </c>
      <c r="M16" s="227">
        <f>+AREALEN!$J14*EENHEIDSPRIJZEN!$D18</f>
        <v>0</v>
      </c>
      <c r="N16" s="227">
        <f>+AREALEN!$K14*EENHEIDSPRIJZEN!$C18</f>
        <v>0</v>
      </c>
      <c r="O16" s="227">
        <f>+AREALEN!$K14*EENHEIDSPRIJZEN!$D18</f>
        <v>0</v>
      </c>
      <c r="P16" s="227">
        <f>+AREALEN!$L17*EENHEIDSPRIJZEN!$I18</f>
        <v>0</v>
      </c>
      <c r="Q16" s="57" t="e">
        <f>SUM(#REF!,#REF!,#REF!,#REF!,#REF!,#REF!)</f>
        <v>#REF!</v>
      </c>
    </row>
    <row r="17" spans="1:17" x14ac:dyDescent="0.2">
      <c r="A17" s="297" t="s">
        <v>32</v>
      </c>
      <c r="B17" s="227">
        <f>+AREALEN!$E15*EENHEIDSPRIJZEN!$C19</f>
        <v>0</v>
      </c>
      <c r="C17" s="227">
        <f>+AREALEN!$E15*EENHEIDSPRIJZEN!$D19</f>
        <v>0</v>
      </c>
      <c r="D17" s="227">
        <f>+AREALEN!$F15*EENHEIDSPRIJZEN!$C19</f>
        <v>0</v>
      </c>
      <c r="E17" s="227">
        <f>+AREALEN!$F15*EENHEIDSPRIJZEN!$D19</f>
        <v>0</v>
      </c>
      <c r="F17" s="227">
        <f>+AREALEN!$G15*EENHEIDSPRIJZEN!$C19</f>
        <v>0</v>
      </c>
      <c r="G17" s="227">
        <f>+AREALEN!$G15*EENHEIDSPRIJZEN!$D19</f>
        <v>0</v>
      </c>
      <c r="H17" s="227">
        <f>+AREALEN!$H15*EENHEIDSPRIJZEN!$C19</f>
        <v>0</v>
      </c>
      <c r="I17" s="227">
        <f>+AREALEN!$H15*EENHEIDSPRIJZEN!$D19</f>
        <v>0</v>
      </c>
      <c r="J17" s="227">
        <f>+AREALEN!$I15*EENHEIDSPRIJZEN!$C19</f>
        <v>0</v>
      </c>
      <c r="K17" s="227">
        <f>+AREALEN!$I15*EENHEIDSPRIJZEN!$D19</f>
        <v>0</v>
      </c>
      <c r="L17" s="227">
        <f>+AREALEN!$J15*EENHEIDSPRIJZEN!$C19</f>
        <v>0</v>
      </c>
      <c r="M17" s="227">
        <f>+AREALEN!$J15*EENHEIDSPRIJZEN!$D19</f>
        <v>0</v>
      </c>
      <c r="N17" s="227">
        <f>+AREALEN!$K15*EENHEIDSPRIJZEN!$C19</f>
        <v>0</v>
      </c>
      <c r="O17" s="227">
        <f>+AREALEN!$K15*EENHEIDSPRIJZEN!$D19</f>
        <v>0</v>
      </c>
      <c r="P17" s="227"/>
      <c r="Q17" s="35"/>
    </row>
    <row r="18" spans="1:17" x14ac:dyDescent="0.2">
      <c r="A18" s="297" t="s">
        <v>50</v>
      </c>
      <c r="B18" s="227">
        <f>+AREALEN!$E16*EENHEIDSPRIJZEN!$C20</f>
        <v>0</v>
      </c>
      <c r="C18" s="227">
        <f>+AREALEN!$E16*EENHEIDSPRIJZEN!$D20</f>
        <v>0</v>
      </c>
      <c r="D18" s="227">
        <f>+AREALEN!$F16*EENHEIDSPRIJZEN!$C20</f>
        <v>0</v>
      </c>
      <c r="E18" s="227">
        <f>+AREALEN!$F16*EENHEIDSPRIJZEN!$D20</f>
        <v>0</v>
      </c>
      <c r="F18" s="227">
        <f>+AREALEN!$G16*EENHEIDSPRIJZEN!$C20</f>
        <v>0</v>
      </c>
      <c r="G18" s="227">
        <f>+AREALEN!$G16*EENHEIDSPRIJZEN!$D20</f>
        <v>0</v>
      </c>
      <c r="H18" s="227">
        <f>+AREALEN!$H16*EENHEIDSPRIJZEN!$C20</f>
        <v>0</v>
      </c>
      <c r="I18" s="227">
        <f>+AREALEN!$H16*EENHEIDSPRIJZEN!$D20</f>
        <v>0</v>
      </c>
      <c r="J18" s="227">
        <f>+AREALEN!$I16*EENHEIDSPRIJZEN!$C20</f>
        <v>0</v>
      </c>
      <c r="K18" s="227">
        <f>+AREALEN!$I16*EENHEIDSPRIJZEN!$D20</f>
        <v>0</v>
      </c>
      <c r="L18" s="227">
        <f>+AREALEN!$J16*EENHEIDSPRIJZEN!$C20</f>
        <v>0</v>
      </c>
      <c r="M18" s="227">
        <f>+AREALEN!$J16*EENHEIDSPRIJZEN!$D20</f>
        <v>0</v>
      </c>
      <c r="N18" s="227">
        <f>+AREALEN!$K16*EENHEIDSPRIJZEN!$C20</f>
        <v>0</v>
      </c>
      <c r="O18" s="227">
        <f>+AREALEN!$K16*EENHEIDSPRIJZEN!$D20</f>
        <v>0</v>
      </c>
      <c r="P18" s="227"/>
      <c r="Q18" s="35"/>
    </row>
    <row r="19" spans="1:17" x14ac:dyDescent="0.2">
      <c r="A19" s="297" t="s">
        <v>85</v>
      </c>
      <c r="B19" s="227">
        <f>+AREALEN!$E17*EENHEIDSPRIJZEN!$C21</f>
        <v>0</v>
      </c>
      <c r="C19" s="227">
        <f>+AREALEN!$E17*EENHEIDSPRIJZEN!$D21</f>
        <v>0</v>
      </c>
      <c r="D19" s="227">
        <f>+AREALEN!$F17*EENHEIDSPRIJZEN!$C21</f>
        <v>0</v>
      </c>
      <c r="E19" s="227">
        <f>+AREALEN!$F17*EENHEIDSPRIJZEN!$D21</f>
        <v>0</v>
      </c>
      <c r="F19" s="227">
        <f>+AREALEN!$G17*EENHEIDSPRIJZEN!$C21</f>
        <v>0</v>
      </c>
      <c r="G19" s="227">
        <f>+AREALEN!$G17*EENHEIDSPRIJZEN!$D21</f>
        <v>0</v>
      </c>
      <c r="H19" s="227">
        <f>+AREALEN!$H17*EENHEIDSPRIJZEN!$C21</f>
        <v>0</v>
      </c>
      <c r="I19" s="227">
        <f>+AREALEN!$H17*EENHEIDSPRIJZEN!$D21</f>
        <v>0</v>
      </c>
      <c r="J19" s="227">
        <f>+AREALEN!$I17*EENHEIDSPRIJZEN!$C21</f>
        <v>0</v>
      </c>
      <c r="K19" s="227">
        <f>+AREALEN!$I17*EENHEIDSPRIJZEN!$D21</f>
        <v>0</v>
      </c>
      <c r="L19" s="227">
        <f>+AREALEN!$J17*EENHEIDSPRIJZEN!$C21</f>
        <v>0</v>
      </c>
      <c r="M19" s="227">
        <f>+AREALEN!$J17*EENHEIDSPRIJZEN!$D21</f>
        <v>0</v>
      </c>
      <c r="N19" s="227">
        <f>+AREALEN!$K17*EENHEIDSPRIJZEN!$C21</f>
        <v>0</v>
      </c>
      <c r="O19" s="227">
        <f>+AREALEN!$K17*EENHEIDSPRIJZEN!$D21</f>
        <v>0</v>
      </c>
      <c r="P19" s="227"/>
      <c r="Q19" s="35"/>
    </row>
    <row r="20" spans="1:17" x14ac:dyDescent="0.2">
      <c r="A20" s="2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35"/>
    </row>
    <row r="21" spans="1:17" x14ac:dyDescent="0.2">
      <c r="A21" s="1"/>
      <c r="B21" s="36"/>
      <c r="C21" s="6"/>
      <c r="D21" s="6"/>
      <c r="E21" s="6"/>
      <c r="F21" s="6"/>
      <c r="G21" s="6"/>
      <c r="H21" s="6"/>
      <c r="I21" s="6"/>
      <c r="J21" s="6"/>
      <c r="K21" s="6"/>
      <c r="N21" s="6"/>
      <c r="O21" s="6"/>
      <c r="P21" s="2"/>
      <c r="Q21" s="35"/>
    </row>
    <row r="22" spans="1:17" x14ac:dyDescent="0.2">
      <c r="B22" s="37"/>
      <c r="C22" s="10"/>
      <c r="D22" s="10"/>
      <c r="E22" s="10"/>
      <c r="F22" s="25"/>
      <c r="G22" s="25"/>
      <c r="H22" s="10"/>
      <c r="I22" s="22"/>
      <c r="J22" s="10"/>
      <c r="K22" s="10"/>
      <c r="N22" s="9"/>
      <c r="O22" s="9"/>
      <c r="P22" s="2"/>
      <c r="Q22" s="58"/>
    </row>
    <row r="23" spans="1:17" x14ac:dyDescent="0.2">
      <c r="B23" s="70"/>
      <c r="C23" s="71"/>
      <c r="D23" s="71"/>
      <c r="E23" s="71"/>
      <c r="F23" s="66"/>
      <c r="G23" s="66"/>
      <c r="H23" s="71"/>
      <c r="I23" s="71"/>
      <c r="J23" s="71"/>
      <c r="K23" s="71"/>
      <c r="N23" s="69"/>
      <c r="O23" s="69"/>
      <c r="P23" s="2"/>
      <c r="Q23" s="35"/>
    </row>
    <row r="24" spans="1:17" ht="15" x14ac:dyDescent="0.25">
      <c r="A24" s="76" t="s">
        <v>42</v>
      </c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7"/>
      <c r="P24" s="77"/>
      <c r="Q24" s="57"/>
    </row>
    <row r="25" spans="1:17" x14ac:dyDescent="0.2">
      <c r="A25" s="191"/>
      <c r="B25" s="139" t="s">
        <v>1</v>
      </c>
      <c r="C25" s="140"/>
      <c r="D25" s="139" t="s">
        <v>31</v>
      </c>
      <c r="E25" s="140"/>
      <c r="F25" s="139" t="s">
        <v>2</v>
      </c>
      <c r="G25" s="140"/>
      <c r="H25" s="139" t="s">
        <v>33</v>
      </c>
      <c r="I25" s="140"/>
      <c r="J25" s="73" t="s">
        <v>34</v>
      </c>
      <c r="K25" s="74"/>
      <c r="L25" s="141" t="s">
        <v>30</v>
      </c>
      <c r="M25" s="142"/>
      <c r="N25" s="139" t="s">
        <v>4</v>
      </c>
      <c r="O25" s="140"/>
      <c r="P25" s="88"/>
      <c r="Q25" s="57"/>
    </row>
    <row r="26" spans="1:17" x14ac:dyDescent="0.2">
      <c r="A26" s="193"/>
      <c r="B26" s="194" t="s">
        <v>7</v>
      </c>
      <c r="C26" s="195" t="s">
        <v>6</v>
      </c>
      <c r="D26" s="196" t="s">
        <v>7</v>
      </c>
      <c r="E26" s="195" t="s">
        <v>6</v>
      </c>
      <c r="F26" s="196" t="s">
        <v>7</v>
      </c>
      <c r="G26" s="195" t="s">
        <v>6</v>
      </c>
      <c r="H26" s="196" t="s">
        <v>7</v>
      </c>
      <c r="I26" s="195" t="s">
        <v>6</v>
      </c>
      <c r="J26" s="197" t="s">
        <v>7</v>
      </c>
      <c r="K26" s="198" t="s">
        <v>6</v>
      </c>
      <c r="L26" s="196" t="s">
        <v>7</v>
      </c>
      <c r="M26" s="195" t="s">
        <v>6</v>
      </c>
      <c r="N26" s="196" t="s">
        <v>7</v>
      </c>
      <c r="O26" s="195" t="s">
        <v>6</v>
      </c>
      <c r="P26" s="195" t="s">
        <v>54</v>
      </c>
      <c r="Q26" s="57"/>
    </row>
    <row r="27" spans="1:17" x14ac:dyDescent="0.2">
      <c r="A27" s="88" t="s">
        <v>13</v>
      </c>
      <c r="B27" s="227">
        <f>+AREALEN!$E22*EENHEIDSPRIJZEN!$C6</f>
        <v>0</v>
      </c>
      <c r="C27" s="227">
        <f>+AREALEN!$E22*EENHEIDSPRIJZEN!$D6</f>
        <v>0</v>
      </c>
      <c r="D27" s="227">
        <f>+AREALEN!$F22*EENHEIDSPRIJZEN!$C6</f>
        <v>0</v>
      </c>
      <c r="E27" s="227">
        <f>+AREALEN!$F22*EENHEIDSPRIJZEN!$D6</f>
        <v>0</v>
      </c>
      <c r="F27" s="227">
        <f>+AREALEN!$G22*EENHEIDSPRIJZEN!$C6</f>
        <v>0</v>
      </c>
      <c r="G27" s="227">
        <f>+AREALEN!$G22*EENHEIDSPRIJZEN!$D6</f>
        <v>0</v>
      </c>
      <c r="H27" s="227">
        <f>+AREALEN!$H22*EENHEIDSPRIJZEN!$C6</f>
        <v>0</v>
      </c>
      <c r="I27" s="227">
        <f>+AREALEN!$H22*EENHEIDSPRIJZEN!$D6</f>
        <v>0</v>
      </c>
      <c r="J27" s="227">
        <f>+AREALEN!$I22*EENHEIDSPRIJZEN!$C6</f>
        <v>0</v>
      </c>
      <c r="K27" s="227">
        <f>+AREALEN!$I22*EENHEIDSPRIJZEN!$D6</f>
        <v>0</v>
      </c>
      <c r="L27" s="227">
        <f>+AREALEN!$J22*EENHEIDSPRIJZEN!$C6</f>
        <v>0</v>
      </c>
      <c r="M27" s="227">
        <f>+AREALEN!$J22*EENHEIDSPRIJZEN!$D6</f>
        <v>0</v>
      </c>
      <c r="N27" s="227">
        <f>+AREALEN!$K22*EENHEIDSPRIJZEN!$C6</f>
        <v>0</v>
      </c>
      <c r="O27" s="227">
        <f>+AREALEN!$K22*EENHEIDSPRIJZEN!$D6</f>
        <v>0</v>
      </c>
      <c r="P27" s="227">
        <f>+AREALEN!$L22*EENHEIDSPRIJZEN!$I6</f>
        <v>0</v>
      </c>
      <c r="Q27" s="57"/>
    </row>
    <row r="28" spans="1:17" x14ac:dyDescent="0.2">
      <c r="A28" s="88" t="s">
        <v>15</v>
      </c>
      <c r="B28" s="227">
        <f>+AREALEN!$E23*EENHEIDSPRIJZEN!$C7</f>
        <v>0</v>
      </c>
      <c r="C28" s="227">
        <f>+AREALEN!$E23*EENHEIDSPRIJZEN!$D7</f>
        <v>0</v>
      </c>
      <c r="D28" s="227">
        <f>+AREALEN!$F23*EENHEIDSPRIJZEN!$C7</f>
        <v>0</v>
      </c>
      <c r="E28" s="227">
        <f>+AREALEN!$F23*EENHEIDSPRIJZEN!$D7</f>
        <v>0</v>
      </c>
      <c r="F28" s="227">
        <f>+AREALEN!$G23*EENHEIDSPRIJZEN!$C7</f>
        <v>0</v>
      </c>
      <c r="G28" s="227">
        <f>+AREALEN!$G23*EENHEIDSPRIJZEN!$D7</f>
        <v>0</v>
      </c>
      <c r="H28" s="227">
        <f>+AREALEN!$H23*EENHEIDSPRIJZEN!$C7</f>
        <v>0</v>
      </c>
      <c r="I28" s="227">
        <f>+AREALEN!$H23*EENHEIDSPRIJZEN!$D7</f>
        <v>0</v>
      </c>
      <c r="J28" s="227">
        <f>+AREALEN!$I23*EENHEIDSPRIJZEN!$C7</f>
        <v>0</v>
      </c>
      <c r="K28" s="227">
        <f>+AREALEN!$I23*EENHEIDSPRIJZEN!$D7</f>
        <v>0</v>
      </c>
      <c r="L28" s="227">
        <f>+AREALEN!$J23*EENHEIDSPRIJZEN!$C7</f>
        <v>0</v>
      </c>
      <c r="M28" s="227">
        <f>+AREALEN!$J23*EENHEIDSPRIJZEN!$D7</f>
        <v>0</v>
      </c>
      <c r="N28" s="227">
        <f>+AREALEN!$K23*EENHEIDSPRIJZEN!$C7</f>
        <v>0</v>
      </c>
      <c r="O28" s="227">
        <f>+AREALEN!$K23*EENHEIDSPRIJZEN!$D7</f>
        <v>0</v>
      </c>
      <c r="P28" s="227">
        <f>+AREALEN!$L$23*EENHEIDSPRIJZEN!$I$7</f>
        <v>0</v>
      </c>
      <c r="Q28" s="35"/>
    </row>
    <row r="29" spans="1:17" x14ac:dyDescent="0.2">
      <c r="A29" s="88" t="s">
        <v>16</v>
      </c>
      <c r="B29" s="227">
        <f>+AREALEN!$E24*EENHEIDSPRIJZEN!$C8</f>
        <v>0</v>
      </c>
      <c r="C29" s="227">
        <f>+AREALEN!$E24*EENHEIDSPRIJZEN!$D8</f>
        <v>0</v>
      </c>
      <c r="D29" s="227">
        <f>+AREALEN!$F24*EENHEIDSPRIJZEN!$C8</f>
        <v>0</v>
      </c>
      <c r="E29" s="227">
        <f>+AREALEN!$F24*EENHEIDSPRIJZEN!$D8</f>
        <v>0</v>
      </c>
      <c r="F29" s="227">
        <f>+AREALEN!$G24*EENHEIDSPRIJZEN!$C8</f>
        <v>0</v>
      </c>
      <c r="G29" s="227">
        <f>+AREALEN!$G24*EENHEIDSPRIJZEN!$D8</f>
        <v>0</v>
      </c>
      <c r="H29" s="227">
        <f>+AREALEN!$H24*EENHEIDSPRIJZEN!$C8</f>
        <v>0</v>
      </c>
      <c r="I29" s="227">
        <f>+AREALEN!$H24*EENHEIDSPRIJZEN!$D8</f>
        <v>0</v>
      </c>
      <c r="J29" s="227">
        <f>+AREALEN!$I24*EENHEIDSPRIJZEN!$C8</f>
        <v>0</v>
      </c>
      <c r="K29" s="227">
        <f>+AREALEN!$I24*EENHEIDSPRIJZEN!$D8</f>
        <v>0</v>
      </c>
      <c r="L29" s="227">
        <f>+AREALEN!$J24*EENHEIDSPRIJZEN!$C8</f>
        <v>0</v>
      </c>
      <c r="M29" s="227">
        <f>+AREALEN!$J24*EENHEIDSPRIJZEN!$D8</f>
        <v>0</v>
      </c>
      <c r="N29" s="227">
        <f>+AREALEN!$K24*EENHEIDSPRIJZEN!$C8</f>
        <v>0</v>
      </c>
      <c r="O29" s="227">
        <f>+AREALEN!$K24*EENHEIDSPRIJZEN!$D8</f>
        <v>0</v>
      </c>
      <c r="P29" s="227">
        <f>+AREALEN!$L$24*EENHEIDSPRIJZEN!$I$8</f>
        <v>0</v>
      </c>
      <c r="Q29" s="35"/>
    </row>
    <row r="30" spans="1:17" x14ac:dyDescent="0.2">
      <c r="A30" s="88" t="s">
        <v>17</v>
      </c>
      <c r="B30" s="227">
        <f>+AREALEN!$E25*EENHEIDSPRIJZEN!$C9</f>
        <v>0</v>
      </c>
      <c r="C30" s="227">
        <f>+AREALEN!$E25*EENHEIDSPRIJZEN!$D9</f>
        <v>0</v>
      </c>
      <c r="D30" s="227">
        <f>+AREALEN!$F25*EENHEIDSPRIJZEN!$C9</f>
        <v>0</v>
      </c>
      <c r="E30" s="227">
        <f>+AREALEN!$F25*EENHEIDSPRIJZEN!$D9</f>
        <v>0</v>
      </c>
      <c r="F30" s="227">
        <f>+AREALEN!$G25*EENHEIDSPRIJZEN!$C9</f>
        <v>0</v>
      </c>
      <c r="G30" s="227">
        <f>+AREALEN!$G25*EENHEIDSPRIJZEN!$D9</f>
        <v>0</v>
      </c>
      <c r="H30" s="227">
        <f>+AREALEN!$H25*EENHEIDSPRIJZEN!$C9</f>
        <v>0</v>
      </c>
      <c r="I30" s="227">
        <f>+AREALEN!$H25*EENHEIDSPRIJZEN!$D9</f>
        <v>0</v>
      </c>
      <c r="J30" s="227">
        <f>+AREALEN!$I25*EENHEIDSPRIJZEN!$C9</f>
        <v>0</v>
      </c>
      <c r="K30" s="227">
        <f>+AREALEN!$I25*EENHEIDSPRIJZEN!$D9</f>
        <v>0</v>
      </c>
      <c r="L30" s="227">
        <f>+AREALEN!$J25*EENHEIDSPRIJZEN!$C9</f>
        <v>0</v>
      </c>
      <c r="M30" s="227">
        <f>+AREALEN!$J25*EENHEIDSPRIJZEN!$D9</f>
        <v>0</v>
      </c>
      <c r="N30" s="227">
        <f>+AREALEN!$K25*EENHEIDSPRIJZEN!$C9</f>
        <v>0</v>
      </c>
      <c r="O30" s="227">
        <f>+AREALEN!$K25*EENHEIDSPRIJZEN!$D9</f>
        <v>0</v>
      </c>
      <c r="P30" s="227">
        <f>+AREALEN!$L$25*EENHEIDSPRIJZEN!$I$9</f>
        <v>0</v>
      </c>
      <c r="Q30" s="57" t="s">
        <v>28</v>
      </c>
    </row>
    <row r="31" spans="1:17" x14ac:dyDescent="0.2">
      <c r="A31" s="88" t="s">
        <v>79</v>
      </c>
      <c r="B31" s="227">
        <f>+AREALEN!$E26*EENHEIDSPRIJZEN!$C10</f>
        <v>0</v>
      </c>
      <c r="C31" s="227">
        <f>+AREALEN!$E26*EENHEIDSPRIJZEN!$D10</f>
        <v>0</v>
      </c>
      <c r="D31" s="227">
        <f>+AREALEN!$F26*EENHEIDSPRIJZEN!$C10</f>
        <v>0</v>
      </c>
      <c r="E31" s="227">
        <f>+AREALEN!$F26*EENHEIDSPRIJZEN!$D10</f>
        <v>0</v>
      </c>
      <c r="F31" s="227">
        <f>+AREALEN!$G26*EENHEIDSPRIJZEN!$C10</f>
        <v>0</v>
      </c>
      <c r="G31" s="227">
        <f>+AREALEN!$G26*EENHEIDSPRIJZEN!$D10</f>
        <v>0</v>
      </c>
      <c r="H31" s="227">
        <f>+AREALEN!$H26*EENHEIDSPRIJZEN!$C10</f>
        <v>0</v>
      </c>
      <c r="I31" s="227">
        <f>+AREALEN!$H26*EENHEIDSPRIJZEN!$D10</f>
        <v>0</v>
      </c>
      <c r="J31" s="227">
        <f>+AREALEN!$I26*EENHEIDSPRIJZEN!$C10</f>
        <v>0</v>
      </c>
      <c r="K31" s="227">
        <f>+AREALEN!$I26*EENHEIDSPRIJZEN!$D10</f>
        <v>0</v>
      </c>
      <c r="L31" s="227">
        <f>+AREALEN!$J26*EENHEIDSPRIJZEN!$C10</f>
        <v>0</v>
      </c>
      <c r="M31" s="227">
        <f>+AREALEN!$J26*EENHEIDSPRIJZEN!$D10</f>
        <v>0</v>
      </c>
      <c r="N31" s="227">
        <f>+AREALEN!$K26*EENHEIDSPRIJZEN!$C10</f>
        <v>0</v>
      </c>
      <c r="O31" s="227">
        <f>+AREALEN!$K26*EENHEIDSPRIJZEN!$D10</f>
        <v>0</v>
      </c>
      <c r="P31" s="227">
        <f>+AREALEN!$L$25*EENHEIDSPRIJZEN!$I$9</f>
        <v>0</v>
      </c>
      <c r="Q31" s="216"/>
    </row>
    <row r="32" spans="1:17" x14ac:dyDescent="0.2">
      <c r="A32" s="88" t="s">
        <v>82</v>
      </c>
      <c r="B32" s="227">
        <f>+AREALEN!$E27*EENHEIDSPRIJZEN!$C11</f>
        <v>0</v>
      </c>
      <c r="C32" s="227">
        <f>+AREALEN!$E27*EENHEIDSPRIJZEN!$D11</f>
        <v>0</v>
      </c>
      <c r="D32" s="227">
        <f>+AREALEN!$F27*EENHEIDSPRIJZEN!$C11</f>
        <v>0</v>
      </c>
      <c r="E32" s="227">
        <f>+AREALEN!$F27*EENHEIDSPRIJZEN!$D11</f>
        <v>0</v>
      </c>
      <c r="F32" s="227">
        <f>+AREALEN!$G27*EENHEIDSPRIJZEN!$C11</f>
        <v>0</v>
      </c>
      <c r="G32" s="227">
        <f>+AREALEN!$G27*EENHEIDSPRIJZEN!$D11</f>
        <v>0</v>
      </c>
      <c r="H32" s="227">
        <f>+AREALEN!$H27*EENHEIDSPRIJZEN!$C11</f>
        <v>0</v>
      </c>
      <c r="I32" s="227">
        <f>+AREALEN!$H27*EENHEIDSPRIJZEN!$D11</f>
        <v>0</v>
      </c>
      <c r="J32" s="227">
        <f>+AREALEN!$I27*EENHEIDSPRIJZEN!$C11</f>
        <v>0</v>
      </c>
      <c r="K32" s="227">
        <f>+AREALEN!$I27*EENHEIDSPRIJZEN!$D11</f>
        <v>0</v>
      </c>
      <c r="L32" s="227">
        <f>+AREALEN!$J27*EENHEIDSPRIJZEN!$C11</f>
        <v>0</v>
      </c>
      <c r="M32" s="227">
        <f>+AREALEN!$J27*EENHEIDSPRIJZEN!$D11</f>
        <v>0</v>
      </c>
      <c r="N32" s="227">
        <f>+AREALEN!$K27*EENHEIDSPRIJZEN!$C11</f>
        <v>0</v>
      </c>
      <c r="O32" s="227">
        <f>+AREALEN!$K27*EENHEIDSPRIJZEN!$D11</f>
        <v>0</v>
      </c>
      <c r="P32" s="227">
        <f>+AREALEN!$L$25*EENHEIDSPRIJZEN!$I$9</f>
        <v>0</v>
      </c>
      <c r="Q32" s="216"/>
    </row>
    <row r="33" spans="1:17" x14ac:dyDescent="0.2">
      <c r="A33" s="88" t="s">
        <v>47</v>
      </c>
      <c r="B33" s="227">
        <f>+AREALEN!$E28*EENHEIDSPRIJZEN!$C12</f>
        <v>0</v>
      </c>
      <c r="C33" s="227">
        <f>+AREALEN!$E28*EENHEIDSPRIJZEN!$D12</f>
        <v>0</v>
      </c>
      <c r="D33" s="227">
        <f>+AREALEN!$F28*EENHEIDSPRIJZEN!$C12</f>
        <v>0</v>
      </c>
      <c r="E33" s="227">
        <f>+AREALEN!$F28*EENHEIDSPRIJZEN!$D12</f>
        <v>0</v>
      </c>
      <c r="F33" s="227">
        <f>+AREALEN!$G28*EENHEIDSPRIJZEN!$C12</f>
        <v>0</v>
      </c>
      <c r="G33" s="227">
        <f>+AREALEN!$G28*EENHEIDSPRIJZEN!$D12</f>
        <v>0</v>
      </c>
      <c r="H33" s="227">
        <f>+AREALEN!$H28*EENHEIDSPRIJZEN!$C12</f>
        <v>0</v>
      </c>
      <c r="I33" s="227">
        <f>+AREALEN!$H28*EENHEIDSPRIJZEN!$D12</f>
        <v>0</v>
      </c>
      <c r="J33" s="227">
        <f>+AREALEN!$I28*EENHEIDSPRIJZEN!$C12</f>
        <v>0</v>
      </c>
      <c r="K33" s="227">
        <f>+AREALEN!$I28*EENHEIDSPRIJZEN!$D12</f>
        <v>0</v>
      </c>
      <c r="L33" s="227">
        <f>+AREALEN!$J28*EENHEIDSPRIJZEN!$C12</f>
        <v>0</v>
      </c>
      <c r="M33" s="227">
        <f>+AREALEN!$J28*EENHEIDSPRIJZEN!$D12</f>
        <v>0</v>
      </c>
      <c r="N33" s="227">
        <f>+AREALEN!$K28*EENHEIDSPRIJZEN!$C12</f>
        <v>0</v>
      </c>
      <c r="O33" s="227">
        <f>+AREALEN!$K28*EENHEIDSPRIJZEN!$D12</f>
        <v>0</v>
      </c>
      <c r="P33" s="227"/>
      <c r="Q33" s="216"/>
    </row>
    <row r="34" spans="1:17" x14ac:dyDescent="0.2">
      <c r="A34" s="88" t="s">
        <v>48</v>
      </c>
      <c r="B34" s="227">
        <f>+AREALEN!$E29*EENHEIDSPRIJZEN!$C13</f>
        <v>0</v>
      </c>
      <c r="C34" s="227">
        <f>+AREALEN!$E29*EENHEIDSPRIJZEN!$D13</f>
        <v>0</v>
      </c>
      <c r="D34" s="227">
        <f>+AREALEN!$F29*EENHEIDSPRIJZEN!$C13</f>
        <v>0</v>
      </c>
      <c r="E34" s="227">
        <f>+AREALEN!$F29*EENHEIDSPRIJZEN!$D13</f>
        <v>0</v>
      </c>
      <c r="F34" s="227">
        <f>+AREALEN!$G29*EENHEIDSPRIJZEN!$C13</f>
        <v>0</v>
      </c>
      <c r="G34" s="227">
        <f>+AREALEN!$G29*EENHEIDSPRIJZEN!$D13</f>
        <v>0</v>
      </c>
      <c r="H34" s="227">
        <f>+AREALEN!$H29*EENHEIDSPRIJZEN!$C13</f>
        <v>0</v>
      </c>
      <c r="I34" s="227">
        <f>+AREALEN!$H29*EENHEIDSPRIJZEN!$D13</f>
        <v>0</v>
      </c>
      <c r="J34" s="227">
        <f>+AREALEN!$I29*EENHEIDSPRIJZEN!$C13</f>
        <v>0</v>
      </c>
      <c r="K34" s="227">
        <f>+AREALEN!$I29*EENHEIDSPRIJZEN!$D13</f>
        <v>0</v>
      </c>
      <c r="L34" s="227">
        <f>+AREALEN!$J29*EENHEIDSPRIJZEN!$C13</f>
        <v>0</v>
      </c>
      <c r="M34" s="227">
        <f>+AREALEN!$J29*EENHEIDSPRIJZEN!$D13</f>
        <v>0</v>
      </c>
      <c r="N34" s="227">
        <f>+AREALEN!$K29*EENHEIDSPRIJZEN!$C13</f>
        <v>0</v>
      </c>
      <c r="O34" s="227">
        <f>+AREALEN!$K29*EENHEIDSPRIJZEN!$D13</f>
        <v>0</v>
      </c>
      <c r="P34" s="227"/>
      <c r="Q34" s="216"/>
    </row>
    <row r="35" spans="1:17" x14ac:dyDescent="0.2">
      <c r="A35" s="88" t="s">
        <v>18</v>
      </c>
      <c r="B35" s="227">
        <f>+AREALEN!$E30*EENHEIDSPRIJZEN!$C14</f>
        <v>0</v>
      </c>
      <c r="C35" s="227">
        <f>+AREALEN!$E30*EENHEIDSPRIJZEN!$D14</f>
        <v>0</v>
      </c>
      <c r="D35" s="227">
        <f>+AREALEN!$F30*EENHEIDSPRIJZEN!$C14</f>
        <v>0</v>
      </c>
      <c r="E35" s="227">
        <f>+AREALEN!$F30*EENHEIDSPRIJZEN!$D14</f>
        <v>0</v>
      </c>
      <c r="F35" s="227">
        <f>+AREALEN!$G30*EENHEIDSPRIJZEN!$C14</f>
        <v>0</v>
      </c>
      <c r="G35" s="227">
        <f>+AREALEN!$G30*EENHEIDSPRIJZEN!$D14</f>
        <v>0</v>
      </c>
      <c r="H35" s="227">
        <f>+AREALEN!$H30*EENHEIDSPRIJZEN!$C14</f>
        <v>0</v>
      </c>
      <c r="I35" s="227">
        <f>+AREALEN!$H30*EENHEIDSPRIJZEN!$D14</f>
        <v>0</v>
      </c>
      <c r="J35" s="227">
        <f>+AREALEN!$I30*EENHEIDSPRIJZEN!$C14</f>
        <v>0</v>
      </c>
      <c r="K35" s="227">
        <f>+AREALEN!$I30*EENHEIDSPRIJZEN!$D14</f>
        <v>0</v>
      </c>
      <c r="L35" s="227">
        <f>+AREALEN!$J30*EENHEIDSPRIJZEN!$C14</f>
        <v>0</v>
      </c>
      <c r="M35" s="227">
        <f>+AREALEN!$J30*EENHEIDSPRIJZEN!$D14</f>
        <v>0</v>
      </c>
      <c r="N35" s="227">
        <f>+AREALEN!$K30*EENHEIDSPRIJZEN!$C14</f>
        <v>0</v>
      </c>
      <c r="O35" s="227">
        <f>+AREALEN!$K30*EENHEIDSPRIJZEN!$D14</f>
        <v>0</v>
      </c>
      <c r="P35" s="227">
        <f>+AREALEN!$L$30*EENHEIDSPRIJZEN!$I$14</f>
        <v>0</v>
      </c>
      <c r="Q35" s="35"/>
    </row>
    <row r="36" spans="1:17" x14ac:dyDescent="0.2">
      <c r="A36" s="88" t="s">
        <v>23</v>
      </c>
      <c r="B36" s="227">
        <f>+AREALEN!$E31*EENHEIDSPRIJZEN!$C15</f>
        <v>0</v>
      </c>
      <c r="C36" s="227">
        <f>+AREALEN!$E31*EENHEIDSPRIJZEN!$D15</f>
        <v>0</v>
      </c>
      <c r="D36" s="227">
        <f>+AREALEN!$F31*EENHEIDSPRIJZEN!$C15</f>
        <v>0</v>
      </c>
      <c r="E36" s="227">
        <f>+AREALEN!$F31*EENHEIDSPRIJZEN!$D15</f>
        <v>0</v>
      </c>
      <c r="F36" s="227">
        <f>+AREALEN!$G31*EENHEIDSPRIJZEN!$C15</f>
        <v>0</v>
      </c>
      <c r="G36" s="227">
        <f>+AREALEN!$G31*EENHEIDSPRIJZEN!$D15</f>
        <v>0</v>
      </c>
      <c r="H36" s="227">
        <f>+AREALEN!$H31*EENHEIDSPRIJZEN!$C15</f>
        <v>0</v>
      </c>
      <c r="I36" s="227">
        <f>+AREALEN!$H31*EENHEIDSPRIJZEN!$D15</f>
        <v>0</v>
      </c>
      <c r="J36" s="227">
        <f>+AREALEN!$I31*EENHEIDSPRIJZEN!$C15</f>
        <v>0</v>
      </c>
      <c r="K36" s="227">
        <f>+AREALEN!$I31*EENHEIDSPRIJZEN!$D15</f>
        <v>0</v>
      </c>
      <c r="L36" s="227">
        <f>+AREALEN!$J31*EENHEIDSPRIJZEN!$C15</f>
        <v>0</v>
      </c>
      <c r="M36" s="227">
        <f>+AREALEN!$J31*EENHEIDSPRIJZEN!$D15</f>
        <v>0</v>
      </c>
      <c r="N36" s="227">
        <f>+AREALEN!$K31*EENHEIDSPRIJZEN!$C15</f>
        <v>0</v>
      </c>
      <c r="O36" s="227">
        <f>+AREALEN!$K31*EENHEIDSPRIJZEN!$D15</f>
        <v>0</v>
      </c>
      <c r="P36" s="227">
        <f>+AREALEN!$L$31*EENHEIDSPRIJZEN!$I$15</f>
        <v>0</v>
      </c>
      <c r="Q36" s="35"/>
    </row>
    <row r="37" spans="1:17" x14ac:dyDescent="0.2">
      <c r="A37" s="88" t="s">
        <v>27</v>
      </c>
      <c r="B37" s="227">
        <f>+AREALEN!$E32*EENHEIDSPRIJZEN!$C16</f>
        <v>0</v>
      </c>
      <c r="C37" s="227">
        <f>+AREALEN!$E32*EENHEIDSPRIJZEN!$D16</f>
        <v>0</v>
      </c>
      <c r="D37" s="227">
        <f>+AREALEN!$F32*EENHEIDSPRIJZEN!$C16</f>
        <v>0</v>
      </c>
      <c r="E37" s="227">
        <f>+AREALEN!$F32*EENHEIDSPRIJZEN!$D16</f>
        <v>0</v>
      </c>
      <c r="F37" s="227">
        <f>+AREALEN!$G32*EENHEIDSPRIJZEN!$C16</f>
        <v>0</v>
      </c>
      <c r="G37" s="227">
        <f>+AREALEN!$G32*EENHEIDSPRIJZEN!$D16</f>
        <v>0</v>
      </c>
      <c r="H37" s="227">
        <f>+AREALEN!$H32*EENHEIDSPRIJZEN!$C16</f>
        <v>0</v>
      </c>
      <c r="I37" s="227">
        <f>+AREALEN!$H32*EENHEIDSPRIJZEN!$D16</f>
        <v>0</v>
      </c>
      <c r="J37" s="227">
        <f>+AREALEN!$I32*EENHEIDSPRIJZEN!$C16</f>
        <v>0</v>
      </c>
      <c r="K37" s="227">
        <f>+AREALEN!$I32*EENHEIDSPRIJZEN!$D16</f>
        <v>0</v>
      </c>
      <c r="L37" s="227">
        <f>+AREALEN!$J32*EENHEIDSPRIJZEN!$C16</f>
        <v>0</v>
      </c>
      <c r="M37" s="227">
        <f>+AREALEN!$J32*EENHEIDSPRIJZEN!$D16</f>
        <v>0</v>
      </c>
      <c r="N37" s="227">
        <f>+AREALEN!$K32*EENHEIDSPRIJZEN!$C16</f>
        <v>0</v>
      </c>
      <c r="O37" s="227">
        <f>+AREALEN!$K32*EENHEIDSPRIJZEN!$D16</f>
        <v>0</v>
      </c>
      <c r="P37" s="227">
        <f>+AREALEN!$L$32*EENHEIDSPRIJZEN!$I$16</f>
        <v>0</v>
      </c>
    </row>
    <row r="38" spans="1:17" x14ac:dyDescent="0.2">
      <c r="A38" s="88" t="s">
        <v>49</v>
      </c>
      <c r="B38" s="227">
        <f>+AREALEN!$E33*EENHEIDSPRIJZEN!$C17</f>
        <v>0</v>
      </c>
      <c r="C38" s="227">
        <f>+AREALEN!$E33*EENHEIDSPRIJZEN!$D17</f>
        <v>0</v>
      </c>
      <c r="D38" s="227">
        <f>+AREALEN!$F33*EENHEIDSPRIJZEN!$C17</f>
        <v>0</v>
      </c>
      <c r="E38" s="227">
        <f>+AREALEN!$F33*EENHEIDSPRIJZEN!$D17</f>
        <v>0</v>
      </c>
      <c r="F38" s="227">
        <f>+AREALEN!$G33*EENHEIDSPRIJZEN!$C17</f>
        <v>0</v>
      </c>
      <c r="G38" s="227">
        <f>+AREALEN!$G33*EENHEIDSPRIJZEN!$D17</f>
        <v>0</v>
      </c>
      <c r="H38" s="227">
        <f>+AREALEN!$H33*EENHEIDSPRIJZEN!$C17</f>
        <v>0</v>
      </c>
      <c r="I38" s="227">
        <f>+AREALEN!$H33*EENHEIDSPRIJZEN!$D17</f>
        <v>0</v>
      </c>
      <c r="J38" s="227">
        <f>+AREALEN!$I33*EENHEIDSPRIJZEN!$C17</f>
        <v>0</v>
      </c>
      <c r="K38" s="227">
        <f>+AREALEN!$I33*EENHEIDSPRIJZEN!$D17</f>
        <v>0</v>
      </c>
      <c r="L38" s="227">
        <f>+AREALEN!$J33*EENHEIDSPRIJZEN!$C17</f>
        <v>0</v>
      </c>
      <c r="M38" s="227">
        <f>+AREALEN!$J33*EENHEIDSPRIJZEN!$D17</f>
        <v>0</v>
      </c>
      <c r="N38" s="227">
        <f>+AREALEN!$K33*EENHEIDSPRIJZEN!$C17</f>
        <v>0</v>
      </c>
      <c r="O38" s="227">
        <f>+AREALEN!$K33*EENHEIDSPRIJZEN!$D17</f>
        <v>0</v>
      </c>
      <c r="P38" s="227"/>
    </row>
    <row r="39" spans="1:17" x14ac:dyDescent="0.2">
      <c r="A39" s="88" t="s">
        <v>24</v>
      </c>
      <c r="B39" s="227">
        <f>+AREALEN!$E34*EENHEIDSPRIJZEN!$C18</f>
        <v>0</v>
      </c>
      <c r="C39" s="227">
        <f>+AREALEN!$E34*EENHEIDSPRIJZEN!$D18</f>
        <v>0</v>
      </c>
      <c r="D39" s="227">
        <f>+AREALEN!$F34*EENHEIDSPRIJZEN!$C18</f>
        <v>0</v>
      </c>
      <c r="E39" s="227">
        <f>+AREALEN!$F34*EENHEIDSPRIJZEN!$D18</f>
        <v>0</v>
      </c>
      <c r="F39" s="227">
        <f>+AREALEN!$G34*EENHEIDSPRIJZEN!$C18</f>
        <v>0</v>
      </c>
      <c r="G39" s="227">
        <f>+AREALEN!$G34*EENHEIDSPRIJZEN!$D18</f>
        <v>0</v>
      </c>
      <c r="H39" s="227">
        <f>+AREALEN!$H34*EENHEIDSPRIJZEN!$C18</f>
        <v>0</v>
      </c>
      <c r="I39" s="227">
        <f>+AREALEN!$H34*EENHEIDSPRIJZEN!$D18</f>
        <v>0</v>
      </c>
      <c r="J39" s="227">
        <f>+AREALEN!$I34*EENHEIDSPRIJZEN!$C18</f>
        <v>0</v>
      </c>
      <c r="K39" s="227">
        <f>+AREALEN!$I34*EENHEIDSPRIJZEN!$D18</f>
        <v>0</v>
      </c>
      <c r="L39" s="227">
        <f>+AREALEN!$J34*EENHEIDSPRIJZEN!$C18</f>
        <v>0</v>
      </c>
      <c r="M39" s="227">
        <f>+AREALEN!$J34*EENHEIDSPRIJZEN!$D18</f>
        <v>0</v>
      </c>
      <c r="N39" s="227">
        <f>+AREALEN!$K34*EENHEIDSPRIJZEN!$C18</f>
        <v>0</v>
      </c>
      <c r="O39" s="227">
        <f>+AREALEN!$K34*EENHEIDSPRIJZEN!$D18</f>
        <v>0</v>
      </c>
      <c r="P39" s="227">
        <f>+AREALEN!$L$34*EENHEIDSPRIJZEN!$I$18</f>
        <v>0</v>
      </c>
    </row>
    <row r="40" spans="1:17" x14ac:dyDescent="0.2">
      <c r="A40" s="297" t="s">
        <v>32</v>
      </c>
      <c r="B40" s="227">
        <f>+AREALEN!$E35*EENHEIDSPRIJZEN!$C19</f>
        <v>0</v>
      </c>
      <c r="C40" s="227">
        <f>+AREALEN!$E35*EENHEIDSPRIJZEN!$D19</f>
        <v>0</v>
      </c>
      <c r="D40" s="227">
        <f>+AREALEN!$F35*EENHEIDSPRIJZEN!$C19</f>
        <v>0</v>
      </c>
      <c r="E40" s="227">
        <f>+AREALEN!$F35*EENHEIDSPRIJZEN!$D19</f>
        <v>0</v>
      </c>
      <c r="F40" s="227">
        <f>+AREALEN!$G35*EENHEIDSPRIJZEN!$C19</f>
        <v>0</v>
      </c>
      <c r="G40" s="227">
        <f>+AREALEN!$G35*EENHEIDSPRIJZEN!$D19</f>
        <v>0</v>
      </c>
      <c r="H40" s="227">
        <f>+AREALEN!$H35*EENHEIDSPRIJZEN!$C19</f>
        <v>0</v>
      </c>
      <c r="I40" s="227">
        <f>+AREALEN!$H35*EENHEIDSPRIJZEN!$D19</f>
        <v>0</v>
      </c>
      <c r="J40" s="227">
        <f>+AREALEN!$I35*EENHEIDSPRIJZEN!$C19</f>
        <v>0</v>
      </c>
      <c r="K40" s="227">
        <f>+AREALEN!$I35*EENHEIDSPRIJZEN!$D19</f>
        <v>0</v>
      </c>
      <c r="L40" s="227">
        <f>+AREALEN!$J35*EENHEIDSPRIJZEN!$C19</f>
        <v>0</v>
      </c>
      <c r="M40" s="227">
        <f>+AREALEN!$J35*EENHEIDSPRIJZEN!$D19</f>
        <v>0</v>
      </c>
      <c r="N40" s="227">
        <f>+AREALEN!$K35*EENHEIDSPRIJZEN!$C19</f>
        <v>0</v>
      </c>
      <c r="O40" s="227">
        <f>+AREALEN!$K35*EENHEIDSPRIJZEN!$D19</f>
        <v>0</v>
      </c>
      <c r="P40" s="227"/>
    </row>
    <row r="41" spans="1:17" x14ac:dyDescent="0.2">
      <c r="A41" s="297" t="s">
        <v>50</v>
      </c>
      <c r="B41" s="227">
        <f>+AREALEN!$E36*EENHEIDSPRIJZEN!$C20</f>
        <v>0</v>
      </c>
      <c r="C41" s="227">
        <f>+AREALEN!$E36*EENHEIDSPRIJZEN!$D20</f>
        <v>0</v>
      </c>
      <c r="D41" s="227">
        <f>+AREALEN!$F36*EENHEIDSPRIJZEN!$C20</f>
        <v>0</v>
      </c>
      <c r="E41" s="227">
        <f>+AREALEN!$F36*EENHEIDSPRIJZEN!$D20</f>
        <v>0</v>
      </c>
      <c r="F41" s="227">
        <f>+AREALEN!$G36*EENHEIDSPRIJZEN!$C20</f>
        <v>0</v>
      </c>
      <c r="G41" s="227">
        <f>+AREALEN!$G36*EENHEIDSPRIJZEN!$D20</f>
        <v>0</v>
      </c>
      <c r="H41" s="227">
        <f>+AREALEN!$H36*EENHEIDSPRIJZEN!$C20</f>
        <v>0</v>
      </c>
      <c r="I41" s="227">
        <f>+AREALEN!$H36*EENHEIDSPRIJZEN!$D20</f>
        <v>0</v>
      </c>
      <c r="J41" s="227">
        <f>+AREALEN!$I36*EENHEIDSPRIJZEN!$C20</f>
        <v>0</v>
      </c>
      <c r="K41" s="227">
        <f>+AREALEN!$I36*EENHEIDSPRIJZEN!$D20</f>
        <v>0</v>
      </c>
      <c r="L41" s="227">
        <f>+AREALEN!$J36*EENHEIDSPRIJZEN!$C20</f>
        <v>0</v>
      </c>
      <c r="M41" s="227">
        <f>+AREALEN!$J36*EENHEIDSPRIJZEN!$D20</f>
        <v>0</v>
      </c>
      <c r="N41" s="227">
        <f>+AREALEN!$K36*EENHEIDSPRIJZEN!$C20</f>
        <v>0</v>
      </c>
      <c r="O41" s="227">
        <f>+AREALEN!$K36*EENHEIDSPRIJZEN!$D20</f>
        <v>0</v>
      </c>
      <c r="P41" s="227"/>
    </row>
    <row r="42" spans="1:17" x14ac:dyDescent="0.2">
      <c r="A42" s="297" t="s">
        <v>85</v>
      </c>
      <c r="B42" s="227">
        <f>+AREALEN!$E37*EENHEIDSPRIJZEN!$C21</f>
        <v>0</v>
      </c>
      <c r="C42" s="227">
        <f>+AREALEN!$E37*EENHEIDSPRIJZEN!$D21</f>
        <v>0</v>
      </c>
      <c r="D42" s="227">
        <f>+AREALEN!$F37*EENHEIDSPRIJZEN!$C21</f>
        <v>0</v>
      </c>
      <c r="E42" s="227">
        <f>+AREALEN!$F37*EENHEIDSPRIJZEN!$D21</f>
        <v>0</v>
      </c>
      <c r="F42" s="227">
        <f>+AREALEN!$G37*EENHEIDSPRIJZEN!$C21</f>
        <v>0</v>
      </c>
      <c r="G42" s="227">
        <f>+AREALEN!$G37*EENHEIDSPRIJZEN!$D21</f>
        <v>0</v>
      </c>
      <c r="H42" s="227">
        <f>+AREALEN!$H37*EENHEIDSPRIJZEN!$C21</f>
        <v>0</v>
      </c>
      <c r="I42" s="227">
        <f>+AREALEN!$H37*EENHEIDSPRIJZEN!$D21</f>
        <v>0</v>
      </c>
      <c r="J42" s="227">
        <f>+AREALEN!$I37*EENHEIDSPRIJZEN!$C21</f>
        <v>0</v>
      </c>
      <c r="K42" s="227">
        <f>+AREALEN!$I37*EENHEIDSPRIJZEN!$D21</f>
        <v>0</v>
      </c>
      <c r="L42" s="227">
        <f>+AREALEN!$J37*EENHEIDSPRIJZEN!$C21</f>
        <v>0</v>
      </c>
      <c r="M42" s="227">
        <f>+AREALEN!$J37*EENHEIDSPRIJZEN!$D21</f>
        <v>0</v>
      </c>
      <c r="N42" s="227">
        <f>+AREALEN!$K37*EENHEIDSPRIJZEN!$C21</f>
        <v>0</v>
      </c>
      <c r="O42" s="227">
        <f>+AREALEN!$K37*EENHEIDSPRIJZEN!$D21</f>
        <v>0</v>
      </c>
      <c r="P42" s="227"/>
    </row>
    <row r="43" spans="1:17" x14ac:dyDescent="0.2">
      <c r="A43" s="26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</row>
    <row r="44" spans="1:17" x14ac:dyDescent="0.2">
      <c r="A44" s="1"/>
      <c r="B44" s="36"/>
      <c r="C44" s="6"/>
      <c r="D44" s="6"/>
      <c r="E44" s="6"/>
      <c r="F44" s="6"/>
      <c r="G44" s="6"/>
      <c r="H44" s="6"/>
      <c r="I44" s="6"/>
      <c r="J44" s="6"/>
      <c r="K44" s="6"/>
      <c r="N44" s="6"/>
      <c r="O44" s="6"/>
    </row>
    <row r="45" spans="1:17" x14ac:dyDescent="0.2">
      <c r="A45" s="1"/>
      <c r="B45" s="36"/>
      <c r="C45" s="6"/>
      <c r="D45" s="6"/>
      <c r="E45" s="6"/>
      <c r="F45" s="6"/>
      <c r="G45" s="6"/>
      <c r="H45" s="6"/>
      <c r="I45" s="6"/>
      <c r="J45" s="6"/>
      <c r="K45" s="6"/>
      <c r="N45" s="6"/>
      <c r="O45" s="6"/>
    </row>
    <row r="47" spans="1:17" ht="15" x14ac:dyDescent="0.25">
      <c r="A47" s="76" t="s">
        <v>77</v>
      </c>
      <c r="B47" s="77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7"/>
      <c r="P47" s="77"/>
    </row>
    <row r="48" spans="1:17" x14ac:dyDescent="0.2">
      <c r="A48" s="191"/>
      <c r="B48" s="139" t="s">
        <v>1</v>
      </c>
      <c r="C48" s="140"/>
      <c r="D48" s="139" t="s">
        <v>31</v>
      </c>
      <c r="E48" s="140"/>
      <c r="F48" s="139" t="s">
        <v>2</v>
      </c>
      <c r="G48" s="140"/>
      <c r="H48" s="139" t="s">
        <v>33</v>
      </c>
      <c r="I48" s="140"/>
      <c r="J48" s="73" t="s">
        <v>34</v>
      </c>
      <c r="K48" s="74"/>
      <c r="L48" s="141" t="s">
        <v>30</v>
      </c>
      <c r="M48" s="142"/>
      <c r="N48" s="139" t="s">
        <v>4</v>
      </c>
      <c r="O48" s="140"/>
      <c r="P48" s="227"/>
    </row>
    <row r="49" spans="1:16" x14ac:dyDescent="0.2">
      <c r="A49" s="192"/>
      <c r="B49" s="258" t="s">
        <v>7</v>
      </c>
      <c r="C49" s="259" t="s">
        <v>6</v>
      </c>
      <c r="D49" s="260" t="s">
        <v>7</v>
      </c>
      <c r="E49" s="259" t="s">
        <v>6</v>
      </c>
      <c r="F49" s="260" t="s">
        <v>7</v>
      </c>
      <c r="G49" s="259" t="s">
        <v>6</v>
      </c>
      <c r="H49" s="260" t="s">
        <v>7</v>
      </c>
      <c r="I49" s="259" t="s">
        <v>6</v>
      </c>
      <c r="J49" s="261" t="s">
        <v>7</v>
      </c>
      <c r="K49" s="262" t="s">
        <v>6</v>
      </c>
      <c r="L49" s="260" t="s">
        <v>7</v>
      </c>
      <c r="M49" s="259" t="s">
        <v>6</v>
      </c>
      <c r="N49" s="260" t="s">
        <v>7</v>
      </c>
      <c r="O49" s="259" t="s">
        <v>6</v>
      </c>
      <c r="P49" s="259" t="s">
        <v>54</v>
      </c>
    </row>
    <row r="50" spans="1:16" x14ac:dyDescent="0.2">
      <c r="A50" s="88" t="s">
        <v>13</v>
      </c>
      <c r="B50" s="227"/>
      <c r="C50" s="296"/>
      <c r="D50" s="296"/>
      <c r="E50" s="296"/>
      <c r="F50" s="296"/>
      <c r="G50" s="296"/>
      <c r="H50" s="296"/>
      <c r="I50" s="296"/>
      <c r="J50" s="295"/>
      <c r="K50" s="295"/>
      <c r="L50" s="227">
        <f>+AREALEN!$J42*EENHEIDSPRIJZEN!$C6</f>
        <v>0</v>
      </c>
      <c r="M50" s="227">
        <f>+AREALEN!$J42*EENHEIDSPRIJZEN!$D6</f>
        <v>0</v>
      </c>
      <c r="N50" s="296"/>
      <c r="O50" s="296"/>
      <c r="P50" s="227">
        <f>+AREALEN!$L$42*EENHEIDSPRIJZEN!$I$6</f>
        <v>0</v>
      </c>
    </row>
    <row r="51" spans="1:16" x14ac:dyDescent="0.2">
      <c r="A51" s="88" t="s">
        <v>15</v>
      </c>
      <c r="B51" s="227"/>
      <c r="C51" s="296"/>
      <c r="D51" s="296"/>
      <c r="E51" s="296"/>
      <c r="F51" s="296"/>
      <c r="G51" s="296"/>
      <c r="H51" s="296"/>
      <c r="I51" s="296"/>
      <c r="J51" s="295"/>
      <c r="K51" s="295"/>
      <c r="L51" s="227">
        <f>+AREALEN!$J43*EENHEIDSPRIJZEN!$C7</f>
        <v>0</v>
      </c>
      <c r="M51" s="227">
        <f>+AREALEN!$J43*EENHEIDSPRIJZEN!$D7</f>
        <v>0</v>
      </c>
      <c r="N51" s="296"/>
      <c r="O51" s="296"/>
      <c r="P51" s="227">
        <f>+AREALEN!$L$43*EENHEIDSPRIJZEN!$I$7</f>
        <v>0</v>
      </c>
    </row>
    <row r="52" spans="1:16" x14ac:dyDescent="0.2">
      <c r="A52" s="88" t="s">
        <v>16</v>
      </c>
      <c r="B52" s="227"/>
      <c r="C52" s="296"/>
      <c r="D52" s="296"/>
      <c r="E52" s="296"/>
      <c r="F52" s="296"/>
      <c r="G52" s="296"/>
      <c r="H52" s="296"/>
      <c r="I52" s="296"/>
      <c r="J52" s="295"/>
      <c r="K52" s="295"/>
      <c r="L52" s="227">
        <f>+AREALEN!$J44*EENHEIDSPRIJZEN!$C8</f>
        <v>0</v>
      </c>
      <c r="M52" s="227">
        <f>+AREALEN!$J44*EENHEIDSPRIJZEN!$D8</f>
        <v>0</v>
      </c>
      <c r="N52" s="296"/>
      <c r="O52" s="296"/>
      <c r="P52" s="227">
        <f>+AREALEN!$L$44*EENHEIDSPRIJZEN!$I$8</f>
        <v>0</v>
      </c>
    </row>
    <row r="53" spans="1:16" x14ac:dyDescent="0.2">
      <c r="A53" s="88" t="s">
        <v>17</v>
      </c>
      <c r="B53" s="227"/>
      <c r="C53" s="296"/>
      <c r="D53" s="296"/>
      <c r="E53" s="296"/>
      <c r="F53" s="296"/>
      <c r="G53" s="296"/>
      <c r="H53" s="296"/>
      <c r="I53" s="296"/>
      <c r="J53" s="295"/>
      <c r="K53" s="295"/>
      <c r="L53" s="227">
        <f>+AREALEN!$J45*EENHEIDSPRIJZEN!$C9</f>
        <v>0</v>
      </c>
      <c r="M53" s="227">
        <f>+AREALEN!$J45*EENHEIDSPRIJZEN!$D9</f>
        <v>0</v>
      </c>
      <c r="N53" s="296"/>
      <c r="O53" s="296"/>
      <c r="P53" s="227">
        <f>+AREALEN!$L$45*EENHEIDSPRIJZEN!$I$9</f>
        <v>0</v>
      </c>
    </row>
    <row r="54" spans="1:16" x14ac:dyDescent="0.2">
      <c r="A54" s="88" t="s">
        <v>79</v>
      </c>
      <c r="B54" s="227"/>
      <c r="C54" s="296"/>
      <c r="D54" s="296"/>
      <c r="E54" s="296"/>
      <c r="F54" s="296"/>
      <c r="G54" s="296"/>
      <c r="H54" s="296"/>
      <c r="I54" s="296"/>
      <c r="J54" s="295"/>
      <c r="K54" s="295"/>
      <c r="L54" s="227">
        <f>+AREALEN!$J46*EENHEIDSPRIJZEN!$C10</f>
        <v>0</v>
      </c>
      <c r="M54" s="227">
        <f>+AREALEN!$J46*EENHEIDSPRIJZEN!$D10</f>
        <v>0</v>
      </c>
      <c r="N54" s="296"/>
      <c r="O54" s="296"/>
      <c r="P54" s="227">
        <f>+AREALEN!$L$45*EENHEIDSPRIJZEN!$I$9</f>
        <v>0</v>
      </c>
    </row>
    <row r="55" spans="1:16" x14ac:dyDescent="0.2">
      <c r="A55" s="88" t="s">
        <v>82</v>
      </c>
      <c r="B55" s="227"/>
      <c r="C55" s="296"/>
      <c r="D55" s="296"/>
      <c r="E55" s="296"/>
      <c r="F55" s="296"/>
      <c r="G55" s="296"/>
      <c r="H55" s="296"/>
      <c r="I55" s="296"/>
      <c r="J55" s="295"/>
      <c r="K55" s="295"/>
      <c r="L55" s="227">
        <f>+AREALEN!$J47*EENHEIDSPRIJZEN!$C11</f>
        <v>0</v>
      </c>
      <c r="M55" s="227">
        <f>+AREALEN!$J47*EENHEIDSPRIJZEN!$D11</f>
        <v>0</v>
      </c>
      <c r="N55" s="296"/>
      <c r="O55" s="296"/>
      <c r="P55" s="227">
        <f>+AREALEN!$L$45*EENHEIDSPRIJZEN!$I$9</f>
        <v>0</v>
      </c>
    </row>
    <row r="56" spans="1:16" x14ac:dyDescent="0.2">
      <c r="A56" s="88" t="s">
        <v>47</v>
      </c>
      <c r="B56" s="227"/>
      <c r="C56" s="296"/>
      <c r="D56" s="296"/>
      <c r="E56" s="296"/>
      <c r="F56" s="296"/>
      <c r="G56" s="296"/>
      <c r="H56" s="296"/>
      <c r="I56" s="296"/>
      <c r="J56" s="295"/>
      <c r="K56" s="295"/>
      <c r="L56" s="227">
        <f>+AREALEN!$J48*EENHEIDSPRIJZEN!$C12</f>
        <v>0</v>
      </c>
      <c r="M56" s="227">
        <f>+AREALEN!$J48*EENHEIDSPRIJZEN!$D12</f>
        <v>0</v>
      </c>
      <c r="N56" s="296"/>
      <c r="O56" s="296"/>
      <c r="P56" s="227"/>
    </row>
    <row r="57" spans="1:16" x14ac:dyDescent="0.2">
      <c r="A57" s="88" t="s">
        <v>48</v>
      </c>
      <c r="B57" s="227"/>
      <c r="C57" s="296"/>
      <c r="D57" s="296"/>
      <c r="E57" s="296"/>
      <c r="F57" s="296"/>
      <c r="G57" s="296"/>
      <c r="H57" s="296"/>
      <c r="I57" s="296"/>
      <c r="J57" s="295"/>
      <c r="K57" s="295"/>
      <c r="L57" s="227">
        <f>+AREALEN!$J49*EENHEIDSPRIJZEN!$C13</f>
        <v>0</v>
      </c>
      <c r="M57" s="227">
        <f>+AREALEN!$J49*EENHEIDSPRIJZEN!$D13</f>
        <v>0</v>
      </c>
      <c r="N57" s="296"/>
      <c r="O57" s="296"/>
      <c r="P57" s="227"/>
    </row>
    <row r="58" spans="1:16" x14ac:dyDescent="0.2">
      <c r="A58" s="88" t="s">
        <v>18</v>
      </c>
      <c r="B58" s="227"/>
      <c r="C58" s="296"/>
      <c r="D58" s="296"/>
      <c r="E58" s="296"/>
      <c r="F58" s="296"/>
      <c r="G58" s="296"/>
      <c r="H58" s="296"/>
      <c r="I58" s="296"/>
      <c r="J58" s="295"/>
      <c r="K58" s="295"/>
      <c r="L58" s="227">
        <f>+AREALEN!$J50*EENHEIDSPRIJZEN!$C14</f>
        <v>0</v>
      </c>
      <c r="M58" s="227">
        <f>+AREALEN!$J50*EENHEIDSPRIJZEN!$D14</f>
        <v>0</v>
      </c>
      <c r="N58" s="296"/>
      <c r="O58" s="296"/>
      <c r="P58" s="227">
        <f>+AREALEN!$L$50*EENHEIDSPRIJZEN!$I$14</f>
        <v>0</v>
      </c>
    </row>
    <row r="59" spans="1:16" ht="12.75" customHeight="1" x14ac:dyDescent="0.2">
      <c r="A59" s="88" t="s">
        <v>23</v>
      </c>
      <c r="B59" s="227"/>
      <c r="C59" s="296"/>
      <c r="D59" s="296"/>
      <c r="E59" s="296"/>
      <c r="F59" s="296"/>
      <c r="G59" s="296"/>
      <c r="H59" s="296"/>
      <c r="I59" s="296"/>
      <c r="J59" s="295"/>
      <c r="K59" s="295"/>
      <c r="L59" s="227">
        <f>+AREALEN!$J51*EENHEIDSPRIJZEN!$C15</f>
        <v>0</v>
      </c>
      <c r="M59" s="227">
        <f>+AREALEN!$J51*EENHEIDSPRIJZEN!$D15</f>
        <v>0</v>
      </c>
      <c r="N59" s="296"/>
      <c r="O59" s="296"/>
      <c r="P59" s="227">
        <f>+AREALEN!$L$51*EENHEIDSPRIJZEN!$I$15</f>
        <v>0</v>
      </c>
    </row>
    <row r="60" spans="1:16" x14ac:dyDescent="0.2">
      <c r="A60" s="88" t="s">
        <v>27</v>
      </c>
      <c r="B60" s="227"/>
      <c r="C60" s="296"/>
      <c r="D60" s="296"/>
      <c r="E60" s="296"/>
      <c r="F60" s="296"/>
      <c r="G60" s="296"/>
      <c r="H60" s="296"/>
      <c r="I60" s="296"/>
      <c r="J60" s="295"/>
      <c r="K60" s="295"/>
      <c r="L60" s="227">
        <f>+AREALEN!$J52*EENHEIDSPRIJZEN!$C16</f>
        <v>0</v>
      </c>
      <c r="M60" s="227">
        <f>+AREALEN!$J52*EENHEIDSPRIJZEN!$D16</f>
        <v>0</v>
      </c>
      <c r="N60" s="296"/>
      <c r="O60" s="296"/>
      <c r="P60" s="227">
        <f>+AREALEN!$L$52*EENHEIDSPRIJZEN!$I$16</f>
        <v>0</v>
      </c>
    </row>
    <row r="61" spans="1:16" x14ac:dyDescent="0.2">
      <c r="A61" s="88" t="s">
        <v>49</v>
      </c>
      <c r="B61" s="227"/>
      <c r="C61" s="296"/>
      <c r="D61" s="296"/>
      <c r="E61" s="296"/>
      <c r="F61" s="296"/>
      <c r="G61" s="296"/>
      <c r="H61" s="296"/>
      <c r="I61" s="296"/>
      <c r="J61" s="295"/>
      <c r="K61" s="295"/>
      <c r="L61" s="227">
        <f>+AREALEN!$J53*EENHEIDSPRIJZEN!$C17</f>
        <v>0</v>
      </c>
      <c r="M61" s="227">
        <f>+AREALEN!$J53*EENHEIDSPRIJZEN!$D17</f>
        <v>0</v>
      </c>
      <c r="N61" s="296"/>
      <c r="O61" s="296"/>
      <c r="P61" s="227"/>
    </row>
    <row r="62" spans="1:16" x14ac:dyDescent="0.2">
      <c r="A62" s="88" t="s">
        <v>24</v>
      </c>
      <c r="B62" s="227"/>
      <c r="C62" s="296"/>
      <c r="D62" s="296"/>
      <c r="E62" s="296"/>
      <c r="F62" s="296"/>
      <c r="G62" s="296"/>
      <c r="H62" s="296"/>
      <c r="I62" s="296"/>
      <c r="J62" s="295"/>
      <c r="K62" s="295"/>
      <c r="L62" s="227">
        <f>+AREALEN!$J54*EENHEIDSPRIJZEN!$C18</f>
        <v>0</v>
      </c>
      <c r="M62" s="227">
        <f>+AREALEN!$J54*EENHEIDSPRIJZEN!$D18</f>
        <v>0</v>
      </c>
      <c r="N62" s="296"/>
      <c r="O62" s="296"/>
      <c r="P62" s="227">
        <f>+AREALEN!$L$54*EENHEIDSPRIJZEN!$I$18</f>
        <v>0</v>
      </c>
    </row>
    <row r="63" spans="1:16" x14ac:dyDescent="0.2">
      <c r="A63" s="297" t="s">
        <v>32</v>
      </c>
      <c r="B63" s="227"/>
      <c r="C63" s="296"/>
      <c r="D63" s="296"/>
      <c r="E63" s="296"/>
      <c r="F63" s="296"/>
      <c r="G63" s="296"/>
      <c r="H63" s="296"/>
      <c r="I63" s="296"/>
      <c r="J63" s="295"/>
      <c r="K63" s="295"/>
      <c r="L63" s="227">
        <f>+AREALEN!$J55*EENHEIDSPRIJZEN!$C19</f>
        <v>0</v>
      </c>
      <c r="M63" s="227">
        <f>+AREALEN!$J55*EENHEIDSPRIJZEN!$D19</f>
        <v>0</v>
      </c>
      <c r="N63" s="296"/>
      <c r="O63" s="296"/>
      <c r="P63" s="227"/>
    </row>
    <row r="64" spans="1:16" x14ac:dyDescent="0.2">
      <c r="A64" s="297" t="s">
        <v>50</v>
      </c>
      <c r="B64" s="227"/>
      <c r="C64" s="296"/>
      <c r="D64" s="296"/>
      <c r="E64" s="296"/>
      <c r="F64" s="296"/>
      <c r="G64" s="296"/>
      <c r="H64" s="296"/>
      <c r="I64" s="296"/>
      <c r="J64" s="295"/>
      <c r="K64" s="295"/>
      <c r="L64" s="227">
        <f>+AREALEN!$J56*EENHEIDSPRIJZEN!$C20</f>
        <v>0</v>
      </c>
      <c r="M64" s="227">
        <f>+AREALEN!$J56*EENHEIDSPRIJZEN!$D20</f>
        <v>0</v>
      </c>
      <c r="N64" s="296"/>
      <c r="O64" s="296"/>
      <c r="P64" s="227"/>
    </row>
    <row r="65" spans="1:16" x14ac:dyDescent="0.2">
      <c r="A65" s="297" t="s">
        <v>85</v>
      </c>
      <c r="B65" s="227"/>
      <c r="C65" s="296"/>
      <c r="D65" s="296"/>
      <c r="E65" s="296"/>
      <c r="F65" s="296"/>
      <c r="G65" s="296"/>
      <c r="H65" s="296"/>
      <c r="I65" s="296"/>
      <c r="J65" s="295"/>
      <c r="K65" s="295"/>
      <c r="L65" s="227">
        <f>+AREALEN!$J57*EENHEIDSPRIJZEN!$C21</f>
        <v>0</v>
      </c>
      <c r="M65" s="227">
        <f>+AREALEN!$J57*EENHEIDSPRIJZEN!$D21</f>
        <v>0</v>
      </c>
      <c r="N65" s="296"/>
      <c r="O65" s="296"/>
      <c r="P65" s="227"/>
    </row>
    <row r="66" spans="1:16" x14ac:dyDescent="0.2">
      <c r="A66" s="26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</row>
    <row r="67" spans="1:16" x14ac:dyDescent="0.2">
      <c r="A67" s="1"/>
      <c r="B67" s="36"/>
      <c r="C67" s="6"/>
      <c r="D67" s="6"/>
      <c r="E67" s="6"/>
      <c r="F67" s="6"/>
      <c r="G67" s="6"/>
      <c r="H67" s="6"/>
      <c r="I67" s="6"/>
      <c r="J67" s="6"/>
      <c r="K67" s="6"/>
      <c r="N67" s="6"/>
      <c r="O67" s="6"/>
    </row>
    <row r="68" spans="1:16" x14ac:dyDescent="0.2">
      <c r="A68" s="1"/>
      <c r="B68" s="3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</sheetData>
  <sheetProtection algorithmName="SHA-512" hashValue="LZd+WD55eyFq9EYiWsFNnqPRGgekZsYEGh8i8bEWbwU06E21YR56HSmpgcz7mi4aOaORAFIJkq0cmh8aK92Mng==" saltValue="gFFn6D+Qi747KKzKPQFOuQ==" spinCount="100000" sheet="1" objects="1" scenarios="1"/>
  <mergeCells count="5">
    <mergeCell ref="B2:C2"/>
    <mergeCell ref="N2:O2"/>
    <mergeCell ref="D2:E2"/>
    <mergeCell ref="F2:G2"/>
    <mergeCell ref="L2:M2"/>
  </mergeCells>
  <pageMargins left="0.7" right="0.7" top="0.75" bottom="0.75" header="0.3" footer="0.3"/>
  <pageSetup paperSize="9" orientation="portrait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</sheetPr>
  <dimension ref="A1:Z107"/>
  <sheetViews>
    <sheetView topLeftCell="A24" zoomScale="90" zoomScaleNormal="90" workbookViewId="0">
      <selection activeCell="L50" sqref="L50"/>
    </sheetView>
  </sheetViews>
  <sheetFormatPr defaultRowHeight="12.75" x14ac:dyDescent="0.2"/>
  <cols>
    <col min="1" max="1" width="30.33203125" style="2" bestFit="1" customWidth="1"/>
    <col min="2" max="2" width="20.5" style="2" bestFit="1" customWidth="1"/>
    <col min="3" max="3" width="18.33203125" style="2" customWidth="1"/>
    <col min="4" max="4" width="18.5" style="2" bestFit="1" customWidth="1"/>
    <col min="5" max="5" width="13" style="2" bestFit="1" customWidth="1"/>
    <col min="6" max="6" width="18.5" style="2" bestFit="1" customWidth="1"/>
    <col min="7" max="7" width="19" style="2" customWidth="1"/>
    <col min="8" max="8" width="18.5" style="2" bestFit="1" customWidth="1"/>
    <col min="9" max="9" width="15" style="2" customWidth="1"/>
    <col min="10" max="10" width="25.5" style="2" bestFit="1" customWidth="1"/>
    <col min="11" max="11" width="11.83203125" style="2" bestFit="1" customWidth="1"/>
    <col min="12" max="12" width="18.5" style="2" bestFit="1" customWidth="1"/>
    <col min="13" max="13" width="16.83203125" style="2" customWidth="1"/>
    <col min="14" max="14" width="18.5" style="2" bestFit="1" customWidth="1"/>
    <col min="15" max="15" width="16" style="2" customWidth="1"/>
    <col min="16" max="16" width="16.83203125" style="2" bestFit="1" customWidth="1"/>
    <col min="17" max="17" width="14.33203125" style="2" bestFit="1" customWidth="1"/>
    <col min="18" max="18" width="14.5" style="2" customWidth="1"/>
    <col min="19" max="19" width="16.83203125" style="2" bestFit="1" customWidth="1"/>
    <col min="20" max="20" width="17.1640625" style="2" customWidth="1"/>
    <col min="21" max="21" width="16" style="2" customWidth="1"/>
    <col min="22" max="22" width="19.83203125" style="2" customWidth="1"/>
    <col min="23" max="23" width="21.83203125" style="2" bestFit="1" customWidth="1"/>
    <col min="24" max="24" width="16.83203125" style="2" customWidth="1"/>
    <col min="25" max="25" width="22.6640625" style="2" bestFit="1" customWidth="1"/>
    <col min="26" max="16384" width="9.33203125" style="2"/>
  </cols>
  <sheetData>
    <row r="1" spans="1:26" ht="15" x14ac:dyDescent="0.25">
      <c r="A1" s="76" t="s">
        <v>41</v>
      </c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7"/>
      <c r="P1" s="77"/>
    </row>
    <row r="2" spans="1:26" x14ac:dyDescent="0.2">
      <c r="A2" s="191"/>
      <c r="B2" s="334" t="s">
        <v>1</v>
      </c>
      <c r="C2" s="335"/>
      <c r="D2" s="334" t="s">
        <v>31</v>
      </c>
      <c r="E2" s="335"/>
      <c r="F2" s="334" t="s">
        <v>2</v>
      </c>
      <c r="G2" s="335"/>
      <c r="H2" s="139" t="s">
        <v>33</v>
      </c>
      <c r="I2" s="140"/>
      <c r="J2" s="73" t="s">
        <v>34</v>
      </c>
      <c r="K2" s="74"/>
      <c r="L2" s="337" t="s">
        <v>30</v>
      </c>
      <c r="M2" s="338"/>
      <c r="N2" s="334" t="s">
        <v>4</v>
      </c>
      <c r="O2" s="336"/>
      <c r="P2" s="88"/>
      <c r="Q2" s="20"/>
      <c r="R2" s="20"/>
      <c r="S2" s="340"/>
      <c r="T2" s="340"/>
      <c r="U2" s="340"/>
      <c r="V2" s="339"/>
      <c r="W2" s="339"/>
      <c r="X2" s="339"/>
    </row>
    <row r="3" spans="1:26" s="20" customFormat="1" x14ac:dyDescent="0.2">
      <c r="A3" s="192"/>
      <c r="B3" s="258" t="s">
        <v>7</v>
      </c>
      <c r="C3" s="259" t="s">
        <v>6</v>
      </c>
      <c r="D3" s="260" t="s">
        <v>7</v>
      </c>
      <c r="E3" s="259" t="s">
        <v>6</v>
      </c>
      <c r="F3" s="260" t="s">
        <v>7</v>
      </c>
      <c r="G3" s="259" t="s">
        <v>6</v>
      </c>
      <c r="H3" s="260" t="s">
        <v>7</v>
      </c>
      <c r="I3" s="259" t="s">
        <v>6</v>
      </c>
      <c r="J3" s="261" t="s">
        <v>7</v>
      </c>
      <c r="K3" s="262" t="s">
        <v>6</v>
      </c>
      <c r="L3" s="260" t="s">
        <v>7</v>
      </c>
      <c r="M3" s="259" t="s">
        <v>6</v>
      </c>
      <c r="N3" s="260" t="s">
        <v>7</v>
      </c>
      <c r="O3" s="259" t="s">
        <v>6</v>
      </c>
      <c r="P3" s="259" t="s">
        <v>54</v>
      </c>
      <c r="Q3" s="7"/>
      <c r="T3" s="7"/>
      <c r="W3" s="7"/>
      <c r="Z3" s="2"/>
    </row>
    <row r="4" spans="1:26" x14ac:dyDescent="0.2">
      <c r="A4" s="88" t="s">
        <v>13</v>
      </c>
      <c r="B4" s="227">
        <f>+AREALEN!$E2*EENHEIDSPRIJZEN!$E6</f>
        <v>0</v>
      </c>
      <c r="C4" s="227">
        <f>+AREALEN!$E2*EENHEIDSPRIJZEN!$F6</f>
        <v>0</v>
      </c>
      <c r="D4" s="227">
        <f>+AREALEN!$F2*EENHEIDSPRIJZEN!$E6</f>
        <v>0</v>
      </c>
      <c r="E4" s="227">
        <f>+AREALEN!$F2*EENHEIDSPRIJZEN!$F6</f>
        <v>0</v>
      </c>
      <c r="F4" s="227">
        <f>+AREALEN!$G2*EENHEIDSPRIJZEN!$E6</f>
        <v>0</v>
      </c>
      <c r="G4" s="227">
        <f>+AREALEN!$G2*EENHEIDSPRIJZEN!$F6</f>
        <v>0</v>
      </c>
      <c r="H4" s="227">
        <f>+AREALEN!$H2*EENHEIDSPRIJZEN!$E6</f>
        <v>0</v>
      </c>
      <c r="I4" s="227">
        <f>+AREALEN!$H2*EENHEIDSPRIJZEN!$F6</f>
        <v>0</v>
      </c>
      <c r="J4" s="227">
        <f>+AREALEN!$I2*EENHEIDSPRIJZEN!$E6</f>
        <v>0</v>
      </c>
      <c r="K4" s="227">
        <f>+AREALEN!$I2*EENHEIDSPRIJZEN!$F6</f>
        <v>0</v>
      </c>
      <c r="L4" s="227">
        <f>+AREALEN!$J2*EENHEIDSPRIJZEN!$E6</f>
        <v>0</v>
      </c>
      <c r="M4" s="227">
        <f>+AREALEN!$J2*EENHEIDSPRIJZEN!$F6</f>
        <v>0</v>
      </c>
      <c r="N4" s="227">
        <f>+AREALEN!$K2*EENHEIDSPRIJZEN!$E6</f>
        <v>0</v>
      </c>
      <c r="O4" s="227">
        <f>+AREALEN!$K2*EENHEIDSPRIJZEN!$F6</f>
        <v>0</v>
      </c>
      <c r="P4" s="227">
        <f>+AREALEN!$L2*EENHEIDSPRIJZEN!$I6</f>
        <v>0</v>
      </c>
      <c r="Q4" s="67"/>
      <c r="R4" s="67"/>
      <c r="S4" s="205"/>
      <c r="T4" s="67"/>
      <c r="U4" s="67"/>
      <c r="V4" s="67"/>
      <c r="W4" s="67"/>
      <c r="X4" s="67"/>
      <c r="Z4" s="67"/>
    </row>
    <row r="5" spans="1:26" x14ac:dyDescent="0.2">
      <c r="A5" s="88" t="s">
        <v>15</v>
      </c>
      <c r="B5" s="227">
        <f>+AREALEN!$E3*EENHEIDSPRIJZEN!$E7</f>
        <v>0</v>
      </c>
      <c r="C5" s="227">
        <f>+AREALEN!$E3*EENHEIDSPRIJZEN!$F7</f>
        <v>0</v>
      </c>
      <c r="D5" s="227">
        <f>+AREALEN!$F3*EENHEIDSPRIJZEN!$E7</f>
        <v>0</v>
      </c>
      <c r="E5" s="227">
        <f>+AREALEN!$F3*EENHEIDSPRIJZEN!$F7</f>
        <v>0</v>
      </c>
      <c r="F5" s="227">
        <f>+AREALEN!$G3*EENHEIDSPRIJZEN!$E7</f>
        <v>0</v>
      </c>
      <c r="G5" s="227">
        <f>+AREALEN!$G3*EENHEIDSPRIJZEN!$F7</f>
        <v>0</v>
      </c>
      <c r="H5" s="227">
        <f>+AREALEN!$H3*EENHEIDSPRIJZEN!$E7</f>
        <v>0</v>
      </c>
      <c r="I5" s="227">
        <f>+AREALEN!$H3*EENHEIDSPRIJZEN!$F7</f>
        <v>0</v>
      </c>
      <c r="J5" s="227">
        <f>+AREALEN!$I3*EENHEIDSPRIJZEN!$E7</f>
        <v>0</v>
      </c>
      <c r="K5" s="227">
        <f>+AREALEN!$I3*EENHEIDSPRIJZEN!$F7</f>
        <v>0</v>
      </c>
      <c r="L5" s="227">
        <f>+AREALEN!$J3*EENHEIDSPRIJZEN!$E7</f>
        <v>0</v>
      </c>
      <c r="M5" s="227">
        <f>+AREALEN!$J3*EENHEIDSPRIJZEN!$F7</f>
        <v>0</v>
      </c>
      <c r="N5" s="227">
        <f>+AREALEN!$K3*EENHEIDSPRIJZEN!$E7</f>
        <v>0</v>
      </c>
      <c r="O5" s="227">
        <f>+AREALEN!$K3*EENHEIDSPRIJZEN!$F7</f>
        <v>0</v>
      </c>
      <c r="P5" s="227">
        <f>+AREALEN!$L3*EENHEIDSPRIJZEN!$I7</f>
        <v>0</v>
      </c>
      <c r="Q5" s="67"/>
      <c r="R5" s="67"/>
      <c r="S5" s="67"/>
      <c r="T5" s="67"/>
      <c r="U5" s="67"/>
      <c r="V5" s="67"/>
      <c r="W5" s="67"/>
      <c r="X5" s="67"/>
      <c r="Z5" s="67"/>
    </row>
    <row r="6" spans="1:26" x14ac:dyDescent="0.2">
      <c r="A6" s="88" t="s">
        <v>16</v>
      </c>
      <c r="B6" s="227">
        <f>+AREALEN!$E4*EENHEIDSPRIJZEN!$E8</f>
        <v>0</v>
      </c>
      <c r="C6" s="227">
        <f>+AREALEN!$E4*EENHEIDSPRIJZEN!$F8</f>
        <v>0</v>
      </c>
      <c r="D6" s="227">
        <f>+AREALEN!$F4*EENHEIDSPRIJZEN!$E8</f>
        <v>0</v>
      </c>
      <c r="E6" s="227">
        <f>+AREALEN!$F4*EENHEIDSPRIJZEN!$F8</f>
        <v>0</v>
      </c>
      <c r="F6" s="227">
        <f>+AREALEN!$G4*EENHEIDSPRIJZEN!$E8</f>
        <v>0</v>
      </c>
      <c r="G6" s="227">
        <f>+AREALEN!$G4*EENHEIDSPRIJZEN!$F8</f>
        <v>0</v>
      </c>
      <c r="H6" s="227">
        <f>+AREALEN!$H4*EENHEIDSPRIJZEN!$E8</f>
        <v>0</v>
      </c>
      <c r="I6" s="227">
        <f>+AREALEN!$H4*EENHEIDSPRIJZEN!$F8</f>
        <v>0</v>
      </c>
      <c r="J6" s="227">
        <f>+AREALEN!$I4*EENHEIDSPRIJZEN!$E8</f>
        <v>0</v>
      </c>
      <c r="K6" s="227">
        <f>+AREALEN!$I4*EENHEIDSPRIJZEN!$F8</f>
        <v>0</v>
      </c>
      <c r="L6" s="227">
        <f>+AREALEN!$J4*EENHEIDSPRIJZEN!$E8</f>
        <v>0</v>
      </c>
      <c r="M6" s="227">
        <f>+AREALEN!$J4*EENHEIDSPRIJZEN!$F8</f>
        <v>0</v>
      </c>
      <c r="N6" s="227">
        <f>+AREALEN!$K4*EENHEIDSPRIJZEN!$E8</f>
        <v>0</v>
      </c>
      <c r="O6" s="227">
        <f>+AREALEN!$K4*EENHEIDSPRIJZEN!$F8</f>
        <v>0</v>
      </c>
      <c r="P6" s="227">
        <f>+AREALEN!$L4*EENHEIDSPRIJZEN!$I8</f>
        <v>0</v>
      </c>
      <c r="Q6" s="67"/>
      <c r="R6" s="67"/>
      <c r="S6" s="206"/>
      <c r="T6" s="67"/>
      <c r="U6" s="67"/>
      <c r="V6" s="67"/>
      <c r="W6" s="67"/>
      <c r="X6" s="67"/>
      <c r="Z6" s="67"/>
    </row>
    <row r="7" spans="1:26" x14ac:dyDescent="0.2">
      <c r="A7" s="88" t="s">
        <v>17</v>
      </c>
      <c r="B7" s="227">
        <f>+AREALEN!$E5*EENHEIDSPRIJZEN!$E9</f>
        <v>0</v>
      </c>
      <c r="C7" s="227">
        <f>+AREALEN!$E5*EENHEIDSPRIJZEN!$F9</f>
        <v>0</v>
      </c>
      <c r="D7" s="227">
        <f>+AREALEN!$F5*EENHEIDSPRIJZEN!$E9</f>
        <v>0</v>
      </c>
      <c r="E7" s="227">
        <f>+AREALEN!$F5*EENHEIDSPRIJZEN!$F9</f>
        <v>0</v>
      </c>
      <c r="F7" s="227">
        <f>+AREALEN!$G5*EENHEIDSPRIJZEN!$E9</f>
        <v>0</v>
      </c>
      <c r="G7" s="227">
        <f>+AREALEN!$G5*EENHEIDSPRIJZEN!$F9</f>
        <v>0</v>
      </c>
      <c r="H7" s="227">
        <f>+AREALEN!$H5*EENHEIDSPRIJZEN!$E9</f>
        <v>0</v>
      </c>
      <c r="I7" s="227">
        <f>+AREALEN!$H5*EENHEIDSPRIJZEN!$F9</f>
        <v>0</v>
      </c>
      <c r="J7" s="227">
        <f>+AREALEN!$I5*EENHEIDSPRIJZEN!$E9</f>
        <v>0</v>
      </c>
      <c r="K7" s="227">
        <f>+AREALEN!$I5*EENHEIDSPRIJZEN!$F9</f>
        <v>0</v>
      </c>
      <c r="L7" s="227">
        <f>+AREALEN!$J5*EENHEIDSPRIJZEN!$E9</f>
        <v>0</v>
      </c>
      <c r="M7" s="227">
        <f>+AREALEN!$J5*EENHEIDSPRIJZEN!$F9</f>
        <v>0</v>
      </c>
      <c r="N7" s="227">
        <f>+AREALEN!$K5*EENHEIDSPRIJZEN!$E9</f>
        <v>0</v>
      </c>
      <c r="O7" s="227">
        <f>+AREALEN!$K5*EENHEIDSPRIJZEN!$F9</f>
        <v>0</v>
      </c>
      <c r="P7" s="227">
        <f>+AREALEN!$L5*EENHEIDSPRIJZEN!$I9</f>
        <v>0</v>
      </c>
      <c r="Q7" s="67"/>
      <c r="R7" s="67"/>
      <c r="S7" s="67"/>
      <c r="T7" s="67"/>
      <c r="U7" s="67"/>
      <c r="V7" s="67"/>
      <c r="W7" s="67"/>
      <c r="X7" s="67"/>
      <c r="Z7" s="67"/>
    </row>
    <row r="8" spans="1:26" x14ac:dyDescent="0.2">
      <c r="A8" s="88" t="s">
        <v>79</v>
      </c>
      <c r="B8" s="227">
        <f>+AREALEN!$E6*EENHEIDSPRIJZEN!$E10</f>
        <v>0</v>
      </c>
      <c r="C8" s="227">
        <f>+AREALEN!$E6*EENHEIDSPRIJZEN!$F10</f>
        <v>0</v>
      </c>
      <c r="D8" s="227">
        <f>+AREALEN!$F6*EENHEIDSPRIJZEN!$E10</f>
        <v>0</v>
      </c>
      <c r="E8" s="227">
        <f>+AREALEN!$F6*EENHEIDSPRIJZEN!$F10</f>
        <v>0</v>
      </c>
      <c r="F8" s="227">
        <f>+AREALEN!$G6*EENHEIDSPRIJZEN!$E10</f>
        <v>0</v>
      </c>
      <c r="G8" s="227">
        <f>+AREALEN!$G6*EENHEIDSPRIJZEN!$F10</f>
        <v>0</v>
      </c>
      <c r="H8" s="227">
        <f>+AREALEN!$H6*EENHEIDSPRIJZEN!$E10</f>
        <v>0</v>
      </c>
      <c r="I8" s="227">
        <f>+AREALEN!$H6*EENHEIDSPRIJZEN!$F10</f>
        <v>0</v>
      </c>
      <c r="J8" s="227">
        <f>+AREALEN!$I6*EENHEIDSPRIJZEN!$E10</f>
        <v>0</v>
      </c>
      <c r="K8" s="227">
        <f>+AREALEN!$I6*EENHEIDSPRIJZEN!$F10</f>
        <v>0</v>
      </c>
      <c r="L8" s="227">
        <f>+AREALEN!$J6*EENHEIDSPRIJZEN!$E10</f>
        <v>0</v>
      </c>
      <c r="M8" s="227">
        <f>+AREALEN!$J6*EENHEIDSPRIJZEN!$F10</f>
        <v>0</v>
      </c>
      <c r="N8" s="227">
        <f>+AREALEN!$K6*EENHEIDSPRIJZEN!$E10</f>
        <v>0</v>
      </c>
      <c r="O8" s="227">
        <f>+AREALEN!$K6*EENHEIDSPRIJZEN!$F10</f>
        <v>0</v>
      </c>
      <c r="P8" s="227"/>
      <c r="Q8" s="67"/>
      <c r="R8" s="67"/>
      <c r="S8" s="67"/>
      <c r="T8" s="67"/>
      <c r="U8" s="67"/>
      <c r="V8" s="67"/>
      <c r="W8" s="67"/>
      <c r="X8" s="67"/>
      <c r="Z8" s="67"/>
    </row>
    <row r="9" spans="1:26" x14ac:dyDescent="0.2">
      <c r="A9" s="88" t="s">
        <v>82</v>
      </c>
      <c r="B9" s="227">
        <f>+AREALEN!$E7*EENHEIDSPRIJZEN!$E11</f>
        <v>0</v>
      </c>
      <c r="C9" s="227">
        <f>+AREALEN!$E7*EENHEIDSPRIJZEN!$F11</f>
        <v>0</v>
      </c>
      <c r="D9" s="227">
        <f>+AREALEN!$F7*EENHEIDSPRIJZEN!$E11</f>
        <v>0</v>
      </c>
      <c r="E9" s="227">
        <f>+AREALEN!$F7*EENHEIDSPRIJZEN!$F11</f>
        <v>0</v>
      </c>
      <c r="F9" s="227">
        <f>+AREALEN!$G7*EENHEIDSPRIJZEN!$E11</f>
        <v>0</v>
      </c>
      <c r="G9" s="227">
        <f>+AREALEN!$G7*EENHEIDSPRIJZEN!$F11</f>
        <v>0</v>
      </c>
      <c r="H9" s="227">
        <f>+AREALEN!$H7*EENHEIDSPRIJZEN!$E11</f>
        <v>0</v>
      </c>
      <c r="I9" s="227">
        <f>+AREALEN!$H7*EENHEIDSPRIJZEN!$F11</f>
        <v>0</v>
      </c>
      <c r="J9" s="227">
        <f>+AREALEN!$I7*EENHEIDSPRIJZEN!$E11</f>
        <v>0</v>
      </c>
      <c r="K9" s="227">
        <f>+AREALEN!$I7*EENHEIDSPRIJZEN!$F11</f>
        <v>0</v>
      </c>
      <c r="L9" s="227">
        <f>+AREALEN!$J7*EENHEIDSPRIJZEN!$E11</f>
        <v>0</v>
      </c>
      <c r="M9" s="227">
        <f>+AREALEN!$J7*EENHEIDSPRIJZEN!$F11</f>
        <v>0</v>
      </c>
      <c r="N9" s="227">
        <f>+AREALEN!$K7*EENHEIDSPRIJZEN!$E11</f>
        <v>0</v>
      </c>
      <c r="O9" s="227">
        <f>+AREALEN!$K7*EENHEIDSPRIJZEN!$F11</f>
        <v>0</v>
      </c>
      <c r="P9" s="227"/>
      <c r="Q9" s="67"/>
      <c r="R9" s="67"/>
      <c r="S9" s="67"/>
      <c r="T9" s="67"/>
      <c r="U9" s="67"/>
      <c r="V9" s="67"/>
      <c r="W9" s="67"/>
      <c r="X9" s="67"/>
      <c r="Z9" s="67"/>
    </row>
    <row r="10" spans="1:26" x14ac:dyDescent="0.2">
      <c r="A10" s="88" t="s">
        <v>47</v>
      </c>
      <c r="B10" s="227">
        <f>+AREALEN!$E8*EENHEIDSPRIJZEN!$E12</f>
        <v>0</v>
      </c>
      <c r="C10" s="227">
        <f>+AREALEN!$E8*EENHEIDSPRIJZEN!$F12</f>
        <v>0</v>
      </c>
      <c r="D10" s="227">
        <f>+AREALEN!$F8*EENHEIDSPRIJZEN!$E12</f>
        <v>0</v>
      </c>
      <c r="E10" s="227">
        <f>+AREALEN!$F8*EENHEIDSPRIJZEN!$F12</f>
        <v>0</v>
      </c>
      <c r="F10" s="227">
        <f>+AREALEN!$G8*EENHEIDSPRIJZEN!$E12</f>
        <v>0</v>
      </c>
      <c r="G10" s="227">
        <f>+AREALEN!$G8*EENHEIDSPRIJZEN!$F12</f>
        <v>0</v>
      </c>
      <c r="H10" s="227">
        <f>+AREALEN!$H8*EENHEIDSPRIJZEN!$E12</f>
        <v>0</v>
      </c>
      <c r="I10" s="227">
        <f>+AREALEN!$H8*EENHEIDSPRIJZEN!$F12</f>
        <v>0</v>
      </c>
      <c r="J10" s="227">
        <f>+AREALEN!$I8*EENHEIDSPRIJZEN!$E12</f>
        <v>0</v>
      </c>
      <c r="K10" s="227">
        <f>+AREALEN!$I8*EENHEIDSPRIJZEN!$F12</f>
        <v>0</v>
      </c>
      <c r="L10" s="227">
        <f>+AREALEN!$J8*EENHEIDSPRIJZEN!$E12</f>
        <v>0</v>
      </c>
      <c r="M10" s="227">
        <f>+AREALEN!$J8*EENHEIDSPRIJZEN!$F12</f>
        <v>0</v>
      </c>
      <c r="N10" s="227">
        <f>+AREALEN!$K8*EENHEIDSPRIJZEN!$E12</f>
        <v>0</v>
      </c>
      <c r="O10" s="227">
        <f>+AREALEN!$K8*EENHEIDSPRIJZEN!$F12</f>
        <v>0</v>
      </c>
      <c r="P10" s="227"/>
      <c r="Q10" s="67"/>
      <c r="R10" s="67"/>
      <c r="S10" s="67"/>
      <c r="T10" s="67"/>
      <c r="U10" s="67"/>
      <c r="V10" s="67"/>
      <c r="W10" s="67"/>
      <c r="X10" s="67"/>
      <c r="Z10" s="67"/>
    </row>
    <row r="11" spans="1:26" x14ac:dyDescent="0.2">
      <c r="A11" s="88" t="s">
        <v>48</v>
      </c>
      <c r="B11" s="227">
        <f>+AREALEN!$E9*EENHEIDSPRIJZEN!$E13</f>
        <v>0</v>
      </c>
      <c r="C11" s="227">
        <f>+AREALEN!$E9*EENHEIDSPRIJZEN!$F13</f>
        <v>0</v>
      </c>
      <c r="D11" s="227">
        <f>+AREALEN!$F9*EENHEIDSPRIJZEN!$E13</f>
        <v>0</v>
      </c>
      <c r="E11" s="227">
        <f>+AREALEN!$F9*EENHEIDSPRIJZEN!$F13</f>
        <v>0</v>
      </c>
      <c r="F11" s="227">
        <f>+AREALEN!$G9*EENHEIDSPRIJZEN!$E13</f>
        <v>0</v>
      </c>
      <c r="G11" s="227">
        <f>+AREALEN!$G9*EENHEIDSPRIJZEN!$F13</f>
        <v>0</v>
      </c>
      <c r="H11" s="227">
        <f>+AREALEN!$H9*EENHEIDSPRIJZEN!$E13</f>
        <v>0</v>
      </c>
      <c r="I11" s="227">
        <f>+AREALEN!$H9*EENHEIDSPRIJZEN!$F13</f>
        <v>0</v>
      </c>
      <c r="J11" s="227">
        <f>+AREALEN!$I9*EENHEIDSPRIJZEN!$E13</f>
        <v>0</v>
      </c>
      <c r="K11" s="227">
        <f>+AREALEN!$I9*EENHEIDSPRIJZEN!$F13</f>
        <v>0</v>
      </c>
      <c r="L11" s="227">
        <f>+AREALEN!$J9*EENHEIDSPRIJZEN!$E13</f>
        <v>0</v>
      </c>
      <c r="M11" s="227">
        <f>+AREALEN!$J9*EENHEIDSPRIJZEN!$F13</f>
        <v>0</v>
      </c>
      <c r="N11" s="227">
        <f>+AREALEN!$K9*EENHEIDSPRIJZEN!$E13</f>
        <v>0</v>
      </c>
      <c r="O11" s="227">
        <f>+AREALEN!$K9*EENHEIDSPRIJZEN!$F13</f>
        <v>0</v>
      </c>
      <c r="P11" s="227"/>
      <c r="Q11" s="67"/>
      <c r="R11" s="67"/>
      <c r="S11" s="67"/>
      <c r="T11" s="67"/>
      <c r="U11" s="67"/>
      <c r="V11" s="67"/>
      <c r="W11" s="67"/>
      <c r="X11" s="67"/>
      <c r="Z11" s="67"/>
    </row>
    <row r="12" spans="1:26" x14ac:dyDescent="0.2">
      <c r="A12" s="88" t="s">
        <v>18</v>
      </c>
      <c r="B12" s="227">
        <f>+AREALEN!$E10*EENHEIDSPRIJZEN!$E14</f>
        <v>0</v>
      </c>
      <c r="C12" s="227">
        <f>+AREALEN!$E10*EENHEIDSPRIJZEN!$F14</f>
        <v>0</v>
      </c>
      <c r="D12" s="227">
        <f>+AREALEN!$F10*EENHEIDSPRIJZEN!$E14</f>
        <v>0</v>
      </c>
      <c r="E12" s="227">
        <f>+AREALEN!$F10*EENHEIDSPRIJZEN!$F14</f>
        <v>0</v>
      </c>
      <c r="F12" s="227">
        <f>+AREALEN!$G10*EENHEIDSPRIJZEN!$E14</f>
        <v>0</v>
      </c>
      <c r="G12" s="227">
        <f>+AREALEN!$G10*EENHEIDSPRIJZEN!$F14</f>
        <v>0</v>
      </c>
      <c r="H12" s="227">
        <f>+AREALEN!$H10*EENHEIDSPRIJZEN!$E14</f>
        <v>0</v>
      </c>
      <c r="I12" s="227">
        <f>+AREALEN!$H10*EENHEIDSPRIJZEN!$F14</f>
        <v>0</v>
      </c>
      <c r="J12" s="227">
        <f>+AREALEN!$I10*EENHEIDSPRIJZEN!$E14</f>
        <v>0</v>
      </c>
      <c r="K12" s="227">
        <f>+AREALEN!$I10*EENHEIDSPRIJZEN!$F14</f>
        <v>0</v>
      </c>
      <c r="L12" s="227">
        <f>+AREALEN!$J10*EENHEIDSPRIJZEN!$E14</f>
        <v>0</v>
      </c>
      <c r="M12" s="227">
        <f>+AREALEN!$J10*EENHEIDSPRIJZEN!$F14</f>
        <v>0</v>
      </c>
      <c r="N12" s="227">
        <f>+AREALEN!$K10*EENHEIDSPRIJZEN!$E14</f>
        <v>0</v>
      </c>
      <c r="O12" s="227">
        <f>+AREALEN!$K10*EENHEIDSPRIJZEN!$F14</f>
        <v>0</v>
      </c>
      <c r="P12" s="227">
        <f>+AREALEN!$L10*EENHEIDSPRIJZEN!$I14</f>
        <v>0</v>
      </c>
      <c r="Q12" s="67"/>
      <c r="R12" s="67"/>
      <c r="S12" s="67"/>
      <c r="U12" s="67"/>
      <c r="V12" s="67"/>
      <c r="W12" s="67"/>
      <c r="X12" s="67"/>
      <c r="Z12" s="67"/>
    </row>
    <row r="13" spans="1:26" x14ac:dyDescent="0.2">
      <c r="A13" s="88" t="s">
        <v>23</v>
      </c>
      <c r="B13" s="227">
        <f>+AREALEN!$E11*EENHEIDSPRIJZEN!$E15</f>
        <v>0</v>
      </c>
      <c r="C13" s="227">
        <f>+AREALEN!$E11*EENHEIDSPRIJZEN!$F15</f>
        <v>0</v>
      </c>
      <c r="D13" s="227">
        <f>+AREALEN!$F11*EENHEIDSPRIJZEN!$E15</f>
        <v>0</v>
      </c>
      <c r="E13" s="227">
        <f>+AREALEN!$F11*EENHEIDSPRIJZEN!$F15</f>
        <v>0</v>
      </c>
      <c r="F13" s="227">
        <f>+AREALEN!$G11*EENHEIDSPRIJZEN!$E15</f>
        <v>0</v>
      </c>
      <c r="G13" s="227">
        <f>+AREALEN!$G11*EENHEIDSPRIJZEN!$F15</f>
        <v>0</v>
      </c>
      <c r="H13" s="227">
        <f>+AREALEN!$H11*EENHEIDSPRIJZEN!$E15</f>
        <v>0</v>
      </c>
      <c r="I13" s="227">
        <f>+AREALEN!$H11*EENHEIDSPRIJZEN!$F15</f>
        <v>0</v>
      </c>
      <c r="J13" s="227">
        <f>+AREALEN!$I11*EENHEIDSPRIJZEN!$E15</f>
        <v>0</v>
      </c>
      <c r="K13" s="227">
        <f>+AREALEN!$I11*EENHEIDSPRIJZEN!$F15</f>
        <v>0</v>
      </c>
      <c r="L13" s="227">
        <f>+AREALEN!$J11*EENHEIDSPRIJZEN!$E15</f>
        <v>0</v>
      </c>
      <c r="M13" s="227">
        <f>+AREALEN!$J11*EENHEIDSPRIJZEN!$F15</f>
        <v>0</v>
      </c>
      <c r="N13" s="227">
        <f>+AREALEN!$K11*EENHEIDSPRIJZEN!$E15</f>
        <v>0</v>
      </c>
      <c r="O13" s="227">
        <f>+AREALEN!$K11*EENHEIDSPRIJZEN!$F15</f>
        <v>0</v>
      </c>
      <c r="P13" s="227">
        <f>+AREALEN!$L11*EENHEIDSPRIJZEN!$I15</f>
        <v>0</v>
      </c>
      <c r="Q13" s="67"/>
      <c r="R13" s="67"/>
      <c r="S13" s="67"/>
      <c r="U13" s="67"/>
      <c r="V13" s="67"/>
      <c r="W13" s="67"/>
      <c r="X13" s="67"/>
      <c r="Z13" s="67"/>
    </row>
    <row r="14" spans="1:26" x14ac:dyDescent="0.2">
      <c r="A14" s="88" t="s">
        <v>27</v>
      </c>
      <c r="B14" s="227">
        <f>+AREALEN!$E12*EENHEIDSPRIJZEN!$E16</f>
        <v>0</v>
      </c>
      <c r="C14" s="227">
        <f>+AREALEN!$E12*EENHEIDSPRIJZEN!$F16</f>
        <v>0</v>
      </c>
      <c r="D14" s="227">
        <f>+AREALEN!$F12*EENHEIDSPRIJZEN!$E16</f>
        <v>0</v>
      </c>
      <c r="E14" s="227">
        <f>+AREALEN!$F12*EENHEIDSPRIJZEN!$F16</f>
        <v>0</v>
      </c>
      <c r="F14" s="227">
        <f>+AREALEN!$G12*EENHEIDSPRIJZEN!$E16</f>
        <v>0</v>
      </c>
      <c r="G14" s="227">
        <f>+AREALEN!$G12*EENHEIDSPRIJZEN!$F16</f>
        <v>0</v>
      </c>
      <c r="H14" s="227">
        <f>+AREALEN!$H12*EENHEIDSPRIJZEN!$E16</f>
        <v>0</v>
      </c>
      <c r="I14" s="227">
        <f>+AREALEN!$H12*EENHEIDSPRIJZEN!$F16</f>
        <v>0</v>
      </c>
      <c r="J14" s="227">
        <f>+AREALEN!$I12*EENHEIDSPRIJZEN!$E16</f>
        <v>0</v>
      </c>
      <c r="K14" s="227">
        <f>+AREALEN!$I12*EENHEIDSPRIJZEN!$F16</f>
        <v>0</v>
      </c>
      <c r="L14" s="227">
        <f>+AREALEN!$J12*EENHEIDSPRIJZEN!$E16</f>
        <v>0</v>
      </c>
      <c r="M14" s="227">
        <f>+AREALEN!$J12*EENHEIDSPRIJZEN!$F16</f>
        <v>0</v>
      </c>
      <c r="N14" s="227">
        <f>+AREALEN!$K12*EENHEIDSPRIJZEN!$E16</f>
        <v>0</v>
      </c>
      <c r="O14" s="227">
        <f>+AREALEN!$K12*EENHEIDSPRIJZEN!$F16</f>
        <v>0</v>
      </c>
      <c r="P14" s="227">
        <f>+AREALEN!$L12*EENHEIDSPRIJZEN!$I16</f>
        <v>0</v>
      </c>
      <c r="Q14" s="67"/>
      <c r="R14" s="67"/>
      <c r="U14" s="67"/>
      <c r="V14" s="67"/>
      <c r="W14" s="67"/>
      <c r="X14" s="67"/>
      <c r="Z14" s="67"/>
    </row>
    <row r="15" spans="1:26" x14ac:dyDescent="0.2">
      <c r="A15" s="88" t="s">
        <v>49</v>
      </c>
      <c r="B15" s="227">
        <f>+AREALEN!$E13*EENHEIDSPRIJZEN!$E17</f>
        <v>0</v>
      </c>
      <c r="C15" s="227">
        <f>+AREALEN!$E13*EENHEIDSPRIJZEN!$F17</f>
        <v>0</v>
      </c>
      <c r="D15" s="227">
        <f>+AREALEN!$F13*EENHEIDSPRIJZEN!$E17</f>
        <v>0</v>
      </c>
      <c r="E15" s="227">
        <f>+AREALEN!$F13*EENHEIDSPRIJZEN!$F17</f>
        <v>0</v>
      </c>
      <c r="F15" s="227">
        <f>+AREALEN!$G13*EENHEIDSPRIJZEN!$E17</f>
        <v>0</v>
      </c>
      <c r="G15" s="227">
        <f>+AREALEN!$G13*EENHEIDSPRIJZEN!$F17</f>
        <v>0</v>
      </c>
      <c r="H15" s="227">
        <f>+AREALEN!$H13*EENHEIDSPRIJZEN!$E17</f>
        <v>0</v>
      </c>
      <c r="I15" s="227">
        <f>+AREALEN!$H13*EENHEIDSPRIJZEN!$F17</f>
        <v>0</v>
      </c>
      <c r="J15" s="227">
        <f>+AREALEN!$I13*EENHEIDSPRIJZEN!$E17</f>
        <v>0</v>
      </c>
      <c r="K15" s="227">
        <f>+AREALEN!$I13*EENHEIDSPRIJZEN!$F17</f>
        <v>0</v>
      </c>
      <c r="L15" s="227">
        <f>+AREALEN!$J13*EENHEIDSPRIJZEN!$E17</f>
        <v>0</v>
      </c>
      <c r="M15" s="227">
        <f>+AREALEN!$J13*EENHEIDSPRIJZEN!$F17</f>
        <v>0</v>
      </c>
      <c r="N15" s="227">
        <f>+AREALEN!$K13*EENHEIDSPRIJZEN!$E17</f>
        <v>0</v>
      </c>
      <c r="O15" s="227">
        <f>+AREALEN!$K13*EENHEIDSPRIJZEN!$F17</f>
        <v>0</v>
      </c>
      <c r="P15" s="227"/>
      <c r="Q15" s="67"/>
      <c r="R15" s="67"/>
      <c r="U15" s="67"/>
      <c r="V15" s="67"/>
      <c r="W15" s="67"/>
      <c r="X15" s="67"/>
      <c r="Z15" s="67"/>
    </row>
    <row r="16" spans="1:26" x14ac:dyDescent="0.2">
      <c r="A16" s="88" t="s">
        <v>24</v>
      </c>
      <c r="B16" s="227">
        <f>+AREALEN!$E14*EENHEIDSPRIJZEN!$E18</f>
        <v>0</v>
      </c>
      <c r="C16" s="227">
        <f>+AREALEN!$E14*EENHEIDSPRIJZEN!$F18</f>
        <v>0</v>
      </c>
      <c r="D16" s="227">
        <f>+AREALEN!$F14*EENHEIDSPRIJZEN!$E18</f>
        <v>0</v>
      </c>
      <c r="E16" s="227">
        <f>+AREALEN!$F14*EENHEIDSPRIJZEN!$F18</f>
        <v>0</v>
      </c>
      <c r="F16" s="227">
        <f>+AREALEN!$G14*EENHEIDSPRIJZEN!$E18</f>
        <v>0</v>
      </c>
      <c r="G16" s="227">
        <f>+AREALEN!$G14*EENHEIDSPRIJZEN!$F18</f>
        <v>0</v>
      </c>
      <c r="H16" s="227">
        <f>+AREALEN!$H14*EENHEIDSPRIJZEN!$E18</f>
        <v>0</v>
      </c>
      <c r="I16" s="227">
        <f>+AREALEN!$H14*EENHEIDSPRIJZEN!$F18</f>
        <v>0</v>
      </c>
      <c r="J16" s="227">
        <f>+AREALEN!$I14*EENHEIDSPRIJZEN!$E18</f>
        <v>0</v>
      </c>
      <c r="K16" s="227">
        <f>+AREALEN!$I14*EENHEIDSPRIJZEN!$F18</f>
        <v>0</v>
      </c>
      <c r="L16" s="227">
        <f>+AREALEN!$J14*EENHEIDSPRIJZEN!$E18</f>
        <v>0</v>
      </c>
      <c r="M16" s="227">
        <f>+AREALEN!$J14*EENHEIDSPRIJZEN!$F18</f>
        <v>0</v>
      </c>
      <c r="N16" s="227">
        <f>+AREALEN!$K14*EENHEIDSPRIJZEN!$E18</f>
        <v>0</v>
      </c>
      <c r="O16" s="227">
        <f>+AREALEN!$K14*EENHEIDSPRIJZEN!$F18</f>
        <v>0</v>
      </c>
      <c r="P16" s="227">
        <f>+AREALEN!$L14*EENHEIDSPRIJZEN!$I18</f>
        <v>0</v>
      </c>
      <c r="Q16" s="67"/>
      <c r="R16" s="67"/>
      <c r="U16" s="67"/>
      <c r="V16" s="67"/>
      <c r="W16" s="67"/>
      <c r="X16" s="67"/>
      <c r="Z16" s="67"/>
    </row>
    <row r="17" spans="1:26" x14ac:dyDescent="0.2">
      <c r="A17" s="297" t="s">
        <v>32</v>
      </c>
      <c r="B17" s="227">
        <f>+AREALEN!$E15*EENHEIDSPRIJZEN!$E19</f>
        <v>0</v>
      </c>
      <c r="C17" s="227">
        <f>+AREALEN!$E15*EENHEIDSPRIJZEN!$F19</f>
        <v>0</v>
      </c>
      <c r="D17" s="227">
        <f>+AREALEN!$F15*EENHEIDSPRIJZEN!$E19</f>
        <v>0</v>
      </c>
      <c r="E17" s="227">
        <f>+AREALEN!$F15*EENHEIDSPRIJZEN!$F19</f>
        <v>0</v>
      </c>
      <c r="F17" s="227">
        <f>+AREALEN!$G15*EENHEIDSPRIJZEN!$E19</f>
        <v>0</v>
      </c>
      <c r="G17" s="227">
        <f>+AREALEN!$G15*EENHEIDSPRIJZEN!$F19</f>
        <v>0</v>
      </c>
      <c r="H17" s="227">
        <f>+AREALEN!$H15*EENHEIDSPRIJZEN!$E19</f>
        <v>0</v>
      </c>
      <c r="I17" s="227">
        <f>+AREALEN!$H15*EENHEIDSPRIJZEN!$F19</f>
        <v>0</v>
      </c>
      <c r="J17" s="227">
        <f>+AREALEN!$I15*EENHEIDSPRIJZEN!$E19</f>
        <v>0</v>
      </c>
      <c r="K17" s="227">
        <f>+AREALEN!$I15*EENHEIDSPRIJZEN!$F19</f>
        <v>0</v>
      </c>
      <c r="L17" s="227">
        <f>+AREALEN!$J15*EENHEIDSPRIJZEN!$E19</f>
        <v>0</v>
      </c>
      <c r="M17" s="227">
        <f>+AREALEN!$J15*EENHEIDSPRIJZEN!$F19</f>
        <v>0</v>
      </c>
      <c r="N17" s="227">
        <f>+AREALEN!$K15*EENHEIDSPRIJZEN!$E19</f>
        <v>0</v>
      </c>
      <c r="O17" s="227">
        <f>+AREALEN!$K15*EENHEIDSPRIJZEN!$F19</f>
        <v>0</v>
      </c>
      <c r="P17" s="227"/>
      <c r="Q17" s="67"/>
      <c r="R17" s="67"/>
      <c r="S17" s="67"/>
      <c r="T17" s="67"/>
      <c r="U17" s="67"/>
      <c r="V17" s="67"/>
      <c r="W17" s="67"/>
      <c r="X17" s="67"/>
      <c r="Z17" s="67"/>
    </row>
    <row r="18" spans="1:26" x14ac:dyDescent="0.2">
      <c r="A18" s="297" t="s">
        <v>50</v>
      </c>
      <c r="B18" s="227">
        <f>+AREALEN!$E16*EENHEIDSPRIJZEN!$E20</f>
        <v>0</v>
      </c>
      <c r="C18" s="227">
        <f>+AREALEN!$E16*EENHEIDSPRIJZEN!$F20</f>
        <v>0</v>
      </c>
      <c r="D18" s="227">
        <f>+AREALEN!$F16*EENHEIDSPRIJZEN!$E20</f>
        <v>0</v>
      </c>
      <c r="E18" s="227">
        <f>+AREALEN!$F16*EENHEIDSPRIJZEN!$F20</f>
        <v>0</v>
      </c>
      <c r="F18" s="227">
        <f>+AREALEN!$G16*EENHEIDSPRIJZEN!$E20</f>
        <v>0</v>
      </c>
      <c r="G18" s="227">
        <f>+AREALEN!$G16*EENHEIDSPRIJZEN!$F20</f>
        <v>0</v>
      </c>
      <c r="H18" s="227">
        <f>+AREALEN!$H16*EENHEIDSPRIJZEN!$E20</f>
        <v>0</v>
      </c>
      <c r="I18" s="227">
        <f>+AREALEN!$H16*EENHEIDSPRIJZEN!$F20</f>
        <v>0</v>
      </c>
      <c r="J18" s="227">
        <f>+AREALEN!$I16*EENHEIDSPRIJZEN!$E20</f>
        <v>0</v>
      </c>
      <c r="K18" s="227">
        <f>+AREALEN!$I16*EENHEIDSPRIJZEN!$F20</f>
        <v>0</v>
      </c>
      <c r="L18" s="227">
        <f>+AREALEN!$J16*EENHEIDSPRIJZEN!$E20</f>
        <v>0</v>
      </c>
      <c r="M18" s="227">
        <f>+AREALEN!$J16*EENHEIDSPRIJZEN!$F20</f>
        <v>0</v>
      </c>
      <c r="N18" s="227">
        <f>+AREALEN!$K16*EENHEIDSPRIJZEN!$E20</f>
        <v>0</v>
      </c>
      <c r="O18" s="227">
        <f>+AREALEN!$K16*EENHEIDSPRIJZEN!$F20</f>
        <v>0</v>
      </c>
      <c r="P18" s="227"/>
      <c r="Q18" s="68"/>
      <c r="R18" s="68"/>
      <c r="U18" s="67"/>
      <c r="V18" s="67"/>
      <c r="W18" s="67"/>
      <c r="X18" s="67"/>
      <c r="Z18" s="67"/>
    </row>
    <row r="19" spans="1:26" x14ac:dyDescent="0.2">
      <c r="A19" s="297" t="s">
        <v>85</v>
      </c>
      <c r="B19" s="227">
        <f>+AREALEN!$E17*EENHEIDSPRIJZEN!$E21</f>
        <v>0</v>
      </c>
      <c r="C19" s="227">
        <f>+AREALEN!$E17*EENHEIDSPRIJZEN!$F21</f>
        <v>0</v>
      </c>
      <c r="D19" s="227">
        <f>+AREALEN!$F17*EENHEIDSPRIJZEN!$E21</f>
        <v>0</v>
      </c>
      <c r="E19" s="227">
        <f>+AREALEN!$F17*EENHEIDSPRIJZEN!$F21</f>
        <v>0</v>
      </c>
      <c r="F19" s="227">
        <f>+AREALEN!$G17*EENHEIDSPRIJZEN!$E21</f>
        <v>0</v>
      </c>
      <c r="G19" s="227">
        <f>+AREALEN!$G17*EENHEIDSPRIJZEN!$F21</f>
        <v>0</v>
      </c>
      <c r="H19" s="227">
        <f>+AREALEN!$H17*EENHEIDSPRIJZEN!$E21</f>
        <v>0</v>
      </c>
      <c r="I19" s="227">
        <f>+AREALEN!$H17*EENHEIDSPRIJZEN!$F21</f>
        <v>0</v>
      </c>
      <c r="J19" s="227">
        <f>+AREALEN!$I17*EENHEIDSPRIJZEN!$E21</f>
        <v>0</v>
      </c>
      <c r="K19" s="227">
        <f>+AREALEN!$I17*EENHEIDSPRIJZEN!$F21</f>
        <v>0</v>
      </c>
      <c r="L19" s="227">
        <f>+AREALEN!$J17*EENHEIDSPRIJZEN!$E21</f>
        <v>0</v>
      </c>
      <c r="M19" s="227">
        <f>+AREALEN!$J17*EENHEIDSPRIJZEN!$F21</f>
        <v>0</v>
      </c>
      <c r="N19" s="227">
        <f>+AREALEN!$K17*EENHEIDSPRIJZEN!$E21</f>
        <v>0</v>
      </c>
      <c r="O19" s="227">
        <f>+AREALEN!$K17*EENHEIDSPRIJZEN!$F21</f>
        <v>0</v>
      </c>
      <c r="P19" s="227">
        <f>+AREALEN!$L17*EENHEIDSPRIJZEN!$I21</f>
        <v>0</v>
      </c>
      <c r="Q19" s="68"/>
      <c r="R19" s="68"/>
      <c r="U19" s="67"/>
      <c r="V19" s="67"/>
      <c r="W19" s="67"/>
      <c r="X19" s="67"/>
      <c r="Z19" s="67"/>
    </row>
    <row r="20" spans="1:26" s="79" customFormat="1" x14ac:dyDescent="0.2">
      <c r="A20" s="2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80"/>
      <c r="S20" s="2"/>
      <c r="T20" s="2"/>
      <c r="U20" s="67"/>
      <c r="W20" s="80"/>
    </row>
    <row r="21" spans="1:26" x14ac:dyDescent="0.2">
      <c r="A21" s="1"/>
      <c r="B21" s="36"/>
      <c r="C21" s="6"/>
      <c r="D21" s="6"/>
      <c r="E21" s="6"/>
      <c r="F21" s="6"/>
      <c r="G21" s="6"/>
      <c r="H21" s="6"/>
      <c r="I21" s="6"/>
      <c r="J21" s="6"/>
      <c r="K21" s="6"/>
      <c r="N21" s="6"/>
      <c r="O21" s="6"/>
      <c r="Q21" s="75"/>
      <c r="R21" s="75"/>
      <c r="S21" s="67"/>
      <c r="T21" s="67"/>
      <c r="U21" s="67"/>
      <c r="V21" s="66"/>
      <c r="W21" s="67"/>
      <c r="X21" s="67"/>
      <c r="Z21" s="68"/>
    </row>
    <row r="22" spans="1:26" x14ac:dyDescent="0.2">
      <c r="B22" s="37"/>
      <c r="C22" s="10"/>
      <c r="D22" s="10"/>
      <c r="E22" s="10"/>
      <c r="F22" s="25"/>
      <c r="G22" s="25"/>
      <c r="H22" s="10"/>
      <c r="I22" s="22"/>
      <c r="J22" s="10"/>
      <c r="K22" s="10"/>
      <c r="N22" s="9"/>
      <c r="O22" s="9"/>
      <c r="Q22" s="67"/>
      <c r="V22" s="35"/>
      <c r="W22" s="35"/>
      <c r="X22" s="68"/>
      <c r="Z22" s="68"/>
    </row>
    <row r="23" spans="1:26" x14ac:dyDescent="0.2">
      <c r="B23" s="70"/>
      <c r="C23" s="71"/>
      <c r="D23" s="71"/>
      <c r="E23" s="71"/>
      <c r="F23" s="66"/>
      <c r="G23" s="66"/>
      <c r="H23" s="71"/>
      <c r="I23" s="71"/>
      <c r="J23" s="71"/>
      <c r="K23" s="71"/>
      <c r="N23" s="69"/>
      <c r="O23" s="69"/>
      <c r="Q23" s="35"/>
      <c r="R23" s="203"/>
      <c r="S23" s="35"/>
      <c r="T23" s="35"/>
      <c r="V23" s="35"/>
      <c r="W23" s="35"/>
      <c r="X23" s="68"/>
    </row>
    <row r="24" spans="1:26" ht="15" x14ac:dyDescent="0.25">
      <c r="A24" s="76" t="s">
        <v>42</v>
      </c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7"/>
      <c r="P24" s="77"/>
      <c r="Q24" s="6"/>
      <c r="R24" s="6"/>
      <c r="S24" s="6"/>
      <c r="T24" s="6"/>
      <c r="U24" s="6"/>
      <c r="V24" s="6"/>
      <c r="W24" s="6"/>
      <c r="X24" s="6"/>
    </row>
    <row r="25" spans="1:26" x14ac:dyDescent="0.2">
      <c r="A25" s="191"/>
      <c r="B25" s="139" t="s">
        <v>1</v>
      </c>
      <c r="C25" s="140"/>
      <c r="D25" s="139" t="s">
        <v>31</v>
      </c>
      <c r="E25" s="140"/>
      <c r="F25" s="139" t="s">
        <v>2</v>
      </c>
      <c r="G25" s="140"/>
      <c r="H25" s="139" t="s">
        <v>33</v>
      </c>
      <c r="I25" s="140"/>
      <c r="J25" s="73" t="s">
        <v>34</v>
      </c>
      <c r="K25" s="74"/>
      <c r="L25" s="141" t="s">
        <v>30</v>
      </c>
      <c r="M25" s="142"/>
      <c r="N25" s="139" t="s">
        <v>4</v>
      </c>
      <c r="O25" s="140"/>
      <c r="P25" s="189"/>
      <c r="Q25" s="6"/>
      <c r="R25" s="6"/>
      <c r="V25" s="6"/>
      <c r="W25" s="6"/>
      <c r="X25" s="6"/>
    </row>
    <row r="26" spans="1:26" x14ac:dyDescent="0.2">
      <c r="A26" s="276"/>
      <c r="B26" s="277" t="s">
        <v>7</v>
      </c>
      <c r="C26" s="278" t="s">
        <v>6</v>
      </c>
      <c r="D26" s="279" t="s">
        <v>7</v>
      </c>
      <c r="E26" s="278" t="s">
        <v>6</v>
      </c>
      <c r="F26" s="279" t="s">
        <v>7</v>
      </c>
      <c r="G26" s="278" t="s">
        <v>6</v>
      </c>
      <c r="H26" s="279" t="s">
        <v>7</v>
      </c>
      <c r="I26" s="278" t="s">
        <v>6</v>
      </c>
      <c r="J26" s="280" t="s">
        <v>7</v>
      </c>
      <c r="K26" s="281" t="s">
        <v>6</v>
      </c>
      <c r="L26" s="279" t="s">
        <v>7</v>
      </c>
      <c r="M26" s="278" t="s">
        <v>6</v>
      </c>
      <c r="N26" s="279" t="s">
        <v>7</v>
      </c>
      <c r="O26" s="278" t="s">
        <v>6</v>
      </c>
      <c r="P26" s="195" t="s">
        <v>54</v>
      </c>
      <c r="Q26" s="6"/>
      <c r="R26" s="6"/>
      <c r="V26" s="6"/>
      <c r="W26" s="6"/>
      <c r="X26" s="6"/>
    </row>
    <row r="27" spans="1:26" x14ac:dyDescent="0.2">
      <c r="A27" s="88" t="s">
        <v>13</v>
      </c>
      <c r="B27" s="227">
        <f>+AREALEN!$E22*EENHEIDSPRIJZEN!$E6</f>
        <v>0</v>
      </c>
      <c r="C27" s="227">
        <f>+AREALEN!$E22*EENHEIDSPRIJZEN!$F6</f>
        <v>0</v>
      </c>
      <c r="D27" s="227">
        <f>+AREALEN!$F22*EENHEIDSPRIJZEN!$E6</f>
        <v>0</v>
      </c>
      <c r="E27" s="227">
        <f>+AREALEN!$F22*EENHEIDSPRIJZEN!$F6</f>
        <v>0</v>
      </c>
      <c r="F27" s="227">
        <f>+AREALEN!$G22*EENHEIDSPRIJZEN!$E6</f>
        <v>0</v>
      </c>
      <c r="G27" s="227">
        <f>+AREALEN!$G22*EENHEIDSPRIJZEN!$F6</f>
        <v>0</v>
      </c>
      <c r="H27" s="227">
        <f>+AREALEN!$H22*EENHEIDSPRIJZEN!$E6</f>
        <v>0</v>
      </c>
      <c r="I27" s="227">
        <f>+AREALEN!$H22*EENHEIDSPRIJZEN!$F6</f>
        <v>0</v>
      </c>
      <c r="J27" s="227">
        <f>+AREALEN!$I22*EENHEIDSPRIJZEN!$E6</f>
        <v>0</v>
      </c>
      <c r="K27" s="227">
        <f>+AREALEN!$I22*EENHEIDSPRIJZEN!$F6</f>
        <v>0</v>
      </c>
      <c r="L27" s="227">
        <f>+AREALEN!$J22*EENHEIDSPRIJZEN!$E6</f>
        <v>0</v>
      </c>
      <c r="M27" s="227">
        <f>+AREALEN!$J22*EENHEIDSPRIJZEN!$F6</f>
        <v>0</v>
      </c>
      <c r="N27" s="227">
        <f>+AREALEN!$K22*EENHEIDSPRIJZEN!$E6</f>
        <v>0</v>
      </c>
      <c r="O27" s="227">
        <f>+AREALEN!$K22*EENHEIDSPRIJZEN!$F6</f>
        <v>0</v>
      </c>
      <c r="P27" s="227">
        <f>+AREALEN!$L22*EENHEIDSPRIJZEN!$I6</f>
        <v>0</v>
      </c>
      <c r="Q27" s="6"/>
      <c r="R27" s="6"/>
      <c r="S27" s="6"/>
      <c r="T27" s="6"/>
      <c r="U27" s="6"/>
      <c r="V27" s="6"/>
      <c r="W27" s="6"/>
      <c r="X27" s="6"/>
    </row>
    <row r="28" spans="1:26" x14ac:dyDescent="0.2">
      <c r="A28" s="88" t="s">
        <v>15</v>
      </c>
      <c r="B28" s="227">
        <f>+AREALEN!$E23*EENHEIDSPRIJZEN!$E7</f>
        <v>0</v>
      </c>
      <c r="C28" s="227">
        <f>+AREALEN!$E23*EENHEIDSPRIJZEN!$F7</f>
        <v>0</v>
      </c>
      <c r="D28" s="227">
        <f>+AREALEN!$F23*EENHEIDSPRIJZEN!$E7</f>
        <v>0</v>
      </c>
      <c r="E28" s="227">
        <f>+AREALEN!$F23*EENHEIDSPRIJZEN!$F7</f>
        <v>0</v>
      </c>
      <c r="F28" s="227">
        <f>+AREALEN!$G23*EENHEIDSPRIJZEN!$E7</f>
        <v>0</v>
      </c>
      <c r="G28" s="227">
        <f>+AREALEN!$G23*EENHEIDSPRIJZEN!$F7</f>
        <v>0</v>
      </c>
      <c r="H28" s="227">
        <f>+AREALEN!$H23*EENHEIDSPRIJZEN!$E7</f>
        <v>0</v>
      </c>
      <c r="I28" s="227">
        <f>+AREALEN!$H23*EENHEIDSPRIJZEN!$F7</f>
        <v>0</v>
      </c>
      <c r="J28" s="227">
        <f>+AREALEN!$I23*EENHEIDSPRIJZEN!$E7</f>
        <v>0</v>
      </c>
      <c r="K28" s="227">
        <f>+AREALEN!$I23*EENHEIDSPRIJZEN!$F7</f>
        <v>0</v>
      </c>
      <c r="L28" s="227">
        <f>+AREALEN!$J23*EENHEIDSPRIJZEN!$E7</f>
        <v>0</v>
      </c>
      <c r="M28" s="227">
        <f>+AREALEN!$J23*EENHEIDSPRIJZEN!$F7</f>
        <v>0</v>
      </c>
      <c r="N28" s="227">
        <f>+AREALEN!$K23*EENHEIDSPRIJZEN!$E7</f>
        <v>0</v>
      </c>
      <c r="O28" s="227">
        <f>+AREALEN!$K23*EENHEIDSPRIJZEN!$F7</f>
        <v>0</v>
      </c>
      <c r="P28" s="227">
        <f>+AREALEN!$L23*EENHEIDSPRIJZEN!$I7</f>
        <v>0</v>
      </c>
      <c r="Q28" s="69"/>
      <c r="R28" s="69"/>
      <c r="V28" s="71"/>
      <c r="W28" s="71"/>
      <c r="X28" s="71"/>
    </row>
    <row r="29" spans="1:26" x14ac:dyDescent="0.2">
      <c r="A29" s="88" t="s">
        <v>16</v>
      </c>
      <c r="B29" s="227">
        <f>+AREALEN!$E24*EENHEIDSPRIJZEN!$E8</f>
        <v>0</v>
      </c>
      <c r="C29" s="227">
        <f>+AREALEN!$E24*EENHEIDSPRIJZEN!$F8</f>
        <v>0</v>
      </c>
      <c r="D29" s="227">
        <f>+AREALEN!$F24*EENHEIDSPRIJZEN!$E8</f>
        <v>0</v>
      </c>
      <c r="E29" s="227">
        <f>+AREALEN!$F24*EENHEIDSPRIJZEN!$F8</f>
        <v>0</v>
      </c>
      <c r="F29" s="227">
        <f>+AREALEN!$G24*EENHEIDSPRIJZEN!$E8</f>
        <v>0</v>
      </c>
      <c r="G29" s="227">
        <f>+AREALEN!$G24*EENHEIDSPRIJZEN!$F8</f>
        <v>0</v>
      </c>
      <c r="H29" s="227">
        <f>+AREALEN!$H24*EENHEIDSPRIJZEN!$E8</f>
        <v>0</v>
      </c>
      <c r="I29" s="227">
        <f>+AREALEN!$H24*EENHEIDSPRIJZEN!$F8</f>
        <v>0</v>
      </c>
      <c r="J29" s="227">
        <f>+AREALEN!$I24*EENHEIDSPRIJZEN!$E8</f>
        <v>0</v>
      </c>
      <c r="K29" s="227">
        <f>+AREALEN!$I24*EENHEIDSPRIJZEN!$F8</f>
        <v>0</v>
      </c>
      <c r="L29" s="227">
        <f>+AREALEN!$J24*EENHEIDSPRIJZEN!$E8</f>
        <v>0</v>
      </c>
      <c r="M29" s="227">
        <f>+AREALEN!$J24*EENHEIDSPRIJZEN!$F8</f>
        <v>0</v>
      </c>
      <c r="N29" s="227">
        <f>+AREALEN!$K24*EENHEIDSPRIJZEN!$E8</f>
        <v>0</v>
      </c>
      <c r="O29" s="227">
        <f>+AREALEN!$K24*EENHEIDSPRIJZEN!$F8</f>
        <v>0</v>
      </c>
      <c r="P29" s="227">
        <f>+AREALEN!$L24*EENHEIDSPRIJZEN!$I8</f>
        <v>0</v>
      </c>
      <c r="Q29" s="69"/>
      <c r="R29" s="69"/>
      <c r="V29" s="71"/>
      <c r="W29" s="71"/>
      <c r="X29" s="71"/>
      <c r="Z29" s="35"/>
    </row>
    <row r="30" spans="1:26" x14ac:dyDescent="0.2">
      <c r="A30" s="88" t="s">
        <v>17</v>
      </c>
      <c r="B30" s="227">
        <f>+AREALEN!$E25*EENHEIDSPRIJZEN!$E9</f>
        <v>0</v>
      </c>
      <c r="C30" s="227">
        <f>+AREALEN!$E25*EENHEIDSPRIJZEN!$F9</f>
        <v>0</v>
      </c>
      <c r="D30" s="227">
        <f>+AREALEN!$F25*EENHEIDSPRIJZEN!$E9</f>
        <v>0</v>
      </c>
      <c r="E30" s="227">
        <f>+AREALEN!$F25*EENHEIDSPRIJZEN!$F9</f>
        <v>0</v>
      </c>
      <c r="F30" s="227">
        <f>+AREALEN!$G25*EENHEIDSPRIJZEN!$E9</f>
        <v>0</v>
      </c>
      <c r="G30" s="227">
        <f>+AREALEN!$G25*EENHEIDSPRIJZEN!$F9</f>
        <v>0</v>
      </c>
      <c r="H30" s="227">
        <f>+AREALEN!$H25*EENHEIDSPRIJZEN!$E9</f>
        <v>0</v>
      </c>
      <c r="I30" s="227">
        <f>+AREALEN!$H25*EENHEIDSPRIJZEN!$F9</f>
        <v>0</v>
      </c>
      <c r="J30" s="227">
        <f>+AREALEN!$I25*EENHEIDSPRIJZEN!$E9</f>
        <v>0</v>
      </c>
      <c r="K30" s="227">
        <f>+AREALEN!$I25*EENHEIDSPRIJZEN!$F9</f>
        <v>0</v>
      </c>
      <c r="L30" s="227">
        <f>+AREALEN!$J25*EENHEIDSPRIJZEN!$E9</f>
        <v>0</v>
      </c>
      <c r="M30" s="227">
        <f>+AREALEN!$J25*EENHEIDSPRIJZEN!$F9</f>
        <v>0</v>
      </c>
      <c r="N30" s="227">
        <f>+AREALEN!$K25*EENHEIDSPRIJZEN!$E9</f>
        <v>0</v>
      </c>
      <c r="O30" s="227">
        <f>+AREALEN!$K25*EENHEIDSPRIJZEN!$F9</f>
        <v>0</v>
      </c>
      <c r="P30" s="227">
        <f>+AREALEN!$L25*EENHEIDSPRIJZEN!$I9</f>
        <v>0</v>
      </c>
      <c r="Q30" s="69"/>
      <c r="R30" s="69"/>
      <c r="V30" s="71"/>
      <c r="W30" s="71"/>
      <c r="X30" s="71"/>
    </row>
    <row r="31" spans="1:26" x14ac:dyDescent="0.2">
      <c r="A31" s="88" t="s">
        <v>79</v>
      </c>
      <c r="B31" s="227">
        <f>+AREALEN!$E26*EENHEIDSPRIJZEN!$E10</f>
        <v>0</v>
      </c>
      <c r="C31" s="227">
        <f>+AREALEN!$E26*EENHEIDSPRIJZEN!$F10</f>
        <v>0</v>
      </c>
      <c r="D31" s="227">
        <f>+AREALEN!$F26*EENHEIDSPRIJZEN!$E10</f>
        <v>0</v>
      </c>
      <c r="E31" s="227">
        <f>+AREALEN!$F26*EENHEIDSPRIJZEN!$F10</f>
        <v>0</v>
      </c>
      <c r="F31" s="227">
        <f>+AREALEN!$G26*EENHEIDSPRIJZEN!$E10</f>
        <v>0</v>
      </c>
      <c r="G31" s="227">
        <f>+AREALEN!$G26*EENHEIDSPRIJZEN!$F10</f>
        <v>0</v>
      </c>
      <c r="H31" s="227">
        <f>+AREALEN!$H26*EENHEIDSPRIJZEN!$E10</f>
        <v>0</v>
      </c>
      <c r="I31" s="227">
        <f>+AREALEN!$H26*EENHEIDSPRIJZEN!$F10</f>
        <v>0</v>
      </c>
      <c r="J31" s="227">
        <f>+AREALEN!$I26*EENHEIDSPRIJZEN!$E10</f>
        <v>0</v>
      </c>
      <c r="K31" s="227">
        <f>+AREALEN!$I26*EENHEIDSPRIJZEN!$F10</f>
        <v>0</v>
      </c>
      <c r="L31" s="227">
        <f>+AREALEN!$J26*EENHEIDSPRIJZEN!$E10</f>
        <v>0</v>
      </c>
      <c r="M31" s="227">
        <f>+AREALEN!$J26*EENHEIDSPRIJZEN!$F10</f>
        <v>0</v>
      </c>
      <c r="N31" s="227">
        <f>+AREALEN!$K26*EENHEIDSPRIJZEN!$E10</f>
        <v>0</v>
      </c>
      <c r="O31" s="227">
        <f>+AREALEN!$K26*EENHEIDSPRIJZEN!$F10</f>
        <v>0</v>
      </c>
      <c r="P31" s="227"/>
      <c r="Q31" s="69"/>
      <c r="R31" s="69"/>
      <c r="V31" s="71"/>
      <c r="W31" s="71"/>
      <c r="X31" s="71"/>
    </row>
    <row r="32" spans="1:26" x14ac:dyDescent="0.2">
      <c r="A32" s="88" t="s">
        <v>82</v>
      </c>
      <c r="B32" s="227">
        <f>+AREALEN!$E27*EENHEIDSPRIJZEN!$E11</f>
        <v>0</v>
      </c>
      <c r="C32" s="227">
        <f>+AREALEN!$E27*EENHEIDSPRIJZEN!$F11</f>
        <v>0</v>
      </c>
      <c r="D32" s="227">
        <f>+AREALEN!$F27*EENHEIDSPRIJZEN!$E11</f>
        <v>0</v>
      </c>
      <c r="E32" s="227">
        <f>+AREALEN!$F27*EENHEIDSPRIJZEN!$F11</f>
        <v>0</v>
      </c>
      <c r="F32" s="227">
        <f>+AREALEN!$G27*EENHEIDSPRIJZEN!$E11</f>
        <v>0</v>
      </c>
      <c r="G32" s="227">
        <f>+AREALEN!$G27*EENHEIDSPRIJZEN!$F11</f>
        <v>0</v>
      </c>
      <c r="H32" s="227">
        <f>+AREALEN!$H27*EENHEIDSPRIJZEN!$E11</f>
        <v>0</v>
      </c>
      <c r="I32" s="227">
        <f>+AREALEN!$H27*EENHEIDSPRIJZEN!$F11</f>
        <v>0</v>
      </c>
      <c r="J32" s="227">
        <f>+AREALEN!$I27*EENHEIDSPRIJZEN!$E11</f>
        <v>0</v>
      </c>
      <c r="K32" s="227">
        <f>+AREALEN!$I27*EENHEIDSPRIJZEN!$F11</f>
        <v>0</v>
      </c>
      <c r="L32" s="227">
        <f>+AREALEN!$J27*EENHEIDSPRIJZEN!$E11</f>
        <v>0</v>
      </c>
      <c r="M32" s="227">
        <f>+AREALEN!$J27*EENHEIDSPRIJZEN!$F11</f>
        <v>0</v>
      </c>
      <c r="N32" s="227">
        <f>+AREALEN!$K27*EENHEIDSPRIJZEN!$E11</f>
        <v>0</v>
      </c>
      <c r="O32" s="227">
        <f>+AREALEN!$K27*EENHEIDSPRIJZEN!$F11</f>
        <v>0</v>
      </c>
      <c r="P32" s="227"/>
      <c r="Q32" s="69"/>
      <c r="R32" s="69"/>
      <c r="V32" s="71"/>
      <c r="W32" s="71"/>
      <c r="X32" s="71"/>
    </row>
    <row r="33" spans="1:26" x14ac:dyDescent="0.2">
      <c r="A33" s="88" t="s">
        <v>47</v>
      </c>
      <c r="B33" s="227">
        <f>+AREALEN!$E28*EENHEIDSPRIJZEN!$E12</f>
        <v>0</v>
      </c>
      <c r="C33" s="227">
        <f>+AREALEN!$E28*EENHEIDSPRIJZEN!$F12</f>
        <v>0</v>
      </c>
      <c r="D33" s="227">
        <f>+AREALEN!$F28*EENHEIDSPRIJZEN!$E12</f>
        <v>0</v>
      </c>
      <c r="E33" s="227">
        <f>+AREALEN!$F28*EENHEIDSPRIJZEN!$F12</f>
        <v>0</v>
      </c>
      <c r="F33" s="227">
        <f>+AREALEN!$G28*EENHEIDSPRIJZEN!$E12</f>
        <v>0</v>
      </c>
      <c r="G33" s="227">
        <f>+AREALEN!$G28*EENHEIDSPRIJZEN!$F12</f>
        <v>0</v>
      </c>
      <c r="H33" s="227">
        <f>+AREALEN!$H28*EENHEIDSPRIJZEN!$E12</f>
        <v>0</v>
      </c>
      <c r="I33" s="227">
        <f>+AREALEN!$H28*EENHEIDSPRIJZEN!$F12</f>
        <v>0</v>
      </c>
      <c r="J33" s="227">
        <f>+AREALEN!$I28*EENHEIDSPRIJZEN!$E12</f>
        <v>0</v>
      </c>
      <c r="K33" s="227">
        <f>+AREALEN!$I28*EENHEIDSPRIJZEN!$F12</f>
        <v>0</v>
      </c>
      <c r="L33" s="227">
        <f>+AREALEN!$J28*EENHEIDSPRIJZEN!$E12</f>
        <v>0</v>
      </c>
      <c r="M33" s="227">
        <f>+AREALEN!$J28*EENHEIDSPRIJZEN!$F12</f>
        <v>0</v>
      </c>
      <c r="N33" s="227">
        <f>+AREALEN!$K28*EENHEIDSPRIJZEN!$E12</f>
        <v>0</v>
      </c>
      <c r="O33" s="227">
        <f>+AREALEN!$K28*EENHEIDSPRIJZEN!$F12</f>
        <v>0</v>
      </c>
      <c r="P33" s="227"/>
      <c r="Q33" s="69"/>
      <c r="R33" s="69"/>
      <c r="V33" s="71"/>
      <c r="W33" s="71"/>
      <c r="X33" s="71"/>
    </row>
    <row r="34" spans="1:26" x14ac:dyDescent="0.2">
      <c r="A34" s="88" t="s">
        <v>48</v>
      </c>
      <c r="B34" s="227">
        <f>+AREALEN!$E29*EENHEIDSPRIJZEN!$E13</f>
        <v>0</v>
      </c>
      <c r="C34" s="227">
        <f>+AREALEN!$E29*EENHEIDSPRIJZEN!$F13</f>
        <v>0</v>
      </c>
      <c r="D34" s="227">
        <f>+AREALEN!$F29*EENHEIDSPRIJZEN!$E13</f>
        <v>0</v>
      </c>
      <c r="E34" s="227">
        <f>+AREALEN!$F29*EENHEIDSPRIJZEN!$F13</f>
        <v>0</v>
      </c>
      <c r="F34" s="227">
        <f>+AREALEN!$G29*EENHEIDSPRIJZEN!$E13</f>
        <v>0</v>
      </c>
      <c r="G34" s="227">
        <f>+AREALEN!$G29*EENHEIDSPRIJZEN!$F13</f>
        <v>0</v>
      </c>
      <c r="H34" s="227">
        <f>+AREALEN!$H29*EENHEIDSPRIJZEN!$E13</f>
        <v>0</v>
      </c>
      <c r="I34" s="227">
        <f>+AREALEN!$H29*EENHEIDSPRIJZEN!$F13</f>
        <v>0</v>
      </c>
      <c r="J34" s="227">
        <f>+AREALEN!$I29*EENHEIDSPRIJZEN!$E13</f>
        <v>0</v>
      </c>
      <c r="K34" s="227">
        <f>+AREALEN!$I29*EENHEIDSPRIJZEN!$F13</f>
        <v>0</v>
      </c>
      <c r="L34" s="227">
        <f>+AREALEN!$J29*EENHEIDSPRIJZEN!$E13</f>
        <v>0</v>
      </c>
      <c r="M34" s="227">
        <f>+AREALEN!$J29*EENHEIDSPRIJZEN!$F13</f>
        <v>0</v>
      </c>
      <c r="N34" s="227">
        <f>+AREALEN!$K29*EENHEIDSPRIJZEN!$E13</f>
        <v>0</v>
      </c>
      <c r="O34" s="227">
        <f>+AREALEN!$K29*EENHEIDSPRIJZEN!$F13</f>
        <v>0</v>
      </c>
      <c r="P34" s="227"/>
      <c r="Q34" s="69"/>
      <c r="R34" s="69"/>
      <c r="V34" s="71"/>
      <c r="W34" s="71"/>
      <c r="X34" s="71"/>
    </row>
    <row r="35" spans="1:26" x14ac:dyDescent="0.2">
      <c r="A35" s="88" t="s">
        <v>18</v>
      </c>
      <c r="B35" s="227">
        <f>+AREALEN!$E30*EENHEIDSPRIJZEN!$E14</f>
        <v>0</v>
      </c>
      <c r="C35" s="227">
        <f>+AREALEN!$E30*EENHEIDSPRIJZEN!$F14</f>
        <v>0</v>
      </c>
      <c r="D35" s="227">
        <f>+AREALEN!$F30*EENHEIDSPRIJZEN!$E14</f>
        <v>0</v>
      </c>
      <c r="E35" s="227">
        <f>+AREALEN!$F30*EENHEIDSPRIJZEN!$F14</f>
        <v>0</v>
      </c>
      <c r="F35" s="227">
        <f>+AREALEN!$G30*EENHEIDSPRIJZEN!$E14</f>
        <v>0</v>
      </c>
      <c r="G35" s="227">
        <f>+AREALEN!$G30*EENHEIDSPRIJZEN!$F14</f>
        <v>0</v>
      </c>
      <c r="H35" s="227">
        <f>+AREALEN!$H30*EENHEIDSPRIJZEN!$E14</f>
        <v>0</v>
      </c>
      <c r="I35" s="227">
        <f>+AREALEN!$H30*EENHEIDSPRIJZEN!$F14</f>
        <v>0</v>
      </c>
      <c r="J35" s="227">
        <f>+AREALEN!$I30*EENHEIDSPRIJZEN!$E14</f>
        <v>0</v>
      </c>
      <c r="K35" s="227">
        <f>+AREALEN!$I30*EENHEIDSPRIJZEN!$F14</f>
        <v>0</v>
      </c>
      <c r="L35" s="227">
        <f>+AREALEN!$J30*EENHEIDSPRIJZEN!$E14</f>
        <v>0</v>
      </c>
      <c r="M35" s="227">
        <f>+AREALEN!$J30*EENHEIDSPRIJZEN!$F14</f>
        <v>0</v>
      </c>
      <c r="N35" s="227">
        <f>+AREALEN!$K30*EENHEIDSPRIJZEN!$E14</f>
        <v>0</v>
      </c>
      <c r="O35" s="227">
        <f>+AREALEN!$K30*EENHEIDSPRIJZEN!$F14</f>
        <v>0</v>
      </c>
      <c r="P35" s="227">
        <f>+AREALEN!$L30*EENHEIDSPRIJZEN!$I14</f>
        <v>0</v>
      </c>
      <c r="Q35" s="69"/>
      <c r="R35" s="69"/>
      <c r="V35" s="69"/>
      <c r="W35" s="69"/>
      <c r="X35" s="69"/>
    </row>
    <row r="36" spans="1:26" x14ac:dyDescent="0.2">
      <c r="A36" s="88" t="s">
        <v>23</v>
      </c>
      <c r="B36" s="227">
        <f>+AREALEN!$E31*EENHEIDSPRIJZEN!$E15</f>
        <v>0</v>
      </c>
      <c r="C36" s="227">
        <f>+AREALEN!$E31*EENHEIDSPRIJZEN!$F15</f>
        <v>0</v>
      </c>
      <c r="D36" s="227">
        <f>+AREALEN!$F31*EENHEIDSPRIJZEN!$E15</f>
        <v>0</v>
      </c>
      <c r="E36" s="227">
        <f>+AREALEN!$F31*EENHEIDSPRIJZEN!$F15</f>
        <v>0</v>
      </c>
      <c r="F36" s="227">
        <f>+AREALEN!$G31*EENHEIDSPRIJZEN!$E15</f>
        <v>0</v>
      </c>
      <c r="G36" s="227">
        <f>+AREALEN!$G31*EENHEIDSPRIJZEN!$F15</f>
        <v>0</v>
      </c>
      <c r="H36" s="227">
        <f>+AREALEN!$H31*EENHEIDSPRIJZEN!$E15</f>
        <v>0</v>
      </c>
      <c r="I36" s="227">
        <f>+AREALEN!$H31*EENHEIDSPRIJZEN!$F15</f>
        <v>0</v>
      </c>
      <c r="J36" s="227">
        <f>+AREALEN!$I31*EENHEIDSPRIJZEN!$E15</f>
        <v>0</v>
      </c>
      <c r="K36" s="227">
        <f>+AREALEN!$I31*EENHEIDSPRIJZEN!$F15</f>
        <v>0</v>
      </c>
      <c r="L36" s="227">
        <f>+AREALEN!$J31*EENHEIDSPRIJZEN!$E15</f>
        <v>0</v>
      </c>
      <c r="M36" s="227">
        <f>+AREALEN!$J31*EENHEIDSPRIJZEN!$F15</f>
        <v>0</v>
      </c>
      <c r="N36" s="227">
        <f>+AREALEN!$K31*EENHEIDSPRIJZEN!$E15</f>
        <v>0</v>
      </c>
      <c r="O36" s="227">
        <f>+AREALEN!$K31*EENHEIDSPRIJZEN!$F15</f>
        <v>0</v>
      </c>
      <c r="P36" s="227">
        <f>+AREALEN!$L31*EENHEIDSPRIJZEN!$I15</f>
        <v>0</v>
      </c>
      <c r="Q36" s="69"/>
      <c r="R36" s="69"/>
      <c r="V36" s="69"/>
      <c r="W36" s="69"/>
      <c r="X36" s="69"/>
      <c r="Z36" s="67"/>
    </row>
    <row r="37" spans="1:26" x14ac:dyDescent="0.2">
      <c r="A37" s="88" t="s">
        <v>27</v>
      </c>
      <c r="B37" s="227">
        <f>+AREALEN!$E32*EENHEIDSPRIJZEN!$E16</f>
        <v>0</v>
      </c>
      <c r="C37" s="227">
        <f>+AREALEN!$E32*EENHEIDSPRIJZEN!$F16</f>
        <v>0</v>
      </c>
      <c r="D37" s="227">
        <f>+AREALEN!$F32*EENHEIDSPRIJZEN!$E16</f>
        <v>0</v>
      </c>
      <c r="E37" s="227">
        <f>+AREALEN!$F32*EENHEIDSPRIJZEN!$F16</f>
        <v>0</v>
      </c>
      <c r="F37" s="227">
        <f>+AREALEN!$G32*EENHEIDSPRIJZEN!$E16</f>
        <v>0</v>
      </c>
      <c r="G37" s="227">
        <f>+AREALEN!$G32*EENHEIDSPRIJZEN!$F16</f>
        <v>0</v>
      </c>
      <c r="H37" s="227">
        <f>+AREALEN!$H32*EENHEIDSPRIJZEN!$E16</f>
        <v>0</v>
      </c>
      <c r="I37" s="227">
        <f>+AREALEN!$H32*EENHEIDSPRIJZEN!$F16</f>
        <v>0</v>
      </c>
      <c r="J37" s="227">
        <f>+AREALEN!$I32*EENHEIDSPRIJZEN!$E16</f>
        <v>0</v>
      </c>
      <c r="K37" s="227">
        <f>+AREALEN!$I32*EENHEIDSPRIJZEN!$F16</f>
        <v>0</v>
      </c>
      <c r="L37" s="227">
        <f>+AREALEN!$J32*EENHEIDSPRIJZEN!$E16</f>
        <v>0</v>
      </c>
      <c r="M37" s="227">
        <f>+AREALEN!$J32*EENHEIDSPRIJZEN!$F16</f>
        <v>0</v>
      </c>
      <c r="N37" s="227">
        <f>+AREALEN!$K32*EENHEIDSPRIJZEN!$E16</f>
        <v>0</v>
      </c>
      <c r="O37" s="227">
        <f>+AREALEN!$K32*EENHEIDSPRIJZEN!$F16</f>
        <v>0</v>
      </c>
      <c r="P37" s="227">
        <f>+AREALEN!$L32*EENHEIDSPRIJZEN!$I16</f>
        <v>0</v>
      </c>
      <c r="Q37" s="6"/>
      <c r="R37" s="6"/>
      <c r="V37" s="6"/>
      <c r="W37" s="6"/>
      <c r="X37" s="6"/>
      <c r="Z37" s="67"/>
    </row>
    <row r="38" spans="1:26" x14ac:dyDescent="0.2">
      <c r="A38" s="88" t="s">
        <v>49</v>
      </c>
      <c r="B38" s="227">
        <f>+AREALEN!$E33*EENHEIDSPRIJZEN!$E17</f>
        <v>0</v>
      </c>
      <c r="C38" s="227">
        <f>+AREALEN!$E33*EENHEIDSPRIJZEN!$F17</f>
        <v>0</v>
      </c>
      <c r="D38" s="227">
        <f>+AREALEN!$F33*EENHEIDSPRIJZEN!$E17</f>
        <v>0</v>
      </c>
      <c r="E38" s="227">
        <f>+AREALEN!$F33*EENHEIDSPRIJZEN!$F17</f>
        <v>0</v>
      </c>
      <c r="F38" s="227">
        <f>+AREALEN!$G33*EENHEIDSPRIJZEN!$E17</f>
        <v>0</v>
      </c>
      <c r="G38" s="227">
        <f>+AREALEN!$G33*EENHEIDSPRIJZEN!$F17</f>
        <v>0</v>
      </c>
      <c r="H38" s="227">
        <f>+AREALEN!$H33*EENHEIDSPRIJZEN!$E17</f>
        <v>0</v>
      </c>
      <c r="I38" s="227">
        <f>+AREALEN!$H33*EENHEIDSPRIJZEN!$F17</f>
        <v>0</v>
      </c>
      <c r="J38" s="227">
        <f>+AREALEN!$I33*EENHEIDSPRIJZEN!$E17</f>
        <v>0</v>
      </c>
      <c r="K38" s="227">
        <f>+AREALEN!$I33*EENHEIDSPRIJZEN!$F17</f>
        <v>0</v>
      </c>
      <c r="L38" s="227">
        <f>+AREALEN!$J33*EENHEIDSPRIJZEN!$E17</f>
        <v>0</v>
      </c>
      <c r="M38" s="227">
        <f>+AREALEN!$J33*EENHEIDSPRIJZEN!$F17</f>
        <v>0</v>
      </c>
      <c r="N38" s="227">
        <f>+AREALEN!$K33*EENHEIDSPRIJZEN!$E17</f>
        <v>0</v>
      </c>
      <c r="O38" s="227">
        <f>+AREALEN!$K33*EENHEIDSPRIJZEN!$F17</f>
        <v>0</v>
      </c>
      <c r="P38" s="227"/>
      <c r="Q38" s="6"/>
      <c r="R38" s="6"/>
      <c r="V38" s="6"/>
      <c r="W38" s="6"/>
      <c r="X38" s="6"/>
      <c r="Z38" s="67"/>
    </row>
    <row r="39" spans="1:26" x14ac:dyDescent="0.2">
      <c r="A39" s="88" t="s">
        <v>24</v>
      </c>
      <c r="B39" s="227">
        <f>+AREALEN!$E34*EENHEIDSPRIJZEN!$E18</f>
        <v>0</v>
      </c>
      <c r="C39" s="227">
        <f>+AREALEN!$E34*EENHEIDSPRIJZEN!$F18</f>
        <v>0</v>
      </c>
      <c r="D39" s="227">
        <f>+AREALEN!$F34*EENHEIDSPRIJZEN!$E18</f>
        <v>0</v>
      </c>
      <c r="E39" s="227">
        <f>+AREALEN!$F34*EENHEIDSPRIJZEN!$F18</f>
        <v>0</v>
      </c>
      <c r="F39" s="227">
        <f>+AREALEN!$G34*EENHEIDSPRIJZEN!$E18</f>
        <v>0</v>
      </c>
      <c r="G39" s="227">
        <f>+AREALEN!$G34*EENHEIDSPRIJZEN!$F18</f>
        <v>0</v>
      </c>
      <c r="H39" s="227">
        <f>+AREALEN!$H34*EENHEIDSPRIJZEN!$E18</f>
        <v>0</v>
      </c>
      <c r="I39" s="227">
        <f>+AREALEN!$H34*EENHEIDSPRIJZEN!$F18</f>
        <v>0</v>
      </c>
      <c r="J39" s="227">
        <f>+AREALEN!$I34*EENHEIDSPRIJZEN!$E18</f>
        <v>0</v>
      </c>
      <c r="K39" s="227">
        <f>+AREALEN!$I34*EENHEIDSPRIJZEN!$F18</f>
        <v>0</v>
      </c>
      <c r="L39" s="227">
        <f>+AREALEN!$J34*EENHEIDSPRIJZEN!$E18</f>
        <v>0</v>
      </c>
      <c r="M39" s="227">
        <f>+AREALEN!$J34*EENHEIDSPRIJZEN!$F18</f>
        <v>0</v>
      </c>
      <c r="N39" s="227">
        <f>+AREALEN!$K34*EENHEIDSPRIJZEN!$E18</f>
        <v>0</v>
      </c>
      <c r="O39" s="227">
        <f>+AREALEN!$K34*EENHEIDSPRIJZEN!$F18</f>
        <v>0</v>
      </c>
      <c r="P39" s="227">
        <f>+AREALEN!$L34*EENHEIDSPRIJZEN!$I18</f>
        <v>0</v>
      </c>
      <c r="Z39" s="67"/>
    </row>
    <row r="40" spans="1:26" x14ac:dyDescent="0.2">
      <c r="A40" s="297" t="s">
        <v>32</v>
      </c>
      <c r="B40" s="227">
        <f>+AREALEN!$E35*EENHEIDSPRIJZEN!$E19</f>
        <v>0</v>
      </c>
      <c r="C40" s="227">
        <f>+AREALEN!$E35*EENHEIDSPRIJZEN!$F19</f>
        <v>0</v>
      </c>
      <c r="D40" s="227">
        <f>+AREALEN!$F35*EENHEIDSPRIJZEN!$E19</f>
        <v>0</v>
      </c>
      <c r="E40" s="227">
        <f>+AREALEN!$F35*EENHEIDSPRIJZEN!$F19</f>
        <v>0</v>
      </c>
      <c r="F40" s="227">
        <f>+AREALEN!$G35*EENHEIDSPRIJZEN!$E19</f>
        <v>0</v>
      </c>
      <c r="G40" s="227">
        <f>+AREALEN!$G35*EENHEIDSPRIJZEN!$F19</f>
        <v>0</v>
      </c>
      <c r="H40" s="227">
        <f>+AREALEN!$H35*EENHEIDSPRIJZEN!$E19</f>
        <v>0</v>
      </c>
      <c r="I40" s="227">
        <f>+AREALEN!$H35*EENHEIDSPRIJZEN!$F19</f>
        <v>0</v>
      </c>
      <c r="J40" s="227">
        <f>+AREALEN!$I35*EENHEIDSPRIJZEN!$E19</f>
        <v>0</v>
      </c>
      <c r="K40" s="227">
        <f>+AREALEN!$I35*EENHEIDSPRIJZEN!$F19</f>
        <v>0</v>
      </c>
      <c r="L40" s="227">
        <f>+AREALEN!$J35*EENHEIDSPRIJZEN!$E19</f>
        <v>0</v>
      </c>
      <c r="M40" s="227">
        <f>+AREALEN!$J35*EENHEIDSPRIJZEN!$F19</f>
        <v>0</v>
      </c>
      <c r="N40" s="227">
        <f>+AREALEN!$K35*EENHEIDSPRIJZEN!$E19</f>
        <v>0</v>
      </c>
      <c r="O40" s="227">
        <f>+AREALEN!$K35*EENHEIDSPRIJZEN!$F19</f>
        <v>0</v>
      </c>
      <c r="P40" s="227"/>
      <c r="W40" s="35"/>
      <c r="X40" s="35"/>
    </row>
    <row r="41" spans="1:26" x14ac:dyDescent="0.2">
      <c r="A41" s="297" t="s">
        <v>50</v>
      </c>
      <c r="B41" s="227">
        <f>+AREALEN!$E36*EENHEIDSPRIJZEN!$E20</f>
        <v>0</v>
      </c>
      <c r="C41" s="227">
        <f>+AREALEN!$E36*EENHEIDSPRIJZEN!$F20</f>
        <v>0</v>
      </c>
      <c r="D41" s="227">
        <f>+AREALEN!$F36*EENHEIDSPRIJZEN!$E20</f>
        <v>0</v>
      </c>
      <c r="E41" s="227">
        <f>+AREALEN!$F36*EENHEIDSPRIJZEN!$F20</f>
        <v>0</v>
      </c>
      <c r="F41" s="227">
        <f>+AREALEN!$G36*EENHEIDSPRIJZEN!$E20</f>
        <v>0</v>
      </c>
      <c r="G41" s="227">
        <f>+AREALEN!$G36*EENHEIDSPRIJZEN!$F20</f>
        <v>0</v>
      </c>
      <c r="H41" s="227">
        <f>+AREALEN!$H36*EENHEIDSPRIJZEN!$E20</f>
        <v>0</v>
      </c>
      <c r="I41" s="227">
        <f>+AREALEN!$H36*EENHEIDSPRIJZEN!$F20</f>
        <v>0</v>
      </c>
      <c r="J41" s="227">
        <f>+AREALEN!$I36*EENHEIDSPRIJZEN!$E20</f>
        <v>0</v>
      </c>
      <c r="K41" s="227">
        <f>+AREALEN!$I36*EENHEIDSPRIJZEN!$F20</f>
        <v>0</v>
      </c>
      <c r="L41" s="227">
        <f>+AREALEN!$J36*EENHEIDSPRIJZEN!$E20</f>
        <v>0</v>
      </c>
      <c r="M41" s="227">
        <f>+AREALEN!$J36*EENHEIDSPRIJZEN!$F20</f>
        <v>0</v>
      </c>
      <c r="N41" s="227">
        <f>+AREALEN!$K36*EENHEIDSPRIJZEN!$E20</f>
        <v>0</v>
      </c>
      <c r="O41" s="227">
        <f>+AREALEN!$K36*EENHEIDSPRIJZEN!$F20</f>
        <v>0</v>
      </c>
      <c r="P41" s="227"/>
      <c r="Q41" s="202"/>
      <c r="R41" s="202"/>
      <c r="S41" s="20"/>
      <c r="T41" s="20"/>
      <c r="U41" s="20"/>
      <c r="V41" s="7"/>
      <c r="W41" s="7"/>
      <c r="X41" s="7"/>
      <c r="Z41" s="67"/>
    </row>
    <row r="42" spans="1:26" x14ac:dyDescent="0.2">
      <c r="A42" s="297" t="s">
        <v>85</v>
      </c>
      <c r="B42" s="227">
        <f>+AREALEN!$E37*EENHEIDSPRIJZEN!$E21</f>
        <v>0</v>
      </c>
      <c r="C42" s="227">
        <f>+AREALEN!$E37*EENHEIDSPRIJZEN!$F21</f>
        <v>0</v>
      </c>
      <c r="D42" s="227">
        <f>+AREALEN!$F37*EENHEIDSPRIJZEN!$E21</f>
        <v>0</v>
      </c>
      <c r="E42" s="227">
        <f>+AREALEN!$F37*EENHEIDSPRIJZEN!$F21</f>
        <v>0</v>
      </c>
      <c r="F42" s="227">
        <f>+AREALEN!$G37*EENHEIDSPRIJZEN!$E21</f>
        <v>0</v>
      </c>
      <c r="G42" s="227">
        <f>+AREALEN!$G37*EENHEIDSPRIJZEN!$F21</f>
        <v>0</v>
      </c>
      <c r="H42" s="227">
        <f>+AREALEN!$H37*EENHEIDSPRIJZEN!$E21</f>
        <v>0</v>
      </c>
      <c r="I42" s="227">
        <f>+AREALEN!$H37*EENHEIDSPRIJZEN!$F21</f>
        <v>0</v>
      </c>
      <c r="J42" s="227">
        <f>+AREALEN!$I37*EENHEIDSPRIJZEN!$E21</f>
        <v>0</v>
      </c>
      <c r="K42" s="227">
        <f>+AREALEN!$I37*EENHEIDSPRIJZEN!$F21</f>
        <v>0</v>
      </c>
      <c r="L42" s="227">
        <f>+AREALEN!$J37*EENHEIDSPRIJZEN!$E21</f>
        <v>0</v>
      </c>
      <c r="M42" s="227">
        <f>+AREALEN!$J37*EENHEIDSPRIJZEN!$F21</f>
        <v>0</v>
      </c>
      <c r="N42" s="227">
        <f>+AREALEN!$K37*EENHEIDSPRIJZEN!$E21</f>
        <v>0</v>
      </c>
      <c r="O42" s="227">
        <f>+AREALEN!$K37*EENHEIDSPRIJZEN!$F21</f>
        <v>0</v>
      </c>
      <c r="P42" s="227">
        <f>+AREALEN!$L37*EENHEIDSPRIJZEN!$I21</f>
        <v>0</v>
      </c>
      <c r="Q42" s="202"/>
      <c r="R42" s="202"/>
      <c r="S42" s="20"/>
      <c r="T42" s="20"/>
      <c r="U42" s="20"/>
      <c r="V42" s="7"/>
      <c r="W42" s="7"/>
      <c r="X42" s="7"/>
      <c r="Z42" s="67"/>
    </row>
    <row r="43" spans="1:26" x14ac:dyDescent="0.2">
      <c r="A43" s="26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210"/>
      <c r="R43" s="202"/>
      <c r="S43" s="20"/>
      <c r="T43" s="7"/>
      <c r="U43" s="20"/>
      <c r="V43" s="20"/>
      <c r="W43" s="7"/>
      <c r="X43" s="20"/>
      <c r="Z43" s="35"/>
    </row>
    <row r="44" spans="1:26" x14ac:dyDescent="0.2">
      <c r="A44" s="26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210"/>
      <c r="R44" s="202"/>
      <c r="S44" s="20"/>
      <c r="T44" s="7"/>
      <c r="U44" s="20"/>
      <c r="V44" s="20"/>
      <c r="W44" s="7"/>
      <c r="X44" s="20"/>
      <c r="Z44" s="35"/>
    </row>
    <row r="45" spans="1:26" x14ac:dyDescent="0.2">
      <c r="A45" s="1"/>
      <c r="B45" s="36"/>
      <c r="C45" s="6"/>
      <c r="D45" s="6"/>
      <c r="E45" s="6"/>
      <c r="F45" s="6"/>
      <c r="G45" s="6"/>
      <c r="H45" s="6"/>
      <c r="I45" s="6"/>
      <c r="J45" s="6"/>
      <c r="K45" s="6"/>
      <c r="N45" s="6"/>
      <c r="O45" s="6"/>
      <c r="P45" s="35"/>
      <c r="Q45" s="75"/>
      <c r="R45" s="75"/>
      <c r="S45" s="205"/>
      <c r="T45" s="67"/>
      <c r="U45" s="67"/>
      <c r="V45" s="67"/>
      <c r="W45" s="67"/>
      <c r="X45" s="67"/>
      <c r="Z45" s="35"/>
    </row>
    <row r="46" spans="1:26" x14ac:dyDescent="0.2">
      <c r="B46" s="35"/>
      <c r="O46" s="35"/>
      <c r="P46" s="35"/>
      <c r="Q46" s="6"/>
      <c r="R46" s="6"/>
      <c r="V46" s="6"/>
      <c r="W46" s="6"/>
      <c r="X46" s="6"/>
    </row>
    <row r="47" spans="1:26" ht="15" x14ac:dyDescent="0.25">
      <c r="A47" s="76" t="s">
        <v>77</v>
      </c>
      <c r="B47" s="77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7"/>
      <c r="P47" s="77"/>
      <c r="Q47" s="71"/>
      <c r="R47" s="71"/>
      <c r="V47" s="71"/>
      <c r="W47" s="71"/>
      <c r="X47" s="71"/>
    </row>
    <row r="48" spans="1:26" x14ac:dyDescent="0.2">
      <c r="A48" s="256"/>
      <c r="B48" s="250" t="s">
        <v>1</v>
      </c>
      <c r="C48" s="140"/>
      <c r="D48" s="139" t="s">
        <v>31</v>
      </c>
      <c r="E48" s="140"/>
      <c r="F48" s="139" t="s">
        <v>2</v>
      </c>
      <c r="G48" s="140"/>
      <c r="H48" s="139" t="s">
        <v>33</v>
      </c>
      <c r="I48" s="140"/>
      <c r="J48" s="73" t="s">
        <v>34</v>
      </c>
      <c r="K48" s="74"/>
      <c r="L48" s="141" t="s">
        <v>30</v>
      </c>
      <c r="M48" s="142"/>
      <c r="N48" s="139" t="s">
        <v>4</v>
      </c>
      <c r="O48" s="140"/>
      <c r="P48" s="227"/>
      <c r="Q48" s="71"/>
      <c r="R48" s="71"/>
      <c r="V48" s="71"/>
      <c r="W48" s="71"/>
      <c r="X48" s="71"/>
    </row>
    <row r="49" spans="1:24" x14ac:dyDescent="0.2">
      <c r="A49" s="257"/>
      <c r="B49" s="298" t="s">
        <v>7</v>
      </c>
      <c r="C49" s="259" t="s">
        <v>6</v>
      </c>
      <c r="D49" s="260" t="s">
        <v>7</v>
      </c>
      <c r="E49" s="259" t="s">
        <v>6</v>
      </c>
      <c r="F49" s="260" t="s">
        <v>7</v>
      </c>
      <c r="G49" s="259" t="s">
        <v>6</v>
      </c>
      <c r="H49" s="260" t="s">
        <v>7</v>
      </c>
      <c r="I49" s="259" t="s">
        <v>6</v>
      </c>
      <c r="J49" s="261" t="s">
        <v>7</v>
      </c>
      <c r="K49" s="262" t="s">
        <v>6</v>
      </c>
      <c r="L49" s="260" t="s">
        <v>7</v>
      </c>
      <c r="M49" s="259" t="s">
        <v>6</v>
      </c>
      <c r="N49" s="260" t="s">
        <v>7</v>
      </c>
      <c r="O49" s="259" t="s">
        <v>6</v>
      </c>
      <c r="P49" s="259" t="s">
        <v>54</v>
      </c>
      <c r="Q49" s="71"/>
      <c r="R49" s="71"/>
      <c r="V49" s="71"/>
      <c r="W49" s="71"/>
      <c r="X49" s="71"/>
    </row>
    <row r="50" spans="1:24" x14ac:dyDescent="0.2">
      <c r="A50" s="88" t="s">
        <v>13</v>
      </c>
      <c r="B50" s="227"/>
      <c r="C50" s="296"/>
      <c r="D50" s="296"/>
      <c r="E50" s="296"/>
      <c r="F50" s="296"/>
      <c r="G50" s="296"/>
      <c r="H50" s="296"/>
      <c r="I50" s="296"/>
      <c r="J50" s="295"/>
      <c r="K50" s="295"/>
      <c r="L50" s="227">
        <f>+AREALEN!$J42*EENHEIDSPRIJZEN!$E6</f>
        <v>0</v>
      </c>
      <c r="M50" s="227">
        <f>+AREALEN!$J42*EENHEIDSPRIJZEN!$F6</f>
        <v>0</v>
      </c>
      <c r="N50" s="296"/>
      <c r="O50" s="296"/>
      <c r="P50" s="227"/>
      <c r="W50" s="35"/>
      <c r="X50" s="35"/>
    </row>
    <row r="51" spans="1:24" x14ac:dyDescent="0.2">
      <c r="A51" s="88" t="s">
        <v>15</v>
      </c>
      <c r="B51" s="227"/>
      <c r="C51" s="296"/>
      <c r="D51" s="296"/>
      <c r="E51" s="88"/>
      <c r="F51" s="296"/>
      <c r="G51" s="88"/>
      <c r="H51" s="296"/>
      <c r="I51" s="296"/>
      <c r="J51" s="295"/>
      <c r="K51" s="295"/>
      <c r="L51" s="227">
        <f>+AREALEN!$J43*EENHEIDSPRIJZEN!$E7</f>
        <v>0</v>
      </c>
      <c r="M51" s="227">
        <f>+AREALEN!$J43*EENHEIDSPRIJZEN!$F7</f>
        <v>0</v>
      </c>
      <c r="N51" s="296"/>
      <c r="O51" s="296"/>
      <c r="P51" s="227"/>
      <c r="W51" s="35"/>
    </row>
    <row r="52" spans="1:24" x14ac:dyDescent="0.2">
      <c r="A52" s="88" t="s">
        <v>16</v>
      </c>
      <c r="B52" s="227"/>
      <c r="C52" s="296"/>
      <c r="D52" s="296"/>
      <c r="E52" s="296"/>
      <c r="F52" s="296"/>
      <c r="G52" s="296"/>
      <c r="H52" s="296"/>
      <c r="I52" s="296"/>
      <c r="J52" s="295"/>
      <c r="K52" s="295"/>
      <c r="L52" s="227">
        <f>+AREALEN!$J44*EENHEIDSPRIJZEN!$E8</f>
        <v>0</v>
      </c>
      <c r="M52" s="227">
        <f>+AREALEN!$J44*EENHEIDSPRIJZEN!$F8</f>
        <v>0</v>
      </c>
      <c r="N52" s="296"/>
      <c r="O52" s="296"/>
      <c r="P52" s="227"/>
      <c r="Q52" s="202"/>
      <c r="R52" s="202"/>
      <c r="S52" s="20"/>
      <c r="T52" s="20"/>
      <c r="U52" s="20"/>
      <c r="V52" s="7"/>
      <c r="W52" s="7"/>
    </row>
    <row r="53" spans="1:24" x14ac:dyDescent="0.2">
      <c r="A53" s="88" t="s">
        <v>17</v>
      </c>
      <c r="B53" s="227"/>
      <c r="C53" s="296"/>
      <c r="D53" s="296"/>
      <c r="E53" s="296"/>
      <c r="F53" s="296"/>
      <c r="G53" s="296"/>
      <c r="H53" s="296"/>
      <c r="I53" s="296"/>
      <c r="J53" s="296"/>
      <c r="K53" s="296"/>
      <c r="L53" s="227">
        <f>+AREALEN!$J45*EENHEIDSPRIJZEN!$E9</f>
        <v>0</v>
      </c>
      <c r="M53" s="227">
        <f>+AREALEN!$J45*EENHEIDSPRIJZEN!$F9</f>
        <v>0</v>
      </c>
      <c r="N53" s="296"/>
      <c r="O53" s="296"/>
      <c r="P53" s="227"/>
      <c r="Q53" s="202"/>
      <c r="R53" s="202"/>
      <c r="S53" s="20"/>
      <c r="T53" s="20"/>
      <c r="U53" s="20"/>
      <c r="V53" s="7"/>
      <c r="W53" s="7"/>
    </row>
    <row r="54" spans="1:24" x14ac:dyDescent="0.2">
      <c r="A54" s="88" t="s">
        <v>79</v>
      </c>
      <c r="B54" s="227"/>
      <c r="C54" s="296"/>
      <c r="D54" s="296"/>
      <c r="E54" s="296"/>
      <c r="F54" s="296"/>
      <c r="G54" s="296"/>
      <c r="H54" s="296"/>
      <c r="I54" s="296"/>
      <c r="J54" s="296"/>
      <c r="K54" s="296"/>
      <c r="L54" s="227">
        <f>+AREALEN!$J46*EENHEIDSPRIJZEN!$E10</f>
        <v>0</v>
      </c>
      <c r="M54" s="227">
        <f>+AREALEN!$J46*EENHEIDSPRIJZEN!$F10</f>
        <v>0</v>
      </c>
      <c r="N54" s="296"/>
      <c r="O54" s="296"/>
      <c r="P54" s="227"/>
      <c r="Q54" s="202"/>
      <c r="R54" s="202"/>
      <c r="S54" s="20"/>
      <c r="T54" s="20"/>
      <c r="U54" s="20"/>
      <c r="V54" s="7"/>
      <c r="W54" s="7"/>
    </row>
    <row r="55" spans="1:24" x14ac:dyDescent="0.2">
      <c r="A55" s="88" t="s">
        <v>82</v>
      </c>
      <c r="B55" s="227"/>
      <c r="C55" s="296"/>
      <c r="D55" s="296"/>
      <c r="E55" s="296"/>
      <c r="F55" s="296"/>
      <c r="G55" s="296"/>
      <c r="H55" s="296"/>
      <c r="I55" s="296"/>
      <c r="J55" s="296"/>
      <c r="K55" s="296"/>
      <c r="L55" s="227">
        <f>+AREALEN!$J47*EENHEIDSPRIJZEN!$E11</f>
        <v>0</v>
      </c>
      <c r="M55" s="227">
        <f>+AREALEN!$J47*EENHEIDSPRIJZEN!$F11</f>
        <v>0</v>
      </c>
      <c r="N55" s="296"/>
      <c r="O55" s="296"/>
      <c r="P55" s="227"/>
      <c r="Q55" s="210"/>
      <c r="R55" s="202"/>
      <c r="S55" s="20"/>
      <c r="T55" s="7"/>
      <c r="U55" s="20"/>
      <c r="V55" s="20"/>
      <c r="W55" s="7"/>
    </row>
    <row r="56" spans="1:24" x14ac:dyDescent="0.2">
      <c r="A56" s="88" t="s">
        <v>47</v>
      </c>
      <c r="B56" s="227"/>
      <c r="C56" s="296"/>
      <c r="D56" s="296"/>
      <c r="E56" s="296"/>
      <c r="F56" s="296"/>
      <c r="G56" s="296"/>
      <c r="H56" s="296"/>
      <c r="I56" s="296"/>
      <c r="J56" s="296"/>
      <c r="K56" s="296"/>
      <c r="L56" s="227">
        <f>+AREALEN!$J48*EENHEIDSPRIJZEN!$E12</f>
        <v>0</v>
      </c>
      <c r="M56" s="227">
        <f>+AREALEN!$J48*EENHEIDSPRIJZEN!$F12</f>
        <v>0</v>
      </c>
      <c r="N56" s="296"/>
      <c r="O56" s="296"/>
      <c r="P56" s="227"/>
      <c r="Q56" s="75"/>
      <c r="R56" s="75"/>
      <c r="S56" s="205"/>
      <c r="T56" s="67"/>
      <c r="U56" s="67"/>
      <c r="V56" s="67"/>
      <c r="W56" s="67"/>
    </row>
    <row r="57" spans="1:24" x14ac:dyDescent="0.2">
      <c r="A57" s="88" t="s">
        <v>48</v>
      </c>
      <c r="B57" s="227"/>
      <c r="C57" s="296"/>
      <c r="D57" s="296"/>
      <c r="E57" s="296"/>
      <c r="F57" s="296"/>
      <c r="G57" s="296"/>
      <c r="H57" s="296"/>
      <c r="I57" s="296"/>
      <c r="J57" s="296"/>
      <c r="K57" s="296"/>
      <c r="L57" s="227">
        <f>+AREALEN!$J49*EENHEIDSPRIJZEN!$E13</f>
        <v>0</v>
      </c>
      <c r="M57" s="227">
        <f>+AREALEN!$J49*EENHEIDSPRIJZEN!$F13</f>
        <v>0</v>
      </c>
      <c r="N57" s="296"/>
      <c r="O57" s="296"/>
      <c r="P57" s="227"/>
      <c r="Q57" s="75"/>
      <c r="R57" s="75"/>
      <c r="S57" s="67"/>
      <c r="T57" s="67"/>
      <c r="U57" s="67"/>
      <c r="V57" s="67"/>
    </row>
    <row r="58" spans="1:24" x14ac:dyDescent="0.2">
      <c r="A58" s="88" t="s">
        <v>18</v>
      </c>
      <c r="B58" s="227"/>
      <c r="C58" s="296"/>
      <c r="D58" s="296"/>
      <c r="E58" s="296"/>
      <c r="F58" s="296"/>
      <c r="G58" s="296"/>
      <c r="H58" s="296"/>
      <c r="I58" s="296"/>
      <c r="J58" s="295"/>
      <c r="K58" s="295"/>
      <c r="L58" s="227">
        <f>+AREALEN!$J50*EENHEIDSPRIJZEN!$E14</f>
        <v>0</v>
      </c>
      <c r="M58" s="227">
        <f>+AREALEN!$J50*EENHEIDSPRIJZEN!$F14</f>
        <v>0</v>
      </c>
      <c r="N58" s="296"/>
      <c r="O58" s="296"/>
      <c r="P58" s="227"/>
      <c r="Q58" s="75"/>
      <c r="R58" s="75"/>
      <c r="S58" s="206"/>
      <c r="T58" s="67"/>
      <c r="U58" s="67"/>
      <c r="V58" s="67"/>
      <c r="W58" s="67"/>
    </row>
    <row r="59" spans="1:24" x14ac:dyDescent="0.2">
      <c r="A59" s="88" t="s">
        <v>23</v>
      </c>
      <c r="B59" s="227"/>
      <c r="C59" s="296"/>
      <c r="D59" s="296"/>
      <c r="E59" s="296"/>
      <c r="F59" s="296"/>
      <c r="G59" s="296"/>
      <c r="H59" s="296"/>
      <c r="I59" s="296"/>
      <c r="J59" s="295"/>
      <c r="K59" s="295"/>
      <c r="L59" s="227">
        <f>+AREALEN!$J51*EENHEIDSPRIJZEN!$E15</f>
        <v>0</v>
      </c>
      <c r="M59" s="227">
        <f>+AREALEN!$J51*EENHEIDSPRIJZEN!$F15</f>
        <v>0</v>
      </c>
      <c r="N59" s="296"/>
      <c r="O59" s="296"/>
      <c r="P59" s="227"/>
      <c r="Q59" s="67"/>
      <c r="R59" s="75"/>
      <c r="S59" s="67"/>
      <c r="T59" s="67"/>
      <c r="U59" s="67"/>
      <c r="V59" s="67"/>
      <c r="W59" s="67"/>
    </row>
    <row r="60" spans="1:24" x14ac:dyDescent="0.2">
      <c r="A60" s="88" t="s">
        <v>27</v>
      </c>
      <c r="B60" s="227"/>
      <c r="C60" s="296"/>
      <c r="D60" s="299"/>
      <c r="E60" s="296"/>
      <c r="F60" s="296"/>
      <c r="G60" s="296"/>
      <c r="H60" s="296"/>
      <c r="I60" s="296"/>
      <c r="J60" s="295"/>
      <c r="K60" s="295"/>
      <c r="L60" s="227">
        <f>+AREALEN!$J52*EENHEIDSPRIJZEN!$E16</f>
        <v>0</v>
      </c>
      <c r="M60" s="227">
        <f>+AREALEN!$J52*EENHEIDSPRIJZEN!$F16</f>
        <v>0</v>
      </c>
      <c r="N60" s="296"/>
      <c r="O60" s="296"/>
      <c r="P60" s="227"/>
      <c r="Q60" s="67"/>
      <c r="R60" s="75"/>
      <c r="S60" s="67"/>
      <c r="T60" s="67"/>
      <c r="U60" s="67"/>
      <c r="V60" s="67"/>
      <c r="W60" s="67"/>
    </row>
    <row r="61" spans="1:24" x14ac:dyDescent="0.2">
      <c r="A61" s="88" t="s">
        <v>49</v>
      </c>
      <c r="B61" s="227"/>
      <c r="C61" s="296"/>
      <c r="D61" s="299"/>
      <c r="E61" s="296"/>
      <c r="F61" s="296"/>
      <c r="G61" s="296"/>
      <c r="H61" s="296"/>
      <c r="I61" s="296"/>
      <c r="J61" s="295"/>
      <c r="K61" s="295"/>
      <c r="L61" s="227">
        <f>+AREALEN!$J53*EENHEIDSPRIJZEN!$E17</f>
        <v>0</v>
      </c>
      <c r="M61" s="227">
        <f>+AREALEN!$J53*EENHEIDSPRIJZEN!$F17</f>
        <v>0</v>
      </c>
      <c r="N61" s="296"/>
      <c r="O61" s="296"/>
      <c r="P61" s="227"/>
      <c r="Q61" s="75"/>
      <c r="R61" s="75"/>
      <c r="S61" s="67"/>
      <c r="U61" s="67"/>
      <c r="V61" s="67"/>
      <c r="W61" s="67"/>
    </row>
    <row r="62" spans="1:24" x14ac:dyDescent="0.2">
      <c r="A62" s="88" t="s">
        <v>24</v>
      </c>
      <c r="B62" s="227"/>
      <c r="C62" s="296"/>
      <c r="D62" s="300"/>
      <c r="E62" s="296"/>
      <c r="F62" s="301"/>
      <c r="G62" s="296"/>
      <c r="H62" s="302"/>
      <c r="I62" s="296"/>
      <c r="J62" s="303"/>
      <c r="K62" s="295"/>
      <c r="L62" s="227">
        <f>+AREALEN!$J54*EENHEIDSPRIJZEN!$E18</f>
        <v>0</v>
      </c>
      <c r="M62" s="227">
        <f>+AREALEN!$J54*EENHEIDSPRIJZEN!$F18</f>
        <v>0</v>
      </c>
      <c r="N62" s="304"/>
      <c r="O62" s="88"/>
      <c r="P62" s="227"/>
      <c r="Q62" s="75"/>
      <c r="R62" s="75"/>
      <c r="S62" s="67"/>
      <c r="U62" s="67"/>
      <c r="V62" s="67"/>
      <c r="W62" s="67"/>
    </row>
    <row r="63" spans="1:24" x14ac:dyDescent="0.2">
      <c r="A63" s="297" t="s">
        <v>32</v>
      </c>
      <c r="B63" s="227"/>
      <c r="C63" s="227"/>
      <c r="D63" s="227"/>
      <c r="E63" s="227"/>
      <c r="F63" s="227"/>
      <c r="G63" s="227"/>
      <c r="H63" s="227"/>
      <c r="I63" s="227"/>
      <c r="J63" s="305"/>
      <c r="K63" s="305"/>
      <c r="L63" s="227">
        <f>+AREALEN!$J55*EENHEIDSPRIJZEN!$E19</f>
        <v>0</v>
      </c>
      <c r="M63" s="227">
        <f>+AREALEN!$J55*EENHEIDSPRIJZEN!$F19</f>
        <v>0</v>
      </c>
      <c r="N63" s="227"/>
      <c r="O63" s="227"/>
      <c r="P63" s="227"/>
      <c r="Q63" s="75"/>
      <c r="R63" s="75"/>
      <c r="U63" s="67"/>
      <c r="V63" s="67"/>
      <c r="W63" s="67"/>
    </row>
    <row r="64" spans="1:24" x14ac:dyDescent="0.2">
      <c r="A64" s="297" t="s">
        <v>50</v>
      </c>
      <c r="B64" s="227"/>
      <c r="C64" s="227"/>
      <c r="D64" s="227"/>
      <c r="E64" s="227"/>
      <c r="F64" s="227"/>
      <c r="G64" s="227"/>
      <c r="H64" s="227"/>
      <c r="I64" s="227"/>
      <c r="J64" s="305"/>
      <c r="K64" s="305"/>
      <c r="L64" s="227">
        <f>+AREALEN!$J56*EENHEIDSPRIJZEN!$E20</f>
        <v>0</v>
      </c>
      <c r="M64" s="227">
        <f>+AREALEN!$J56*EENHEIDSPRIJZEN!$F20</f>
        <v>0</v>
      </c>
      <c r="N64" s="227"/>
      <c r="O64" s="227"/>
      <c r="P64" s="227"/>
      <c r="Q64" s="75"/>
      <c r="R64" s="75"/>
      <c r="U64" s="67"/>
      <c r="V64" s="67"/>
      <c r="W64" s="67"/>
    </row>
    <row r="65" spans="1:23" x14ac:dyDescent="0.2">
      <c r="A65" s="297" t="s">
        <v>85</v>
      </c>
      <c r="B65" s="227"/>
      <c r="C65" s="227"/>
      <c r="D65" s="227"/>
      <c r="E65" s="227"/>
      <c r="F65" s="227"/>
      <c r="G65" s="227"/>
      <c r="H65" s="227"/>
      <c r="I65" s="227"/>
      <c r="J65" s="305"/>
      <c r="K65" s="305"/>
      <c r="L65" s="227">
        <f>+AREALEN!$J57*EENHEIDSPRIJZEN!$E21</f>
        <v>0</v>
      </c>
      <c r="M65" s="227">
        <f>+AREALEN!$J57*EENHEIDSPRIJZEN!$F21</f>
        <v>0</v>
      </c>
      <c r="N65" s="227"/>
      <c r="O65" s="227"/>
      <c r="P65" s="227"/>
      <c r="Q65" s="75"/>
      <c r="R65" s="75"/>
      <c r="U65" s="67"/>
      <c r="V65" s="67"/>
      <c r="W65" s="67"/>
    </row>
    <row r="66" spans="1:23" x14ac:dyDescent="0.2">
      <c r="D66" s="35"/>
      <c r="E66" s="67"/>
      <c r="F66" s="67"/>
      <c r="G66" s="35"/>
      <c r="H66" s="35"/>
      <c r="I66" s="67"/>
      <c r="J66" s="67"/>
      <c r="K66" s="67"/>
      <c r="L66" s="67"/>
      <c r="M66" s="67"/>
      <c r="N66" s="67"/>
      <c r="O66" s="67"/>
      <c r="P66" s="75"/>
      <c r="Q66" s="75"/>
      <c r="R66" s="75"/>
      <c r="S66" s="67"/>
      <c r="T66" s="67"/>
      <c r="U66" s="67"/>
      <c r="V66" s="67"/>
      <c r="W66" s="67"/>
    </row>
    <row r="67" spans="1:23" x14ac:dyDescent="0.2">
      <c r="D67" s="35"/>
      <c r="E67" s="6"/>
      <c r="F67" s="68"/>
      <c r="G67" s="68"/>
      <c r="H67" s="6"/>
      <c r="I67" s="68"/>
      <c r="J67" s="68"/>
      <c r="K67" s="6"/>
      <c r="L67" s="68"/>
      <c r="M67" s="68"/>
      <c r="N67" s="6"/>
      <c r="O67" s="68"/>
      <c r="P67" s="203"/>
      <c r="Q67" s="203"/>
      <c r="R67" s="203"/>
      <c r="U67" s="67"/>
      <c r="V67" s="67"/>
      <c r="W67" s="67"/>
    </row>
    <row r="68" spans="1:23" x14ac:dyDescent="0.2">
      <c r="D68" s="35"/>
      <c r="E68" s="6"/>
      <c r="F68" s="68"/>
      <c r="G68" s="68"/>
      <c r="H68" s="6"/>
      <c r="I68" s="68"/>
      <c r="J68" s="68"/>
      <c r="K68" s="6"/>
      <c r="L68" s="68"/>
      <c r="M68" s="68"/>
      <c r="N68" s="6"/>
      <c r="O68" s="68"/>
      <c r="P68" s="203"/>
      <c r="Q68" s="212"/>
      <c r="R68" s="203"/>
      <c r="U68" s="67"/>
      <c r="V68" s="213"/>
      <c r="W68" s="6"/>
    </row>
    <row r="69" spans="1:23" x14ac:dyDescent="0.2">
      <c r="D69" s="35"/>
      <c r="E69" s="67"/>
      <c r="F69" s="67"/>
      <c r="G69" s="214"/>
      <c r="H69" s="67"/>
      <c r="I69" s="67"/>
      <c r="J69" s="66"/>
      <c r="K69" s="67"/>
      <c r="L69" s="67"/>
      <c r="M69" s="66"/>
      <c r="N69" s="67"/>
      <c r="O69" s="67"/>
      <c r="P69" s="66"/>
      <c r="Q69" s="67"/>
      <c r="R69" s="75"/>
      <c r="S69" s="67"/>
      <c r="T69" s="67"/>
      <c r="U69" s="67"/>
      <c r="V69" s="214"/>
    </row>
    <row r="70" spans="1:23" x14ac:dyDescent="0.2">
      <c r="C70" s="1"/>
      <c r="D70" s="35"/>
      <c r="E70" s="35"/>
      <c r="F70" s="204"/>
      <c r="G70" s="35"/>
      <c r="H70" s="35"/>
      <c r="I70" s="68"/>
      <c r="J70" s="35"/>
      <c r="K70" s="35"/>
      <c r="L70" s="68"/>
      <c r="M70" s="35"/>
      <c r="N70" s="35"/>
      <c r="O70" s="68"/>
      <c r="P70" s="199"/>
      <c r="Q70" s="199"/>
      <c r="R70" s="203"/>
      <c r="S70" s="35"/>
      <c r="T70" s="35"/>
      <c r="V70" s="35"/>
      <c r="W70" s="35"/>
    </row>
    <row r="71" spans="1:23" x14ac:dyDescent="0.2">
      <c r="C71" s="1"/>
      <c r="D71" s="35"/>
      <c r="E71" s="35"/>
      <c r="F71" s="204"/>
      <c r="G71" s="35"/>
      <c r="H71" s="35"/>
      <c r="I71" s="68"/>
      <c r="J71" s="35"/>
      <c r="K71" s="35"/>
      <c r="L71" s="68"/>
      <c r="N71" s="35"/>
      <c r="O71" s="68"/>
      <c r="P71" s="35"/>
      <c r="Q71" s="35"/>
      <c r="R71" s="203"/>
      <c r="S71" s="35"/>
      <c r="T71" s="35"/>
      <c r="V71" s="35"/>
      <c r="W71" s="35"/>
    </row>
    <row r="72" spans="1:23" x14ac:dyDescent="0.2">
      <c r="C72" s="1"/>
      <c r="D72" s="215"/>
      <c r="E72" s="35"/>
      <c r="F72" s="204"/>
      <c r="G72" s="35"/>
      <c r="H72" s="35"/>
      <c r="I72" s="68"/>
      <c r="J72" s="35"/>
      <c r="K72" s="35"/>
      <c r="L72" s="68"/>
      <c r="M72" s="35"/>
      <c r="N72" s="35"/>
      <c r="O72" s="68"/>
      <c r="P72" s="199"/>
      <c r="Q72" s="199"/>
      <c r="R72" s="203"/>
      <c r="S72" s="35"/>
      <c r="T72" s="35"/>
      <c r="V72" s="35"/>
      <c r="W72" s="35"/>
    </row>
    <row r="73" spans="1:23" x14ac:dyDescent="0.2">
      <c r="C73" s="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x14ac:dyDescent="0.2">
      <c r="C74" s="1"/>
      <c r="D74" s="3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V74" s="6"/>
      <c r="W74" s="6"/>
    </row>
    <row r="75" spans="1:23" x14ac:dyDescent="0.2">
      <c r="C75" s="1"/>
      <c r="D75" s="3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7" spans="1:23" x14ac:dyDescent="0.2">
      <c r="C77" s="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V77" s="6"/>
      <c r="W77" s="6"/>
    </row>
    <row r="78" spans="1:23" x14ac:dyDescent="0.2">
      <c r="C78" s="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V78" s="6"/>
      <c r="W78" s="6"/>
    </row>
    <row r="79" spans="1:23" x14ac:dyDescent="0.2">
      <c r="C79" s="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V79" s="6"/>
      <c r="W79" s="6"/>
    </row>
    <row r="80" spans="1:23" x14ac:dyDescent="0.2">
      <c r="D80" s="70"/>
      <c r="E80" s="71"/>
      <c r="F80" s="71"/>
      <c r="G80" s="71"/>
      <c r="H80" s="71"/>
      <c r="I80" s="71"/>
      <c r="J80" s="66"/>
      <c r="K80" s="66"/>
      <c r="L80" s="66"/>
      <c r="M80" s="71"/>
      <c r="N80" s="71"/>
      <c r="O80" s="71"/>
      <c r="P80" s="71"/>
      <c r="Q80" s="71"/>
      <c r="R80" s="71"/>
      <c r="V80" s="71"/>
      <c r="W80" s="71"/>
    </row>
    <row r="81" spans="3:23" x14ac:dyDescent="0.2">
      <c r="D81" s="70"/>
      <c r="E81" s="71"/>
      <c r="F81" s="71"/>
      <c r="G81" s="71"/>
      <c r="H81" s="71"/>
      <c r="I81" s="71"/>
      <c r="J81" s="66"/>
      <c r="K81" s="66"/>
      <c r="L81" s="66"/>
      <c r="M81" s="71"/>
      <c r="N81" s="71"/>
      <c r="O81" s="71"/>
      <c r="P81" s="71"/>
      <c r="Q81" s="71"/>
      <c r="R81" s="71"/>
      <c r="V81" s="71"/>
      <c r="W81" s="71"/>
    </row>
    <row r="82" spans="3:23" x14ac:dyDescent="0.2">
      <c r="D82" s="70"/>
      <c r="E82" s="71"/>
      <c r="F82" s="71"/>
      <c r="G82" s="71"/>
      <c r="H82" s="71"/>
      <c r="I82" s="71"/>
      <c r="J82" s="66"/>
      <c r="K82" s="66"/>
      <c r="L82" s="66"/>
      <c r="M82" s="71"/>
      <c r="N82" s="71"/>
      <c r="O82" s="71"/>
      <c r="P82" s="71"/>
      <c r="Q82" s="71"/>
      <c r="R82" s="71"/>
      <c r="V82" s="71"/>
      <c r="W82" s="71"/>
    </row>
    <row r="83" spans="3:23" x14ac:dyDescent="0.2">
      <c r="D83" s="70"/>
      <c r="E83" s="71"/>
      <c r="F83" s="71"/>
      <c r="G83" s="71"/>
      <c r="H83" s="71"/>
      <c r="I83" s="71"/>
      <c r="J83" s="66"/>
      <c r="K83" s="66"/>
      <c r="L83" s="66"/>
      <c r="M83" s="71"/>
      <c r="N83" s="71"/>
      <c r="O83" s="71"/>
      <c r="P83" s="71"/>
      <c r="Q83" s="71"/>
      <c r="R83" s="71"/>
      <c r="V83" s="69"/>
      <c r="W83" s="69"/>
    </row>
    <row r="84" spans="3:23" x14ac:dyDescent="0.2">
      <c r="D84" s="35"/>
      <c r="W84" s="35"/>
    </row>
    <row r="85" spans="3:23" ht="15" x14ac:dyDescent="0.25">
      <c r="C85" s="208"/>
      <c r="D85" s="35"/>
      <c r="W85" s="35"/>
    </row>
    <row r="86" spans="3:23" x14ac:dyDescent="0.2">
      <c r="C86" s="5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202"/>
      <c r="Q86" s="202"/>
      <c r="R86" s="202"/>
      <c r="S86" s="20"/>
      <c r="T86" s="20"/>
      <c r="U86" s="20"/>
      <c r="V86" s="7"/>
      <c r="W86" s="7"/>
    </row>
    <row r="87" spans="3:23" x14ac:dyDescent="0.2">
      <c r="C87" s="5"/>
      <c r="D87" s="209"/>
      <c r="E87" s="7"/>
      <c r="F87" s="20"/>
      <c r="G87" s="20"/>
      <c r="H87" s="7"/>
      <c r="I87" s="20"/>
      <c r="J87" s="20"/>
      <c r="K87" s="7"/>
      <c r="L87" s="20"/>
      <c r="M87" s="20"/>
      <c r="N87" s="7"/>
      <c r="O87" s="20"/>
      <c r="P87" s="202"/>
      <c r="Q87" s="210"/>
      <c r="R87" s="202"/>
      <c r="S87" s="20"/>
      <c r="T87" s="7"/>
      <c r="U87" s="20"/>
      <c r="V87" s="20"/>
      <c r="W87" s="7"/>
    </row>
    <row r="88" spans="3:23" x14ac:dyDescent="0.2">
      <c r="D88" s="35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75"/>
      <c r="Q88" s="75"/>
      <c r="R88" s="75"/>
      <c r="S88" s="205"/>
      <c r="T88" s="205"/>
      <c r="U88" s="67"/>
      <c r="V88" s="67"/>
      <c r="W88" s="67"/>
    </row>
    <row r="89" spans="3:23" x14ac:dyDescent="0.2">
      <c r="D89" s="35"/>
      <c r="E89" s="67"/>
      <c r="F89" s="67"/>
      <c r="G89" s="67"/>
      <c r="I89" s="67"/>
      <c r="J89" s="67"/>
      <c r="L89" s="67"/>
      <c r="M89" s="67"/>
      <c r="N89" s="67"/>
      <c r="O89" s="67"/>
      <c r="P89" s="75"/>
      <c r="Q89" s="75"/>
      <c r="R89" s="75"/>
      <c r="S89" s="205"/>
      <c r="T89" s="205"/>
      <c r="U89" s="67"/>
      <c r="V89" s="67"/>
      <c r="W89" s="67"/>
    </row>
    <row r="90" spans="3:23" x14ac:dyDescent="0.2">
      <c r="D90" s="35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75"/>
      <c r="Q90" s="75"/>
      <c r="R90" s="75"/>
      <c r="S90" s="206"/>
      <c r="T90" s="206"/>
      <c r="U90" s="67"/>
      <c r="V90" s="67"/>
      <c r="W90" s="67"/>
    </row>
    <row r="91" spans="3:23" x14ac:dyDescent="0.2">
      <c r="D91" s="35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75"/>
      <c r="S91" s="67"/>
      <c r="T91" s="67"/>
      <c r="U91" s="67"/>
      <c r="V91" s="67"/>
      <c r="W91" s="67"/>
    </row>
    <row r="92" spans="3:23" x14ac:dyDescent="0.2">
      <c r="D92" s="35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75"/>
      <c r="S92" s="67"/>
      <c r="T92" s="67"/>
      <c r="U92" s="67"/>
      <c r="V92" s="67"/>
      <c r="W92" s="67"/>
    </row>
    <row r="93" spans="3:23" x14ac:dyDescent="0.2">
      <c r="D93" s="35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75"/>
      <c r="S93" s="67"/>
      <c r="T93" s="67"/>
      <c r="U93" s="67"/>
      <c r="V93" s="67"/>
      <c r="W93" s="67"/>
    </row>
    <row r="94" spans="3:23" x14ac:dyDescent="0.2">
      <c r="D94" s="35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75"/>
      <c r="Q94" s="75"/>
      <c r="R94" s="75"/>
      <c r="S94" s="67"/>
      <c r="T94" s="67"/>
      <c r="U94" s="67"/>
      <c r="V94" s="67"/>
      <c r="W94" s="67"/>
    </row>
    <row r="95" spans="3:23" x14ac:dyDescent="0.2">
      <c r="D95" s="35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75"/>
      <c r="Q95" s="75"/>
      <c r="R95" s="75"/>
      <c r="S95" s="67"/>
      <c r="T95" s="67"/>
      <c r="U95" s="67"/>
      <c r="V95" s="67"/>
      <c r="W95" s="67"/>
    </row>
    <row r="96" spans="3:23" x14ac:dyDescent="0.2">
      <c r="D96" s="35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75"/>
      <c r="Q96" s="75"/>
      <c r="R96" s="75"/>
      <c r="U96" s="67"/>
      <c r="V96" s="67"/>
      <c r="W96" s="67"/>
    </row>
    <row r="97" spans="3:23" x14ac:dyDescent="0.2">
      <c r="D97" s="35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75"/>
      <c r="Q97" s="75"/>
      <c r="R97" s="75"/>
      <c r="U97" s="67"/>
      <c r="V97" s="67"/>
      <c r="W97" s="67"/>
    </row>
    <row r="98" spans="3:23" x14ac:dyDescent="0.2">
      <c r="D98" s="35"/>
      <c r="E98" s="67"/>
      <c r="F98" s="67"/>
      <c r="G98" s="211"/>
      <c r="H98" s="67"/>
      <c r="I98" s="67"/>
      <c r="J98" s="67"/>
      <c r="K98" s="67"/>
      <c r="L98" s="67"/>
      <c r="M98" s="67"/>
      <c r="N98" s="67"/>
      <c r="O98" s="67"/>
      <c r="P98" s="75"/>
      <c r="Q98" s="75"/>
      <c r="R98" s="75"/>
      <c r="S98" s="67"/>
      <c r="T98" s="67"/>
      <c r="U98" s="67"/>
      <c r="V98" s="67"/>
      <c r="W98" s="67"/>
    </row>
    <row r="99" spans="3:23" x14ac:dyDescent="0.2">
      <c r="D99" s="35"/>
      <c r="E99" s="6"/>
      <c r="F99" s="68"/>
      <c r="G99" s="68"/>
      <c r="H99" s="6"/>
      <c r="I99" s="68"/>
      <c r="J99" s="68"/>
      <c r="K99" s="6"/>
      <c r="L99" s="68"/>
      <c r="M99" s="68"/>
      <c r="N99" s="6"/>
      <c r="O99" s="68"/>
      <c r="P99" s="203"/>
      <c r="Q99" s="203"/>
      <c r="R99" s="203"/>
      <c r="U99" s="67"/>
      <c r="V99" s="67"/>
      <c r="W99" s="67"/>
    </row>
    <row r="100" spans="3:23" x14ac:dyDescent="0.2">
      <c r="D100" s="35"/>
      <c r="E100" s="6"/>
      <c r="F100" s="68"/>
      <c r="G100" s="68"/>
      <c r="H100" s="6"/>
      <c r="I100" s="68"/>
      <c r="J100" s="68"/>
      <c r="K100" s="6"/>
      <c r="L100" s="68"/>
      <c r="M100" s="68"/>
      <c r="N100" s="6"/>
      <c r="O100" s="68"/>
      <c r="P100" s="203"/>
      <c r="Q100" s="212"/>
      <c r="R100" s="203"/>
      <c r="U100" s="67"/>
      <c r="V100" s="213"/>
      <c r="W100" s="6"/>
    </row>
    <row r="101" spans="3:23" x14ac:dyDescent="0.2">
      <c r="D101" s="35"/>
      <c r="E101" s="67"/>
      <c r="F101" s="67"/>
      <c r="G101" s="214"/>
      <c r="H101" s="67"/>
      <c r="I101" s="67"/>
      <c r="J101" s="66"/>
      <c r="K101" s="67"/>
      <c r="L101" s="67"/>
      <c r="M101" s="66"/>
      <c r="N101" s="67"/>
      <c r="O101" s="67"/>
      <c r="P101" s="207"/>
      <c r="Q101" s="75"/>
      <c r="R101" s="75"/>
      <c r="S101" s="67"/>
      <c r="T101" s="67"/>
      <c r="U101" s="67"/>
      <c r="V101" s="214"/>
    </row>
    <row r="102" spans="3:23" x14ac:dyDescent="0.2">
      <c r="C102" s="1"/>
      <c r="D102" s="35"/>
      <c r="E102" s="35"/>
      <c r="F102" s="204"/>
      <c r="G102" s="35"/>
      <c r="H102" s="35"/>
      <c r="I102" s="68"/>
      <c r="J102" s="35"/>
      <c r="K102" s="35"/>
      <c r="L102" s="68"/>
      <c r="M102" s="35"/>
      <c r="N102" s="35"/>
      <c r="O102" s="68"/>
      <c r="P102" s="199"/>
      <c r="Q102" s="199"/>
      <c r="R102" s="203"/>
      <c r="S102" s="35"/>
      <c r="T102" s="35"/>
      <c r="V102" s="35"/>
      <c r="W102" s="35"/>
    </row>
    <row r="103" spans="3:23" x14ac:dyDescent="0.2">
      <c r="C103" s="1"/>
      <c r="D103" s="35"/>
      <c r="E103" s="35"/>
      <c r="F103" s="204"/>
      <c r="G103" s="35"/>
      <c r="H103" s="35"/>
      <c r="I103" s="68"/>
      <c r="J103" s="35"/>
      <c r="K103" s="35"/>
      <c r="L103" s="68"/>
      <c r="M103" s="35"/>
      <c r="N103" s="35"/>
      <c r="O103" s="68"/>
      <c r="P103" s="199"/>
      <c r="Q103" s="199"/>
      <c r="R103" s="203"/>
      <c r="S103" s="35"/>
      <c r="T103" s="35"/>
      <c r="V103" s="35"/>
      <c r="W103" s="35"/>
    </row>
    <row r="104" spans="3:23" x14ac:dyDescent="0.2">
      <c r="C104" s="1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3:23" x14ac:dyDescent="0.2">
      <c r="C105" s="1"/>
      <c r="D105" s="3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V105" s="6"/>
      <c r="W105" s="6"/>
    </row>
    <row r="106" spans="3:23" x14ac:dyDescent="0.2">
      <c r="C106" s="1"/>
      <c r="D106" s="3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3:23" x14ac:dyDescent="0.2">
      <c r="D107" s="35"/>
      <c r="W107" s="35"/>
    </row>
  </sheetData>
  <sheetProtection algorithmName="SHA-512" hashValue="Jb/TKJ7IFjfXj2bEhQW1zetnOn9fUvuIY7IoukPQh7VM+/4TeRSdVXGJpu/9ARndxhC4duc6e7JLPBtXxXpR4w==" saltValue="WddnKTk9nMwJix4IvOx6ug==" spinCount="100000" sheet="1" objects="1" scenarios="1"/>
  <mergeCells count="7">
    <mergeCell ref="V2:X2"/>
    <mergeCell ref="S2:U2"/>
    <mergeCell ref="B2:C2"/>
    <mergeCell ref="D2:E2"/>
    <mergeCell ref="F2:G2"/>
    <mergeCell ref="L2:M2"/>
    <mergeCell ref="N2:O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Q66"/>
  <sheetViews>
    <sheetView zoomScale="90" zoomScaleNormal="90" workbookViewId="0">
      <selection activeCell="D27" sqref="D27:E42"/>
    </sheetView>
  </sheetViews>
  <sheetFormatPr defaultColWidth="30.1640625" defaultRowHeight="12.75" x14ac:dyDescent="0.2"/>
  <cols>
    <col min="1" max="1" width="30.33203125" style="2" bestFit="1" customWidth="1"/>
    <col min="2" max="2" width="20.5" style="2" bestFit="1" customWidth="1"/>
    <col min="3" max="3" width="30.33203125" style="2" bestFit="1" customWidth="1"/>
    <col min="4" max="4" width="20.5" style="2" bestFit="1" customWidth="1"/>
    <col min="5" max="5" width="13" style="2" bestFit="1" customWidth="1"/>
    <col min="6" max="8" width="18.5" style="2" bestFit="1" customWidth="1"/>
    <col min="9" max="9" width="12.33203125" style="2" bestFit="1" customWidth="1"/>
    <col min="10" max="10" width="25.5" style="2" bestFit="1" customWidth="1"/>
    <col min="11" max="11" width="20.33203125" style="2" customWidth="1"/>
    <col min="12" max="14" width="18.5" style="2" bestFit="1" customWidth="1"/>
    <col min="15" max="15" width="13" style="2" bestFit="1" customWidth="1"/>
    <col min="16" max="16" width="18" style="2" customWidth="1"/>
    <col min="17" max="16384" width="30.1640625" style="2"/>
  </cols>
  <sheetData>
    <row r="1" spans="1:17" ht="15" x14ac:dyDescent="0.25">
      <c r="A1" s="76" t="s">
        <v>41</v>
      </c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7"/>
      <c r="P1" s="77"/>
    </row>
    <row r="2" spans="1:17" s="20" customFormat="1" x14ac:dyDescent="0.2">
      <c r="A2" s="191"/>
      <c r="B2" s="334" t="s">
        <v>1</v>
      </c>
      <c r="C2" s="335"/>
      <c r="D2" s="334" t="s">
        <v>31</v>
      </c>
      <c r="E2" s="335"/>
      <c r="F2" s="334" t="s">
        <v>2</v>
      </c>
      <c r="G2" s="335"/>
      <c r="H2" s="139" t="s">
        <v>33</v>
      </c>
      <c r="I2" s="140"/>
      <c r="J2" s="73" t="s">
        <v>34</v>
      </c>
      <c r="K2" s="74"/>
      <c r="L2" s="337" t="s">
        <v>30</v>
      </c>
      <c r="M2" s="338"/>
      <c r="N2" s="334" t="s">
        <v>4</v>
      </c>
      <c r="O2" s="336"/>
      <c r="P2" s="88"/>
      <c r="Q2" s="2"/>
    </row>
    <row r="3" spans="1:17" x14ac:dyDescent="0.2">
      <c r="A3" s="192"/>
      <c r="B3" s="258" t="s">
        <v>7</v>
      </c>
      <c r="C3" s="259" t="s">
        <v>6</v>
      </c>
      <c r="D3" s="260" t="s">
        <v>7</v>
      </c>
      <c r="E3" s="259" t="s">
        <v>6</v>
      </c>
      <c r="F3" s="260" t="s">
        <v>7</v>
      </c>
      <c r="G3" s="259" t="s">
        <v>6</v>
      </c>
      <c r="H3" s="260" t="s">
        <v>7</v>
      </c>
      <c r="I3" s="259" t="s">
        <v>6</v>
      </c>
      <c r="J3" s="261" t="s">
        <v>7</v>
      </c>
      <c r="K3" s="262" t="s">
        <v>6</v>
      </c>
      <c r="L3" s="260" t="s">
        <v>7</v>
      </c>
      <c r="M3" s="259" t="s">
        <v>6</v>
      </c>
      <c r="N3" s="260" t="s">
        <v>7</v>
      </c>
      <c r="O3" s="259" t="s">
        <v>6</v>
      </c>
      <c r="P3" s="259" t="s">
        <v>54</v>
      </c>
      <c r="Q3" s="67"/>
    </row>
    <row r="4" spans="1:17" x14ac:dyDescent="0.2">
      <c r="A4" s="88" t="s">
        <v>13</v>
      </c>
      <c r="B4" s="227">
        <f>+AREALEN!$E2*EENHEIDSPRIJZEN!$G6</f>
        <v>0</v>
      </c>
      <c r="C4" s="227">
        <f>+AREALEN!$E2*EENHEIDSPRIJZEN!$H6</f>
        <v>0</v>
      </c>
      <c r="D4" s="227">
        <f>+AREALEN!$F2*EENHEIDSPRIJZEN!$G6</f>
        <v>0</v>
      </c>
      <c r="E4" s="227">
        <f>+AREALEN!$F2*EENHEIDSPRIJZEN!$H6</f>
        <v>0</v>
      </c>
      <c r="F4" s="227">
        <f>+AREALEN!$G2*EENHEIDSPRIJZEN!$G6</f>
        <v>0</v>
      </c>
      <c r="G4" s="227">
        <f>+AREALEN!$G2*EENHEIDSPRIJZEN!$H6</f>
        <v>0</v>
      </c>
      <c r="H4" s="227">
        <f>+AREALEN!$H2*EENHEIDSPRIJZEN!$G6</f>
        <v>0</v>
      </c>
      <c r="I4" s="227">
        <f>+AREALEN!$H2*EENHEIDSPRIJZEN!$H6</f>
        <v>0</v>
      </c>
      <c r="J4" s="227">
        <f>+AREALEN!$I2*EENHEIDSPRIJZEN!$G6</f>
        <v>0</v>
      </c>
      <c r="K4" s="227">
        <f>+AREALEN!$I2*EENHEIDSPRIJZEN!$H6</f>
        <v>0</v>
      </c>
      <c r="L4" s="227">
        <f>+AREALEN!$J2*EENHEIDSPRIJZEN!$G6</f>
        <v>0</v>
      </c>
      <c r="M4" s="227">
        <f>+AREALEN!$J2*EENHEIDSPRIJZEN!$H6</f>
        <v>0</v>
      </c>
      <c r="N4" s="227">
        <f>+AREALEN!$K2*EENHEIDSPRIJZEN!$G6</f>
        <v>0</v>
      </c>
      <c r="O4" s="227">
        <f>+AREALEN!$K2*EENHEIDSPRIJZEN!$H6</f>
        <v>0</v>
      </c>
      <c r="P4" s="227">
        <f>+AREALEN!$L2*EENHEIDSPRIJZEN!$I6</f>
        <v>0</v>
      </c>
      <c r="Q4" s="67"/>
    </row>
    <row r="5" spans="1:17" x14ac:dyDescent="0.2">
      <c r="A5" s="88" t="s">
        <v>15</v>
      </c>
      <c r="B5" s="227">
        <f>+AREALEN!$E3*EENHEIDSPRIJZEN!$G7</f>
        <v>0</v>
      </c>
      <c r="C5" s="227">
        <f>+AREALEN!$E3*EENHEIDSPRIJZEN!$H7</f>
        <v>0</v>
      </c>
      <c r="D5" s="227">
        <f>+AREALEN!$F3*EENHEIDSPRIJZEN!$G7</f>
        <v>0</v>
      </c>
      <c r="E5" s="227">
        <f>+AREALEN!$F3*EENHEIDSPRIJZEN!$H7</f>
        <v>0</v>
      </c>
      <c r="F5" s="227">
        <f>+AREALEN!$G3*EENHEIDSPRIJZEN!$G7</f>
        <v>0</v>
      </c>
      <c r="G5" s="227">
        <f>+AREALEN!$G3*EENHEIDSPRIJZEN!$H7</f>
        <v>0</v>
      </c>
      <c r="H5" s="227">
        <f>+AREALEN!$H3*EENHEIDSPRIJZEN!$G7</f>
        <v>0</v>
      </c>
      <c r="I5" s="227">
        <f>+AREALEN!$H3*EENHEIDSPRIJZEN!$H7</f>
        <v>0</v>
      </c>
      <c r="J5" s="227">
        <f>+AREALEN!$I3*EENHEIDSPRIJZEN!$G7</f>
        <v>0</v>
      </c>
      <c r="K5" s="227">
        <f>+AREALEN!$I3*EENHEIDSPRIJZEN!$H7</f>
        <v>0</v>
      </c>
      <c r="L5" s="227">
        <f>+AREALEN!$J3*EENHEIDSPRIJZEN!$G7</f>
        <v>0</v>
      </c>
      <c r="M5" s="227">
        <f>+AREALEN!$J3*EENHEIDSPRIJZEN!$H7</f>
        <v>0</v>
      </c>
      <c r="N5" s="227">
        <f>+AREALEN!$K3*EENHEIDSPRIJZEN!$G7</f>
        <v>0</v>
      </c>
      <c r="O5" s="227">
        <f>+AREALEN!$K3*EENHEIDSPRIJZEN!$H7</f>
        <v>0</v>
      </c>
      <c r="P5" s="227">
        <f>+AREALEN!$L3*EENHEIDSPRIJZEN!$I7</f>
        <v>0</v>
      </c>
      <c r="Q5" s="67"/>
    </row>
    <row r="6" spans="1:17" x14ac:dyDescent="0.2">
      <c r="A6" s="88" t="s">
        <v>16</v>
      </c>
      <c r="B6" s="227">
        <f>+AREALEN!$E4*EENHEIDSPRIJZEN!$G8</f>
        <v>0</v>
      </c>
      <c r="C6" s="227">
        <f>+AREALEN!$E4*EENHEIDSPRIJZEN!$H8</f>
        <v>0</v>
      </c>
      <c r="D6" s="227">
        <f>+AREALEN!$F4*EENHEIDSPRIJZEN!$G8</f>
        <v>0</v>
      </c>
      <c r="E6" s="227">
        <f>+AREALEN!$F4*EENHEIDSPRIJZEN!$H8</f>
        <v>0</v>
      </c>
      <c r="F6" s="227">
        <f>+AREALEN!$G4*EENHEIDSPRIJZEN!$G8</f>
        <v>0</v>
      </c>
      <c r="G6" s="227">
        <f>+AREALEN!$G4*EENHEIDSPRIJZEN!$H8</f>
        <v>0</v>
      </c>
      <c r="H6" s="227">
        <f>+AREALEN!$H4*EENHEIDSPRIJZEN!$G8</f>
        <v>0</v>
      </c>
      <c r="I6" s="227">
        <f>+AREALEN!$H4*EENHEIDSPRIJZEN!$H8</f>
        <v>0</v>
      </c>
      <c r="J6" s="227">
        <f>+AREALEN!$I4*EENHEIDSPRIJZEN!$G8</f>
        <v>0</v>
      </c>
      <c r="K6" s="227">
        <f>+AREALEN!$I4*EENHEIDSPRIJZEN!$H8</f>
        <v>0</v>
      </c>
      <c r="L6" s="227">
        <f>+AREALEN!$J4*EENHEIDSPRIJZEN!$G8</f>
        <v>0</v>
      </c>
      <c r="M6" s="227">
        <f>+AREALEN!$J4*EENHEIDSPRIJZEN!$H8</f>
        <v>0</v>
      </c>
      <c r="N6" s="227">
        <f>+AREALEN!$K4*EENHEIDSPRIJZEN!$G8</f>
        <v>0</v>
      </c>
      <c r="O6" s="227">
        <f>+AREALEN!$K4*EENHEIDSPRIJZEN!$H8</f>
        <v>0</v>
      </c>
      <c r="P6" s="227">
        <f>+AREALEN!$L4*EENHEIDSPRIJZEN!$I8</f>
        <v>0</v>
      </c>
      <c r="Q6" s="67"/>
    </row>
    <row r="7" spans="1:17" x14ac:dyDescent="0.2">
      <c r="A7" s="88" t="s">
        <v>17</v>
      </c>
      <c r="B7" s="227">
        <f>+AREALEN!$E5*EENHEIDSPRIJZEN!$G9</f>
        <v>0</v>
      </c>
      <c r="C7" s="227">
        <f>+AREALEN!$E5*EENHEIDSPRIJZEN!$H9</f>
        <v>0</v>
      </c>
      <c r="D7" s="227">
        <f>+AREALEN!$F5*EENHEIDSPRIJZEN!$G9</f>
        <v>0</v>
      </c>
      <c r="E7" s="227">
        <f>+AREALEN!$F5*EENHEIDSPRIJZEN!$H9</f>
        <v>0</v>
      </c>
      <c r="F7" s="227">
        <f>+AREALEN!$G5*EENHEIDSPRIJZEN!$G9</f>
        <v>0</v>
      </c>
      <c r="G7" s="227">
        <f>+AREALEN!$G5*EENHEIDSPRIJZEN!$H9</f>
        <v>0</v>
      </c>
      <c r="H7" s="227">
        <f>+AREALEN!$H5*EENHEIDSPRIJZEN!$G9</f>
        <v>0</v>
      </c>
      <c r="I7" s="227">
        <f>+AREALEN!$H5*EENHEIDSPRIJZEN!$H9</f>
        <v>0</v>
      </c>
      <c r="J7" s="227">
        <f>+AREALEN!$I5*EENHEIDSPRIJZEN!$G9</f>
        <v>0</v>
      </c>
      <c r="K7" s="227">
        <f>+AREALEN!$I5*EENHEIDSPRIJZEN!$H9</f>
        <v>0</v>
      </c>
      <c r="L7" s="227">
        <f>+AREALEN!$J5*EENHEIDSPRIJZEN!$G9</f>
        <v>0</v>
      </c>
      <c r="M7" s="227">
        <f>+AREALEN!$J5*EENHEIDSPRIJZEN!$H9</f>
        <v>0</v>
      </c>
      <c r="N7" s="227">
        <f>+AREALEN!$K5*EENHEIDSPRIJZEN!$G9</f>
        <v>0</v>
      </c>
      <c r="O7" s="227">
        <f>+AREALEN!$K5*EENHEIDSPRIJZEN!$H9</f>
        <v>0</v>
      </c>
      <c r="P7" s="227">
        <f>+AREALEN!$L5*EENHEIDSPRIJZEN!$I9</f>
        <v>0</v>
      </c>
      <c r="Q7" s="67"/>
    </row>
    <row r="8" spans="1:17" x14ac:dyDescent="0.2">
      <c r="A8" s="88" t="s">
        <v>79</v>
      </c>
      <c r="B8" s="227">
        <f>+AREALEN!$E6*EENHEIDSPRIJZEN!$G10</f>
        <v>0</v>
      </c>
      <c r="C8" s="227">
        <f>+AREALEN!$E6*EENHEIDSPRIJZEN!$H10</f>
        <v>0</v>
      </c>
      <c r="D8" s="227">
        <f>+AREALEN!$F6*EENHEIDSPRIJZEN!$G10</f>
        <v>0</v>
      </c>
      <c r="E8" s="227">
        <f>+AREALEN!$F6*EENHEIDSPRIJZEN!$H10</f>
        <v>0</v>
      </c>
      <c r="F8" s="227">
        <f>+AREALEN!$G6*EENHEIDSPRIJZEN!$G10</f>
        <v>0</v>
      </c>
      <c r="G8" s="227">
        <f>+AREALEN!$G6*EENHEIDSPRIJZEN!$H10</f>
        <v>0</v>
      </c>
      <c r="H8" s="227">
        <f>+AREALEN!$H6*EENHEIDSPRIJZEN!$G10</f>
        <v>0</v>
      </c>
      <c r="I8" s="227">
        <f>+AREALEN!$H6*EENHEIDSPRIJZEN!$H10</f>
        <v>0</v>
      </c>
      <c r="J8" s="227">
        <f>+AREALEN!$I6*EENHEIDSPRIJZEN!$G10</f>
        <v>0</v>
      </c>
      <c r="K8" s="227">
        <f>+AREALEN!$I6*EENHEIDSPRIJZEN!$H10</f>
        <v>0</v>
      </c>
      <c r="L8" s="227">
        <f>+AREALEN!$J6*EENHEIDSPRIJZEN!$G10</f>
        <v>0</v>
      </c>
      <c r="M8" s="227">
        <f>+AREALEN!$J6*EENHEIDSPRIJZEN!$H10</f>
        <v>0</v>
      </c>
      <c r="N8" s="227">
        <f>+AREALEN!$K6*EENHEIDSPRIJZEN!$G10</f>
        <v>0</v>
      </c>
      <c r="O8" s="227">
        <f>+AREALEN!$K6*EENHEIDSPRIJZEN!$H10</f>
        <v>0</v>
      </c>
      <c r="P8" s="227"/>
      <c r="Q8" s="67"/>
    </row>
    <row r="9" spans="1:17" x14ac:dyDescent="0.2">
      <c r="A9" s="88" t="s">
        <v>82</v>
      </c>
      <c r="B9" s="227">
        <f>+AREALEN!$E7*EENHEIDSPRIJZEN!$G11</f>
        <v>0</v>
      </c>
      <c r="C9" s="227">
        <f>+AREALEN!$E7*EENHEIDSPRIJZEN!$H11</f>
        <v>0</v>
      </c>
      <c r="D9" s="227">
        <f>+AREALEN!$F7*EENHEIDSPRIJZEN!$G11</f>
        <v>0</v>
      </c>
      <c r="E9" s="227">
        <f>+AREALEN!$F7*EENHEIDSPRIJZEN!$H11</f>
        <v>0</v>
      </c>
      <c r="F9" s="227">
        <f>+AREALEN!$G7*EENHEIDSPRIJZEN!$G11</f>
        <v>0</v>
      </c>
      <c r="G9" s="227">
        <f>+AREALEN!$G7*EENHEIDSPRIJZEN!$H11</f>
        <v>0</v>
      </c>
      <c r="H9" s="227">
        <f>+AREALEN!$H7*EENHEIDSPRIJZEN!$G11</f>
        <v>0</v>
      </c>
      <c r="I9" s="227">
        <f>+AREALEN!$H7*EENHEIDSPRIJZEN!$H11</f>
        <v>0</v>
      </c>
      <c r="J9" s="227">
        <f>+AREALEN!$I7*EENHEIDSPRIJZEN!$G11</f>
        <v>0</v>
      </c>
      <c r="K9" s="227">
        <f>+AREALEN!$I7*EENHEIDSPRIJZEN!$H11</f>
        <v>0</v>
      </c>
      <c r="L9" s="227">
        <f>+AREALEN!$J7*EENHEIDSPRIJZEN!$G11</f>
        <v>0</v>
      </c>
      <c r="M9" s="227">
        <f>+AREALEN!$J7*EENHEIDSPRIJZEN!$H11</f>
        <v>0</v>
      </c>
      <c r="N9" s="227">
        <f>+AREALEN!$K7*EENHEIDSPRIJZEN!$G11</f>
        <v>0</v>
      </c>
      <c r="O9" s="227">
        <f>+AREALEN!$K7*EENHEIDSPRIJZEN!$H11</f>
        <v>0</v>
      </c>
      <c r="P9" s="227"/>
      <c r="Q9" s="67"/>
    </row>
    <row r="10" spans="1:17" x14ac:dyDescent="0.2">
      <c r="A10" s="88" t="s">
        <v>47</v>
      </c>
      <c r="B10" s="227">
        <f>+AREALEN!$E8*EENHEIDSPRIJZEN!$G12</f>
        <v>0</v>
      </c>
      <c r="C10" s="227">
        <f>+AREALEN!$E8*EENHEIDSPRIJZEN!$H12</f>
        <v>0</v>
      </c>
      <c r="D10" s="227">
        <f>+AREALEN!$F8*EENHEIDSPRIJZEN!$G12</f>
        <v>0</v>
      </c>
      <c r="E10" s="227">
        <f>+AREALEN!$F8*EENHEIDSPRIJZEN!$H12</f>
        <v>0</v>
      </c>
      <c r="F10" s="227">
        <f>+AREALEN!$G8*EENHEIDSPRIJZEN!$G12</f>
        <v>0</v>
      </c>
      <c r="G10" s="227">
        <f>+AREALEN!$G8*EENHEIDSPRIJZEN!$H12</f>
        <v>0</v>
      </c>
      <c r="H10" s="227">
        <f>+AREALEN!$H8*EENHEIDSPRIJZEN!$G12</f>
        <v>0</v>
      </c>
      <c r="I10" s="227">
        <f>+AREALEN!$H8*EENHEIDSPRIJZEN!$H12</f>
        <v>0</v>
      </c>
      <c r="J10" s="227">
        <f>+AREALEN!$I8*EENHEIDSPRIJZEN!$G12</f>
        <v>0</v>
      </c>
      <c r="K10" s="227">
        <f>+AREALEN!$I8*EENHEIDSPRIJZEN!$H12</f>
        <v>0</v>
      </c>
      <c r="L10" s="227">
        <f>+AREALEN!$J8*EENHEIDSPRIJZEN!$G12</f>
        <v>0</v>
      </c>
      <c r="M10" s="227">
        <f>+AREALEN!$J8*EENHEIDSPRIJZEN!$H12</f>
        <v>0</v>
      </c>
      <c r="N10" s="227">
        <f>+AREALEN!$K8*EENHEIDSPRIJZEN!$G12</f>
        <v>0</v>
      </c>
      <c r="O10" s="227">
        <f>+AREALEN!$K8*EENHEIDSPRIJZEN!$H12</f>
        <v>0</v>
      </c>
      <c r="P10" s="227"/>
      <c r="Q10" s="67"/>
    </row>
    <row r="11" spans="1:17" x14ac:dyDescent="0.2">
      <c r="A11" s="88" t="s">
        <v>48</v>
      </c>
      <c r="B11" s="227">
        <f>+AREALEN!$E9*EENHEIDSPRIJZEN!$G13</f>
        <v>0</v>
      </c>
      <c r="C11" s="227">
        <f>+AREALEN!$E9*EENHEIDSPRIJZEN!$H13</f>
        <v>0</v>
      </c>
      <c r="D11" s="227">
        <f>+AREALEN!$F9*EENHEIDSPRIJZEN!$G13</f>
        <v>0</v>
      </c>
      <c r="E11" s="227">
        <f>+AREALEN!$F9*EENHEIDSPRIJZEN!$H13</f>
        <v>0</v>
      </c>
      <c r="F11" s="227">
        <f>+AREALEN!$G9*EENHEIDSPRIJZEN!$G13</f>
        <v>0</v>
      </c>
      <c r="G11" s="227">
        <f>+AREALEN!$G9*EENHEIDSPRIJZEN!$H13</f>
        <v>0</v>
      </c>
      <c r="H11" s="227">
        <f>+AREALEN!$H9*EENHEIDSPRIJZEN!$G13</f>
        <v>0</v>
      </c>
      <c r="I11" s="227">
        <f>+AREALEN!$H9*EENHEIDSPRIJZEN!$H13</f>
        <v>0</v>
      </c>
      <c r="J11" s="227">
        <f>+AREALEN!$I9*EENHEIDSPRIJZEN!$G13</f>
        <v>0</v>
      </c>
      <c r="K11" s="227">
        <f>+AREALEN!$I9*EENHEIDSPRIJZEN!$H13</f>
        <v>0</v>
      </c>
      <c r="L11" s="227">
        <f>+AREALEN!$J9*EENHEIDSPRIJZEN!$G13</f>
        <v>0</v>
      </c>
      <c r="M11" s="227">
        <f>+AREALEN!$J9*EENHEIDSPRIJZEN!$H13</f>
        <v>0</v>
      </c>
      <c r="N11" s="227">
        <f>+AREALEN!$K9*EENHEIDSPRIJZEN!$G13</f>
        <v>0</v>
      </c>
      <c r="O11" s="227">
        <f>+AREALEN!$K9*EENHEIDSPRIJZEN!$H13</f>
        <v>0</v>
      </c>
      <c r="P11" s="227"/>
      <c r="Q11" s="67"/>
    </row>
    <row r="12" spans="1:17" x14ac:dyDescent="0.2">
      <c r="A12" s="88" t="s">
        <v>18</v>
      </c>
      <c r="B12" s="227">
        <f>+AREALEN!$E10*EENHEIDSPRIJZEN!$G14</f>
        <v>0</v>
      </c>
      <c r="C12" s="227">
        <f>+AREALEN!$E10*EENHEIDSPRIJZEN!$H14</f>
        <v>0</v>
      </c>
      <c r="D12" s="227">
        <f>+AREALEN!$F10*EENHEIDSPRIJZEN!$G14</f>
        <v>0</v>
      </c>
      <c r="E12" s="227">
        <f>+AREALEN!$F10*EENHEIDSPRIJZEN!$H14</f>
        <v>0</v>
      </c>
      <c r="F12" s="227">
        <f>+AREALEN!$G10*EENHEIDSPRIJZEN!$G14</f>
        <v>0</v>
      </c>
      <c r="G12" s="227">
        <f>+AREALEN!$G10*EENHEIDSPRIJZEN!$H14</f>
        <v>0</v>
      </c>
      <c r="H12" s="227">
        <f>+AREALEN!$H10*EENHEIDSPRIJZEN!$G14</f>
        <v>0</v>
      </c>
      <c r="I12" s="227">
        <f>+AREALEN!$H10*EENHEIDSPRIJZEN!$H14</f>
        <v>0</v>
      </c>
      <c r="J12" s="227">
        <f>+AREALEN!$I10*EENHEIDSPRIJZEN!$G14</f>
        <v>0</v>
      </c>
      <c r="K12" s="227">
        <f>+AREALEN!$I10*EENHEIDSPRIJZEN!$H14</f>
        <v>0</v>
      </c>
      <c r="L12" s="227">
        <f>+AREALEN!$J10*EENHEIDSPRIJZEN!$G14</f>
        <v>0</v>
      </c>
      <c r="M12" s="227">
        <f>+AREALEN!$J10*EENHEIDSPRIJZEN!$H14</f>
        <v>0</v>
      </c>
      <c r="N12" s="227">
        <f>+AREALEN!$K10*EENHEIDSPRIJZEN!$G14</f>
        <v>0</v>
      </c>
      <c r="O12" s="227">
        <f>+AREALEN!$K10*EENHEIDSPRIJZEN!$H14</f>
        <v>0</v>
      </c>
      <c r="P12" s="227">
        <f>+AREALEN!$L10*EENHEIDSPRIJZEN!$I14</f>
        <v>0</v>
      </c>
      <c r="Q12" s="67"/>
    </row>
    <row r="13" spans="1:17" x14ac:dyDescent="0.2">
      <c r="A13" s="88" t="s">
        <v>23</v>
      </c>
      <c r="B13" s="227">
        <f>+AREALEN!$E11*EENHEIDSPRIJZEN!$G15</f>
        <v>0</v>
      </c>
      <c r="C13" s="227">
        <f>+AREALEN!$E11*EENHEIDSPRIJZEN!$H15</f>
        <v>0</v>
      </c>
      <c r="D13" s="227">
        <f>+AREALEN!$F11*EENHEIDSPRIJZEN!$G15</f>
        <v>0</v>
      </c>
      <c r="E13" s="227">
        <f>+AREALEN!$F11*EENHEIDSPRIJZEN!$H15</f>
        <v>0</v>
      </c>
      <c r="F13" s="227">
        <f>+AREALEN!$G11*EENHEIDSPRIJZEN!$G15</f>
        <v>0</v>
      </c>
      <c r="G13" s="227">
        <f>+AREALEN!$G11*EENHEIDSPRIJZEN!$H15</f>
        <v>0</v>
      </c>
      <c r="H13" s="227">
        <f>+AREALEN!$H11*EENHEIDSPRIJZEN!$G15</f>
        <v>0</v>
      </c>
      <c r="I13" s="227">
        <f>+AREALEN!$H11*EENHEIDSPRIJZEN!$H15</f>
        <v>0</v>
      </c>
      <c r="J13" s="227">
        <f>+AREALEN!$I11*EENHEIDSPRIJZEN!$G15</f>
        <v>0</v>
      </c>
      <c r="K13" s="227">
        <f>+AREALEN!$I11*EENHEIDSPRIJZEN!$H15</f>
        <v>0</v>
      </c>
      <c r="L13" s="227">
        <f>+AREALEN!$J11*EENHEIDSPRIJZEN!$G15</f>
        <v>0</v>
      </c>
      <c r="M13" s="227">
        <f>+AREALEN!$J11*EENHEIDSPRIJZEN!$H15</f>
        <v>0</v>
      </c>
      <c r="N13" s="227">
        <f>+AREALEN!$K11*EENHEIDSPRIJZEN!$G15</f>
        <v>0</v>
      </c>
      <c r="O13" s="227">
        <f>+AREALEN!$K11*EENHEIDSPRIJZEN!$H15</f>
        <v>0</v>
      </c>
      <c r="P13" s="227">
        <f>+AREALEN!$L11*EENHEIDSPRIJZEN!$I15</f>
        <v>0</v>
      </c>
      <c r="Q13" s="67"/>
    </row>
    <row r="14" spans="1:17" x14ac:dyDescent="0.2">
      <c r="A14" s="88" t="s">
        <v>27</v>
      </c>
      <c r="B14" s="227">
        <f>+AREALEN!$E12*EENHEIDSPRIJZEN!$G16</f>
        <v>0</v>
      </c>
      <c r="C14" s="227">
        <f>+AREALEN!$E12*EENHEIDSPRIJZEN!$H16</f>
        <v>0</v>
      </c>
      <c r="D14" s="227">
        <f>+AREALEN!$F12*EENHEIDSPRIJZEN!$G16</f>
        <v>0</v>
      </c>
      <c r="E14" s="227">
        <f>+AREALEN!$F12*EENHEIDSPRIJZEN!$H16</f>
        <v>0</v>
      </c>
      <c r="F14" s="227">
        <f>+AREALEN!$G12*EENHEIDSPRIJZEN!$G16</f>
        <v>0</v>
      </c>
      <c r="G14" s="227">
        <f>+AREALEN!$G12*EENHEIDSPRIJZEN!$H16</f>
        <v>0</v>
      </c>
      <c r="H14" s="227">
        <f>+AREALEN!$H12*EENHEIDSPRIJZEN!$G16</f>
        <v>0</v>
      </c>
      <c r="I14" s="227">
        <f>+AREALEN!$H12*EENHEIDSPRIJZEN!$H16</f>
        <v>0</v>
      </c>
      <c r="J14" s="227">
        <f>+AREALEN!$I12*EENHEIDSPRIJZEN!$G16</f>
        <v>0</v>
      </c>
      <c r="K14" s="227">
        <f>+AREALEN!$I12*EENHEIDSPRIJZEN!$H16</f>
        <v>0</v>
      </c>
      <c r="L14" s="227">
        <f>+AREALEN!$J12*EENHEIDSPRIJZEN!$G16</f>
        <v>0</v>
      </c>
      <c r="M14" s="227">
        <f>+AREALEN!$J12*EENHEIDSPRIJZEN!$H16</f>
        <v>0</v>
      </c>
      <c r="N14" s="227">
        <f>+AREALEN!$K12*EENHEIDSPRIJZEN!$G16</f>
        <v>0</v>
      </c>
      <c r="O14" s="227">
        <f>+AREALEN!$K12*EENHEIDSPRIJZEN!$H16</f>
        <v>0</v>
      </c>
      <c r="P14" s="227">
        <f>+AREALEN!$L12*EENHEIDSPRIJZEN!$I16</f>
        <v>0</v>
      </c>
      <c r="Q14" s="67"/>
    </row>
    <row r="15" spans="1:17" x14ac:dyDescent="0.2">
      <c r="A15" s="88" t="s">
        <v>49</v>
      </c>
      <c r="B15" s="227">
        <f>+AREALEN!$E13*EENHEIDSPRIJZEN!$G17</f>
        <v>0</v>
      </c>
      <c r="C15" s="227">
        <f>+AREALEN!$E13*EENHEIDSPRIJZEN!$H17</f>
        <v>0</v>
      </c>
      <c r="D15" s="227">
        <f>+AREALEN!$F13*EENHEIDSPRIJZEN!$G17</f>
        <v>0</v>
      </c>
      <c r="E15" s="227">
        <f>+AREALEN!$F13*EENHEIDSPRIJZEN!$H17</f>
        <v>0</v>
      </c>
      <c r="F15" s="227">
        <f>+AREALEN!$G13*EENHEIDSPRIJZEN!$G17</f>
        <v>0</v>
      </c>
      <c r="G15" s="227">
        <f>+AREALEN!$G13*EENHEIDSPRIJZEN!$H17</f>
        <v>0</v>
      </c>
      <c r="H15" s="227">
        <f>+AREALEN!$H13*EENHEIDSPRIJZEN!$G17</f>
        <v>0</v>
      </c>
      <c r="I15" s="227">
        <f>+AREALEN!$H13*EENHEIDSPRIJZEN!$H17</f>
        <v>0</v>
      </c>
      <c r="J15" s="227">
        <f>+AREALEN!$I13*EENHEIDSPRIJZEN!$G17</f>
        <v>0</v>
      </c>
      <c r="K15" s="227">
        <f>+AREALEN!$I13*EENHEIDSPRIJZEN!$H17</f>
        <v>0</v>
      </c>
      <c r="L15" s="227">
        <f>+AREALEN!$J13*EENHEIDSPRIJZEN!$G17</f>
        <v>0</v>
      </c>
      <c r="M15" s="227">
        <f>+AREALEN!$J13*EENHEIDSPRIJZEN!$H17</f>
        <v>0</v>
      </c>
      <c r="N15" s="227">
        <f>+AREALEN!$K13*EENHEIDSPRIJZEN!$G17</f>
        <v>0</v>
      </c>
      <c r="O15" s="227">
        <f>+AREALEN!$K13*EENHEIDSPRIJZEN!$H17</f>
        <v>0</v>
      </c>
      <c r="P15" s="227"/>
      <c r="Q15" s="67"/>
    </row>
    <row r="16" spans="1:17" x14ac:dyDescent="0.2">
      <c r="A16" s="88" t="s">
        <v>24</v>
      </c>
      <c r="B16" s="227">
        <f>+AREALEN!$E14*EENHEIDSPRIJZEN!$G18</f>
        <v>0</v>
      </c>
      <c r="C16" s="227">
        <f>+AREALEN!$E14*EENHEIDSPRIJZEN!$H18</f>
        <v>0</v>
      </c>
      <c r="D16" s="227">
        <f>+AREALEN!$F14*EENHEIDSPRIJZEN!$G18</f>
        <v>0</v>
      </c>
      <c r="E16" s="227">
        <f>+AREALEN!$F14*EENHEIDSPRIJZEN!$H18</f>
        <v>0</v>
      </c>
      <c r="F16" s="227">
        <f>+AREALEN!$G14*EENHEIDSPRIJZEN!$G18</f>
        <v>0</v>
      </c>
      <c r="G16" s="227">
        <f>+AREALEN!$G14*EENHEIDSPRIJZEN!$H18</f>
        <v>0</v>
      </c>
      <c r="H16" s="227">
        <f>+AREALEN!$H14*EENHEIDSPRIJZEN!$G18</f>
        <v>0</v>
      </c>
      <c r="I16" s="227">
        <f>+AREALEN!$H14*EENHEIDSPRIJZEN!$H18</f>
        <v>0</v>
      </c>
      <c r="J16" s="227">
        <f>+AREALEN!$I14*EENHEIDSPRIJZEN!$G18</f>
        <v>0</v>
      </c>
      <c r="K16" s="227">
        <f>+AREALEN!$I14*EENHEIDSPRIJZEN!$H18</f>
        <v>0</v>
      </c>
      <c r="L16" s="227">
        <f>+AREALEN!$J14*EENHEIDSPRIJZEN!$G18</f>
        <v>0</v>
      </c>
      <c r="M16" s="227">
        <f>+AREALEN!$J14*EENHEIDSPRIJZEN!$H18</f>
        <v>0</v>
      </c>
      <c r="N16" s="227">
        <f>+AREALEN!$K14*EENHEIDSPRIJZEN!$G18</f>
        <v>0</v>
      </c>
      <c r="O16" s="227">
        <f>+AREALEN!$K14*EENHEIDSPRIJZEN!$H18</f>
        <v>0</v>
      </c>
      <c r="P16" s="227">
        <f>+AREALEN!$L14*EENHEIDSPRIJZEN!$I18</f>
        <v>0</v>
      </c>
      <c r="Q16" s="67"/>
    </row>
    <row r="17" spans="1:17" x14ac:dyDescent="0.2">
      <c r="A17" s="297" t="s">
        <v>32</v>
      </c>
      <c r="B17" s="227">
        <f>+AREALEN!$E15*EENHEIDSPRIJZEN!$G19</f>
        <v>0</v>
      </c>
      <c r="C17" s="227">
        <f>+AREALEN!$E15*EENHEIDSPRIJZEN!$H19</f>
        <v>0</v>
      </c>
      <c r="D17" s="227">
        <f>+AREALEN!$F15*EENHEIDSPRIJZEN!$G19</f>
        <v>0</v>
      </c>
      <c r="E17" s="227">
        <f>+AREALEN!$F15*EENHEIDSPRIJZEN!$H19</f>
        <v>0</v>
      </c>
      <c r="F17" s="227">
        <f>+AREALEN!$G15*EENHEIDSPRIJZEN!$G19</f>
        <v>0</v>
      </c>
      <c r="G17" s="227">
        <f>+AREALEN!$G15*EENHEIDSPRIJZEN!$H19</f>
        <v>0</v>
      </c>
      <c r="H17" s="227">
        <f>+AREALEN!$H15*EENHEIDSPRIJZEN!$G19</f>
        <v>0</v>
      </c>
      <c r="I17" s="227">
        <f>+AREALEN!$H15*EENHEIDSPRIJZEN!$H19</f>
        <v>0</v>
      </c>
      <c r="J17" s="227">
        <f>+AREALEN!$I15*EENHEIDSPRIJZEN!$G19</f>
        <v>0</v>
      </c>
      <c r="K17" s="227">
        <f>+AREALEN!$I15*EENHEIDSPRIJZEN!$H19</f>
        <v>0</v>
      </c>
      <c r="L17" s="227">
        <f>+AREALEN!$J15*EENHEIDSPRIJZEN!$G19</f>
        <v>0</v>
      </c>
      <c r="M17" s="227">
        <f>+AREALEN!$J15*EENHEIDSPRIJZEN!$H19</f>
        <v>0</v>
      </c>
      <c r="N17" s="227">
        <f>+AREALEN!$K15*EENHEIDSPRIJZEN!$G19</f>
        <v>0</v>
      </c>
      <c r="O17" s="227">
        <f>+AREALEN!$K15*EENHEIDSPRIJZEN!$H19</f>
        <v>0</v>
      </c>
      <c r="P17" s="227"/>
      <c r="Q17" s="67"/>
    </row>
    <row r="18" spans="1:17" s="35" customFormat="1" x14ac:dyDescent="0.2">
      <c r="A18" s="297" t="s">
        <v>50</v>
      </c>
      <c r="B18" s="227">
        <f>+AREALEN!$E16*EENHEIDSPRIJZEN!$G20</f>
        <v>0</v>
      </c>
      <c r="C18" s="227">
        <f>+AREALEN!$E16*EENHEIDSPRIJZEN!$H20</f>
        <v>0</v>
      </c>
      <c r="D18" s="227">
        <f>+AREALEN!$F16*EENHEIDSPRIJZEN!$G20</f>
        <v>0</v>
      </c>
      <c r="E18" s="227">
        <f>+AREALEN!$F16*EENHEIDSPRIJZEN!$H20</f>
        <v>0</v>
      </c>
      <c r="F18" s="227">
        <f>+AREALEN!$G16*EENHEIDSPRIJZEN!$G20</f>
        <v>0</v>
      </c>
      <c r="G18" s="227">
        <f>+AREALEN!$G16*EENHEIDSPRIJZEN!$H20</f>
        <v>0</v>
      </c>
      <c r="H18" s="227">
        <f>+AREALEN!$H16*EENHEIDSPRIJZEN!$G20</f>
        <v>0</v>
      </c>
      <c r="I18" s="227">
        <f>+AREALEN!$H16*EENHEIDSPRIJZEN!$H20</f>
        <v>0</v>
      </c>
      <c r="J18" s="227">
        <f>+AREALEN!$I16*EENHEIDSPRIJZEN!$G20</f>
        <v>0</v>
      </c>
      <c r="K18" s="227">
        <f>+AREALEN!$I16*EENHEIDSPRIJZEN!$H20</f>
        <v>0</v>
      </c>
      <c r="L18" s="227">
        <f>+AREALEN!$J16*EENHEIDSPRIJZEN!$G20</f>
        <v>0</v>
      </c>
      <c r="M18" s="227">
        <f>+AREALEN!$J16*EENHEIDSPRIJZEN!$H20</f>
        <v>0</v>
      </c>
      <c r="N18" s="227">
        <f>+AREALEN!$K16*EENHEIDSPRIJZEN!$G20</f>
        <v>0</v>
      </c>
      <c r="O18" s="227">
        <f>+AREALEN!$K16*EENHEIDSPRIJZEN!$H20</f>
        <v>0</v>
      </c>
      <c r="P18" s="227"/>
    </row>
    <row r="19" spans="1:17" s="35" customFormat="1" x14ac:dyDescent="0.2">
      <c r="A19" s="297" t="s">
        <v>85</v>
      </c>
      <c r="B19" s="227">
        <f>+AREALEN!$E17*EENHEIDSPRIJZEN!$G21</f>
        <v>0</v>
      </c>
      <c r="C19" s="227">
        <f>+AREALEN!$E17*EENHEIDSPRIJZEN!$H21</f>
        <v>0</v>
      </c>
      <c r="D19" s="227">
        <f>+AREALEN!$F17*EENHEIDSPRIJZEN!$G21</f>
        <v>0</v>
      </c>
      <c r="E19" s="227">
        <f>+AREALEN!$F17*EENHEIDSPRIJZEN!$H21</f>
        <v>0</v>
      </c>
      <c r="F19" s="227">
        <f>+AREALEN!$G17*EENHEIDSPRIJZEN!$G21</f>
        <v>0</v>
      </c>
      <c r="G19" s="227">
        <f>+AREALEN!$G17*EENHEIDSPRIJZEN!$H21</f>
        <v>0</v>
      </c>
      <c r="H19" s="227">
        <f>+AREALEN!$H17*EENHEIDSPRIJZEN!$G21</f>
        <v>0</v>
      </c>
      <c r="I19" s="227">
        <f>+AREALEN!$H17*EENHEIDSPRIJZEN!$H21</f>
        <v>0</v>
      </c>
      <c r="J19" s="227">
        <f>+AREALEN!$I17*EENHEIDSPRIJZEN!$G21</f>
        <v>0</v>
      </c>
      <c r="K19" s="227">
        <f>+AREALEN!$I17*EENHEIDSPRIJZEN!$H21</f>
        <v>0</v>
      </c>
      <c r="L19" s="227">
        <f>+AREALEN!$J17*EENHEIDSPRIJZEN!$G21</f>
        <v>0</v>
      </c>
      <c r="M19" s="227">
        <f>+AREALEN!$J17*EENHEIDSPRIJZEN!$H21</f>
        <v>0</v>
      </c>
      <c r="N19" s="227">
        <f>+AREALEN!$K17*EENHEIDSPRIJZEN!$G21</f>
        <v>0</v>
      </c>
      <c r="O19" s="227">
        <f>+AREALEN!$K17*EENHEIDSPRIJZEN!$H21</f>
        <v>0</v>
      </c>
      <c r="P19" s="227">
        <f>+AREALEN!$L17*EENHEIDSPRIJZEN!$I21</f>
        <v>0</v>
      </c>
    </row>
    <row r="20" spans="1:17" x14ac:dyDescent="0.2">
      <c r="A20" s="2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68"/>
    </row>
    <row r="21" spans="1:17" x14ac:dyDescent="0.2">
      <c r="A21" s="1"/>
      <c r="B21" s="36"/>
      <c r="C21" s="6"/>
      <c r="D21" s="6"/>
      <c r="E21" s="6"/>
      <c r="F21" s="6"/>
      <c r="G21" s="6"/>
      <c r="H21" s="6"/>
      <c r="I21" s="6"/>
      <c r="J21" s="6"/>
      <c r="K21" s="6"/>
      <c r="N21" s="6"/>
      <c r="O21" s="6"/>
      <c r="Q21" s="68"/>
    </row>
    <row r="22" spans="1:17" x14ac:dyDescent="0.2">
      <c r="B22" s="37"/>
      <c r="C22" s="10"/>
      <c r="D22" s="10"/>
      <c r="E22" s="10"/>
      <c r="F22" s="25"/>
      <c r="G22" s="25"/>
      <c r="H22" s="10"/>
      <c r="I22" s="22"/>
      <c r="J22" s="10"/>
      <c r="K22" s="10"/>
      <c r="N22" s="9"/>
      <c r="O22" s="9"/>
    </row>
    <row r="23" spans="1:17" x14ac:dyDescent="0.2">
      <c r="B23" s="70"/>
      <c r="C23" s="71"/>
      <c r="D23" s="71"/>
      <c r="E23" s="71"/>
      <c r="F23" s="66"/>
      <c r="G23" s="66"/>
      <c r="H23" s="71"/>
      <c r="I23" s="71"/>
      <c r="J23" s="71"/>
      <c r="K23" s="71"/>
      <c r="N23" s="69"/>
      <c r="O23" s="69"/>
    </row>
    <row r="24" spans="1:17" ht="15" x14ac:dyDescent="0.25">
      <c r="A24" s="76" t="s">
        <v>42</v>
      </c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7"/>
      <c r="P24" s="77"/>
    </row>
    <row r="25" spans="1:17" x14ac:dyDescent="0.2">
      <c r="A25" s="191"/>
      <c r="B25" s="139" t="s">
        <v>1</v>
      </c>
      <c r="C25" s="140"/>
      <c r="D25" s="139" t="s">
        <v>31</v>
      </c>
      <c r="E25" s="140"/>
      <c r="F25" s="139" t="s">
        <v>2</v>
      </c>
      <c r="G25" s="140"/>
      <c r="H25" s="139" t="s">
        <v>33</v>
      </c>
      <c r="I25" s="140"/>
      <c r="J25" s="73" t="s">
        <v>34</v>
      </c>
      <c r="K25" s="74"/>
      <c r="L25" s="141" t="s">
        <v>30</v>
      </c>
      <c r="M25" s="142"/>
      <c r="N25" s="139" t="s">
        <v>4</v>
      </c>
      <c r="O25" s="140"/>
      <c r="P25" s="88"/>
    </row>
    <row r="26" spans="1:17" x14ac:dyDescent="0.2">
      <c r="A26" s="192"/>
      <c r="B26" s="271" t="s">
        <v>7</v>
      </c>
      <c r="C26" s="272" t="s">
        <v>6</v>
      </c>
      <c r="D26" s="273" t="s">
        <v>7</v>
      </c>
      <c r="E26" s="272" t="s">
        <v>6</v>
      </c>
      <c r="F26" s="273" t="s">
        <v>7</v>
      </c>
      <c r="G26" s="272" t="s">
        <v>6</v>
      </c>
      <c r="H26" s="273" t="s">
        <v>7</v>
      </c>
      <c r="I26" s="272" t="s">
        <v>6</v>
      </c>
      <c r="J26" s="274" t="s">
        <v>7</v>
      </c>
      <c r="K26" s="275" t="s">
        <v>6</v>
      </c>
      <c r="L26" s="273" t="s">
        <v>7</v>
      </c>
      <c r="M26" s="272" t="s">
        <v>6</v>
      </c>
      <c r="N26" s="273" t="s">
        <v>7</v>
      </c>
      <c r="O26" s="272" t="s">
        <v>6</v>
      </c>
      <c r="P26" s="259" t="s">
        <v>54</v>
      </c>
    </row>
    <row r="27" spans="1:17" x14ac:dyDescent="0.2">
      <c r="A27" s="88" t="s">
        <v>13</v>
      </c>
      <c r="B27" s="227">
        <f>+AREALEN!$E22*EENHEIDSPRIJZEN!$G6</f>
        <v>0</v>
      </c>
      <c r="C27" s="227">
        <f>+AREALEN!$E22*EENHEIDSPRIJZEN!$H6</f>
        <v>0</v>
      </c>
      <c r="D27" s="227">
        <f>+AREALEN!$F22*EENHEIDSPRIJZEN!$G6</f>
        <v>0</v>
      </c>
      <c r="E27" s="227">
        <f>+AREALEN!$F22*EENHEIDSPRIJZEN!$H6</f>
        <v>0</v>
      </c>
      <c r="F27" s="227">
        <f>+AREALEN!$G22*EENHEIDSPRIJZEN!$G6</f>
        <v>0</v>
      </c>
      <c r="G27" s="227">
        <f>+AREALEN!$G22*EENHEIDSPRIJZEN!$H6</f>
        <v>0</v>
      </c>
      <c r="H27" s="227">
        <f>+AREALEN!$H22*EENHEIDSPRIJZEN!$G6</f>
        <v>0</v>
      </c>
      <c r="I27" s="227">
        <f>+AREALEN!$H22*EENHEIDSPRIJZEN!$H6</f>
        <v>0</v>
      </c>
      <c r="J27" s="227">
        <f>+AREALEN!$I22*EENHEIDSPRIJZEN!$G6</f>
        <v>0</v>
      </c>
      <c r="K27" s="227">
        <f>+AREALEN!$I22*EENHEIDSPRIJZEN!$H6</f>
        <v>0</v>
      </c>
      <c r="L27" s="227">
        <f>+AREALEN!$J22*EENHEIDSPRIJZEN!$G6</f>
        <v>0</v>
      </c>
      <c r="M27" s="227">
        <f>+AREALEN!$J22*EENHEIDSPRIJZEN!$H6</f>
        <v>0</v>
      </c>
      <c r="N27" s="227">
        <f>+AREALEN!$K22*EENHEIDSPRIJZEN!$G6</f>
        <v>0</v>
      </c>
      <c r="O27" s="227">
        <f>+AREALEN!$K22*EENHEIDSPRIJZEN!$H6</f>
        <v>0</v>
      </c>
      <c r="P27" s="227">
        <f>+AREALEN!$L22*EENHEIDSPRIJZEN!$I6</f>
        <v>0</v>
      </c>
      <c r="Q27" s="35"/>
    </row>
    <row r="28" spans="1:17" x14ac:dyDescent="0.2">
      <c r="A28" s="88" t="s">
        <v>15</v>
      </c>
      <c r="B28" s="227">
        <f>+AREALEN!$E23*EENHEIDSPRIJZEN!$G7</f>
        <v>0</v>
      </c>
      <c r="C28" s="227">
        <f>+AREALEN!$E23*EENHEIDSPRIJZEN!$H7</f>
        <v>0</v>
      </c>
      <c r="D28" s="227">
        <f>+AREALEN!$F23*EENHEIDSPRIJZEN!$G7</f>
        <v>0</v>
      </c>
      <c r="E28" s="227">
        <f>+AREALEN!$F23*EENHEIDSPRIJZEN!$H7</f>
        <v>0</v>
      </c>
      <c r="F28" s="227">
        <f>+AREALEN!$G23*EENHEIDSPRIJZEN!$G7</f>
        <v>0</v>
      </c>
      <c r="G28" s="227">
        <f>+AREALEN!$G23*EENHEIDSPRIJZEN!$H7</f>
        <v>0</v>
      </c>
      <c r="H28" s="227">
        <f>+AREALEN!$H23*EENHEIDSPRIJZEN!$G7</f>
        <v>0</v>
      </c>
      <c r="I28" s="227">
        <f>+AREALEN!$H23*EENHEIDSPRIJZEN!$H7</f>
        <v>0</v>
      </c>
      <c r="J28" s="227">
        <f>+AREALEN!$I23*EENHEIDSPRIJZEN!$G7</f>
        <v>0</v>
      </c>
      <c r="K28" s="227">
        <f>+AREALEN!$I23*EENHEIDSPRIJZEN!$H7</f>
        <v>0</v>
      </c>
      <c r="L28" s="227">
        <f>+AREALEN!$J23*EENHEIDSPRIJZEN!$G7</f>
        <v>0</v>
      </c>
      <c r="M28" s="227">
        <f>+AREALEN!$J23*EENHEIDSPRIJZEN!$H7</f>
        <v>0</v>
      </c>
      <c r="N28" s="227">
        <f>+AREALEN!$K23*EENHEIDSPRIJZEN!$G7</f>
        <v>0</v>
      </c>
      <c r="O28" s="227">
        <f>+AREALEN!$K23*EENHEIDSPRIJZEN!$H7</f>
        <v>0</v>
      </c>
      <c r="P28" s="227">
        <f>+AREALEN!$L23*EENHEIDSPRIJZEN!$I7</f>
        <v>0</v>
      </c>
    </row>
    <row r="29" spans="1:17" x14ac:dyDescent="0.2">
      <c r="A29" s="88" t="s">
        <v>16</v>
      </c>
      <c r="B29" s="227">
        <f>+AREALEN!$E24*EENHEIDSPRIJZEN!$G8</f>
        <v>0</v>
      </c>
      <c r="C29" s="227">
        <f>+AREALEN!$E24*EENHEIDSPRIJZEN!$H8</f>
        <v>0</v>
      </c>
      <c r="D29" s="227">
        <f>+AREALEN!$F24*EENHEIDSPRIJZEN!$G8</f>
        <v>0</v>
      </c>
      <c r="E29" s="227">
        <f>+AREALEN!$F24*EENHEIDSPRIJZEN!$H8</f>
        <v>0</v>
      </c>
      <c r="F29" s="227">
        <f>+AREALEN!$G24*EENHEIDSPRIJZEN!$G8</f>
        <v>0</v>
      </c>
      <c r="G29" s="227">
        <f>+AREALEN!$G24*EENHEIDSPRIJZEN!$H8</f>
        <v>0</v>
      </c>
      <c r="H29" s="227">
        <f>+AREALEN!$H24*EENHEIDSPRIJZEN!$G8</f>
        <v>0</v>
      </c>
      <c r="I29" s="227">
        <f>+AREALEN!$H24*EENHEIDSPRIJZEN!$H8</f>
        <v>0</v>
      </c>
      <c r="J29" s="227">
        <f>+AREALEN!$I24*EENHEIDSPRIJZEN!$G8</f>
        <v>0</v>
      </c>
      <c r="K29" s="227">
        <f>+AREALEN!$I24*EENHEIDSPRIJZEN!$H8</f>
        <v>0</v>
      </c>
      <c r="L29" s="227">
        <f>+AREALEN!$J24*EENHEIDSPRIJZEN!$G8</f>
        <v>0</v>
      </c>
      <c r="M29" s="227">
        <f>+AREALEN!$J24*EENHEIDSPRIJZEN!$H8</f>
        <v>0</v>
      </c>
      <c r="N29" s="227">
        <f>+AREALEN!$K24*EENHEIDSPRIJZEN!$G8</f>
        <v>0</v>
      </c>
      <c r="O29" s="227">
        <f>+AREALEN!$K24*EENHEIDSPRIJZEN!$H8</f>
        <v>0</v>
      </c>
      <c r="P29" s="227">
        <f>+AREALEN!$L24*EENHEIDSPRIJZEN!$I8</f>
        <v>0</v>
      </c>
    </row>
    <row r="30" spans="1:17" x14ac:dyDescent="0.2">
      <c r="A30" s="88" t="s">
        <v>17</v>
      </c>
      <c r="B30" s="227">
        <f>+AREALEN!$E25*EENHEIDSPRIJZEN!$G9</f>
        <v>0</v>
      </c>
      <c r="C30" s="227">
        <f>+AREALEN!$E25*EENHEIDSPRIJZEN!$H9</f>
        <v>0</v>
      </c>
      <c r="D30" s="227">
        <f>+AREALEN!$F25*EENHEIDSPRIJZEN!$G9</f>
        <v>0</v>
      </c>
      <c r="E30" s="227">
        <f>+AREALEN!$F25*EENHEIDSPRIJZEN!$H9</f>
        <v>0</v>
      </c>
      <c r="F30" s="227">
        <f>+AREALEN!$G25*EENHEIDSPRIJZEN!$G9</f>
        <v>0</v>
      </c>
      <c r="G30" s="227">
        <f>+AREALEN!$G25*EENHEIDSPRIJZEN!$H9</f>
        <v>0</v>
      </c>
      <c r="H30" s="227">
        <f>+AREALEN!$H25*EENHEIDSPRIJZEN!$G9</f>
        <v>0</v>
      </c>
      <c r="I30" s="227">
        <f>+AREALEN!$H25*EENHEIDSPRIJZEN!$H9</f>
        <v>0</v>
      </c>
      <c r="J30" s="227">
        <f>+AREALEN!$I25*EENHEIDSPRIJZEN!$G9</f>
        <v>0</v>
      </c>
      <c r="K30" s="227">
        <f>+AREALEN!$I25*EENHEIDSPRIJZEN!$H9</f>
        <v>0</v>
      </c>
      <c r="L30" s="227">
        <f>+AREALEN!$J25*EENHEIDSPRIJZEN!$G9</f>
        <v>0</v>
      </c>
      <c r="M30" s="227">
        <f>+AREALEN!$J25*EENHEIDSPRIJZEN!$H9</f>
        <v>0</v>
      </c>
      <c r="N30" s="227">
        <f>+AREALEN!$K25*EENHEIDSPRIJZEN!$G9</f>
        <v>0</v>
      </c>
      <c r="O30" s="227">
        <f>+AREALEN!$K25*EENHEIDSPRIJZEN!$H9</f>
        <v>0</v>
      </c>
      <c r="P30" s="227">
        <f>+AREALEN!$L25*EENHEIDSPRIJZEN!$I9</f>
        <v>0</v>
      </c>
      <c r="Q30" s="67"/>
    </row>
    <row r="31" spans="1:17" x14ac:dyDescent="0.2">
      <c r="A31" s="88" t="s">
        <v>79</v>
      </c>
      <c r="B31" s="227">
        <f>+AREALEN!$E26*EENHEIDSPRIJZEN!$G10</f>
        <v>0</v>
      </c>
      <c r="C31" s="227">
        <f>+AREALEN!$E26*EENHEIDSPRIJZEN!$H10</f>
        <v>0</v>
      </c>
      <c r="D31" s="227">
        <f>+AREALEN!$F26*EENHEIDSPRIJZEN!$G10</f>
        <v>0</v>
      </c>
      <c r="E31" s="227">
        <f>+AREALEN!$F26*EENHEIDSPRIJZEN!$H10</f>
        <v>0</v>
      </c>
      <c r="F31" s="227">
        <f>+AREALEN!$G26*EENHEIDSPRIJZEN!$G10</f>
        <v>0</v>
      </c>
      <c r="G31" s="227">
        <f>+AREALEN!$G26*EENHEIDSPRIJZEN!$H10</f>
        <v>0</v>
      </c>
      <c r="H31" s="227">
        <f>+AREALEN!$H26*EENHEIDSPRIJZEN!$G10</f>
        <v>0</v>
      </c>
      <c r="I31" s="227">
        <f>+AREALEN!$H26*EENHEIDSPRIJZEN!$H10</f>
        <v>0</v>
      </c>
      <c r="J31" s="227">
        <f>+AREALEN!$I26*EENHEIDSPRIJZEN!$G10</f>
        <v>0</v>
      </c>
      <c r="K31" s="227">
        <f>+AREALEN!$I26*EENHEIDSPRIJZEN!$H10</f>
        <v>0</v>
      </c>
      <c r="L31" s="227">
        <f>+AREALEN!$J26*EENHEIDSPRIJZEN!$G10</f>
        <v>0</v>
      </c>
      <c r="M31" s="227">
        <f>+AREALEN!$J26*EENHEIDSPRIJZEN!$H10</f>
        <v>0</v>
      </c>
      <c r="N31" s="227">
        <f>+AREALEN!$K26*EENHEIDSPRIJZEN!$G10</f>
        <v>0</v>
      </c>
      <c r="O31" s="227">
        <f>+AREALEN!$K26*EENHEIDSPRIJZEN!$H10</f>
        <v>0</v>
      </c>
      <c r="P31" s="227"/>
      <c r="Q31" s="67"/>
    </row>
    <row r="32" spans="1:17" x14ac:dyDescent="0.2">
      <c r="A32" s="88" t="s">
        <v>82</v>
      </c>
      <c r="B32" s="227">
        <f>+AREALEN!$E27*EENHEIDSPRIJZEN!$G11</f>
        <v>0</v>
      </c>
      <c r="C32" s="227">
        <f>+AREALEN!$E27*EENHEIDSPRIJZEN!$H11</f>
        <v>0</v>
      </c>
      <c r="D32" s="227">
        <f>+AREALEN!$F27*EENHEIDSPRIJZEN!$G11</f>
        <v>0</v>
      </c>
      <c r="E32" s="227">
        <f>+AREALEN!$F27*EENHEIDSPRIJZEN!$H11</f>
        <v>0</v>
      </c>
      <c r="F32" s="227">
        <f>+AREALEN!$G27*EENHEIDSPRIJZEN!$G11</f>
        <v>0</v>
      </c>
      <c r="G32" s="227">
        <f>+AREALEN!$G27*EENHEIDSPRIJZEN!$H11</f>
        <v>0</v>
      </c>
      <c r="H32" s="227">
        <f>+AREALEN!$H27*EENHEIDSPRIJZEN!$G11</f>
        <v>0</v>
      </c>
      <c r="I32" s="227">
        <f>+AREALEN!$H27*EENHEIDSPRIJZEN!$H11</f>
        <v>0</v>
      </c>
      <c r="J32" s="227">
        <f>+AREALEN!$I27*EENHEIDSPRIJZEN!$G11</f>
        <v>0</v>
      </c>
      <c r="K32" s="227">
        <f>+AREALEN!$I27*EENHEIDSPRIJZEN!$H11</f>
        <v>0</v>
      </c>
      <c r="L32" s="227">
        <f>+AREALEN!$J27*EENHEIDSPRIJZEN!$G11</f>
        <v>0</v>
      </c>
      <c r="M32" s="227">
        <f>+AREALEN!$J27*EENHEIDSPRIJZEN!$H11</f>
        <v>0</v>
      </c>
      <c r="N32" s="227">
        <f>+AREALEN!$K27*EENHEIDSPRIJZEN!$G11</f>
        <v>0</v>
      </c>
      <c r="O32" s="227">
        <f>+AREALEN!$K27*EENHEIDSPRIJZEN!$H11</f>
        <v>0</v>
      </c>
      <c r="P32" s="227"/>
      <c r="Q32" s="67"/>
    </row>
    <row r="33" spans="1:17" x14ac:dyDescent="0.2">
      <c r="A33" s="88" t="s">
        <v>47</v>
      </c>
      <c r="B33" s="227">
        <f>+AREALEN!$E28*EENHEIDSPRIJZEN!$G12</f>
        <v>0</v>
      </c>
      <c r="C33" s="227">
        <f>+AREALEN!$E28*EENHEIDSPRIJZEN!$H12</f>
        <v>0</v>
      </c>
      <c r="D33" s="227">
        <f>+AREALEN!$F28*EENHEIDSPRIJZEN!$G12</f>
        <v>0</v>
      </c>
      <c r="E33" s="227">
        <f>+AREALEN!$F28*EENHEIDSPRIJZEN!$H12</f>
        <v>0</v>
      </c>
      <c r="F33" s="227">
        <f>+AREALEN!$G28*EENHEIDSPRIJZEN!$G12</f>
        <v>0</v>
      </c>
      <c r="G33" s="227">
        <f>+AREALEN!$G28*EENHEIDSPRIJZEN!$H12</f>
        <v>0</v>
      </c>
      <c r="H33" s="227">
        <f>+AREALEN!$H28*EENHEIDSPRIJZEN!$G12</f>
        <v>0</v>
      </c>
      <c r="I33" s="227">
        <f>+AREALEN!$H28*EENHEIDSPRIJZEN!$H12</f>
        <v>0</v>
      </c>
      <c r="J33" s="227">
        <f>+AREALEN!$I28*EENHEIDSPRIJZEN!$G12</f>
        <v>0</v>
      </c>
      <c r="K33" s="227">
        <f>+AREALEN!$I28*EENHEIDSPRIJZEN!$H12</f>
        <v>0</v>
      </c>
      <c r="L33" s="227">
        <f>+AREALEN!$J28*EENHEIDSPRIJZEN!$G12</f>
        <v>0</v>
      </c>
      <c r="M33" s="227">
        <f>+AREALEN!$J28*EENHEIDSPRIJZEN!$H12</f>
        <v>0</v>
      </c>
      <c r="N33" s="227">
        <f>+AREALEN!$K28*EENHEIDSPRIJZEN!$G12</f>
        <v>0</v>
      </c>
      <c r="O33" s="227">
        <f>+AREALEN!$K28*EENHEIDSPRIJZEN!$H12</f>
        <v>0</v>
      </c>
      <c r="P33" s="227"/>
      <c r="Q33" s="67"/>
    </row>
    <row r="34" spans="1:17" x14ac:dyDescent="0.2">
      <c r="A34" s="88" t="s">
        <v>48</v>
      </c>
      <c r="B34" s="227">
        <f>+AREALEN!$E29*EENHEIDSPRIJZEN!$G13</f>
        <v>0</v>
      </c>
      <c r="C34" s="227">
        <f>+AREALEN!$E29*EENHEIDSPRIJZEN!$H13</f>
        <v>0</v>
      </c>
      <c r="D34" s="227">
        <f>+AREALEN!$F29*EENHEIDSPRIJZEN!$G13</f>
        <v>0</v>
      </c>
      <c r="E34" s="227">
        <f>+AREALEN!$F29*EENHEIDSPRIJZEN!$H13</f>
        <v>0</v>
      </c>
      <c r="F34" s="227">
        <f>+AREALEN!$G29*EENHEIDSPRIJZEN!$G13</f>
        <v>0</v>
      </c>
      <c r="G34" s="227">
        <f>+AREALEN!$G29*EENHEIDSPRIJZEN!$H13</f>
        <v>0</v>
      </c>
      <c r="H34" s="227">
        <f>+AREALEN!$H29*EENHEIDSPRIJZEN!$G13</f>
        <v>0</v>
      </c>
      <c r="I34" s="227">
        <f>+AREALEN!$H29*EENHEIDSPRIJZEN!$H13</f>
        <v>0</v>
      </c>
      <c r="J34" s="227">
        <f>+AREALEN!$I29*EENHEIDSPRIJZEN!$G13</f>
        <v>0</v>
      </c>
      <c r="K34" s="227">
        <f>+AREALEN!$I29*EENHEIDSPRIJZEN!$H13</f>
        <v>0</v>
      </c>
      <c r="L34" s="227">
        <f>+AREALEN!$J29*EENHEIDSPRIJZEN!$G13</f>
        <v>0</v>
      </c>
      <c r="M34" s="227">
        <f>+AREALEN!$J29*EENHEIDSPRIJZEN!$H13</f>
        <v>0</v>
      </c>
      <c r="N34" s="227">
        <f>+AREALEN!$K29*EENHEIDSPRIJZEN!$G13</f>
        <v>0</v>
      </c>
      <c r="O34" s="227">
        <f>+AREALEN!$K29*EENHEIDSPRIJZEN!$H13</f>
        <v>0</v>
      </c>
      <c r="P34" s="227"/>
      <c r="Q34" s="67"/>
    </row>
    <row r="35" spans="1:17" x14ac:dyDescent="0.2">
      <c r="A35" s="88" t="s">
        <v>18</v>
      </c>
      <c r="B35" s="227">
        <f>+AREALEN!$E30*EENHEIDSPRIJZEN!$G14</f>
        <v>0</v>
      </c>
      <c r="C35" s="227">
        <f>+AREALEN!$E30*EENHEIDSPRIJZEN!$H14</f>
        <v>0</v>
      </c>
      <c r="D35" s="227">
        <f>+AREALEN!$F30*EENHEIDSPRIJZEN!$G14</f>
        <v>0</v>
      </c>
      <c r="E35" s="227">
        <f>+AREALEN!$F30*EENHEIDSPRIJZEN!$H14</f>
        <v>0</v>
      </c>
      <c r="F35" s="227">
        <f>+AREALEN!$G30*EENHEIDSPRIJZEN!$G14</f>
        <v>0</v>
      </c>
      <c r="G35" s="227">
        <f>+AREALEN!$G30*EENHEIDSPRIJZEN!$H14</f>
        <v>0</v>
      </c>
      <c r="H35" s="227">
        <f>+AREALEN!$H30*EENHEIDSPRIJZEN!$G14</f>
        <v>0</v>
      </c>
      <c r="I35" s="227">
        <f>+AREALEN!$H30*EENHEIDSPRIJZEN!$H14</f>
        <v>0</v>
      </c>
      <c r="J35" s="227">
        <f>+AREALEN!$I30*EENHEIDSPRIJZEN!$G14</f>
        <v>0</v>
      </c>
      <c r="K35" s="227">
        <f>+AREALEN!$I30*EENHEIDSPRIJZEN!$H14</f>
        <v>0</v>
      </c>
      <c r="L35" s="227">
        <f>+AREALEN!$J30*EENHEIDSPRIJZEN!$G14</f>
        <v>0</v>
      </c>
      <c r="M35" s="227">
        <f>+AREALEN!$J30*EENHEIDSPRIJZEN!$H14</f>
        <v>0</v>
      </c>
      <c r="N35" s="227">
        <f>+AREALEN!$K30*EENHEIDSPRIJZEN!$G14</f>
        <v>0</v>
      </c>
      <c r="O35" s="227">
        <f>+AREALEN!$K30*EENHEIDSPRIJZEN!$H14</f>
        <v>0</v>
      </c>
      <c r="P35" s="227">
        <f>+AREALEN!$L30*EENHEIDSPRIJZEN!$I14</f>
        <v>0</v>
      </c>
      <c r="Q35" s="67"/>
    </row>
    <row r="36" spans="1:17" x14ac:dyDescent="0.2">
      <c r="A36" s="88" t="s">
        <v>23</v>
      </c>
      <c r="B36" s="227">
        <f>+AREALEN!$E31*EENHEIDSPRIJZEN!$G15</f>
        <v>0</v>
      </c>
      <c r="C36" s="227">
        <f>+AREALEN!$E31*EENHEIDSPRIJZEN!$H15</f>
        <v>0</v>
      </c>
      <c r="D36" s="227">
        <f>+AREALEN!$F31*EENHEIDSPRIJZEN!$G15</f>
        <v>0</v>
      </c>
      <c r="E36" s="227">
        <f>+AREALEN!$F31*EENHEIDSPRIJZEN!$H15</f>
        <v>0</v>
      </c>
      <c r="F36" s="227">
        <f>+AREALEN!$G31*EENHEIDSPRIJZEN!$G15</f>
        <v>0</v>
      </c>
      <c r="G36" s="227">
        <f>+AREALEN!$G31*EENHEIDSPRIJZEN!$H15</f>
        <v>0</v>
      </c>
      <c r="H36" s="227">
        <f>+AREALEN!$H31*EENHEIDSPRIJZEN!$G15</f>
        <v>0</v>
      </c>
      <c r="I36" s="227">
        <f>+AREALEN!$H31*EENHEIDSPRIJZEN!$H15</f>
        <v>0</v>
      </c>
      <c r="J36" s="227">
        <f>+AREALEN!$I31*EENHEIDSPRIJZEN!$G15</f>
        <v>0</v>
      </c>
      <c r="K36" s="227">
        <f>+AREALEN!$I31*EENHEIDSPRIJZEN!$H15</f>
        <v>0</v>
      </c>
      <c r="L36" s="227">
        <f>+AREALEN!$J31*EENHEIDSPRIJZEN!$G15</f>
        <v>0</v>
      </c>
      <c r="M36" s="227">
        <f>+AREALEN!$J31*EENHEIDSPRIJZEN!$H15</f>
        <v>0</v>
      </c>
      <c r="N36" s="227">
        <f>+AREALEN!$K31*EENHEIDSPRIJZEN!$G15</f>
        <v>0</v>
      </c>
      <c r="O36" s="227">
        <f>+AREALEN!$K31*EENHEIDSPRIJZEN!$H15</f>
        <v>0</v>
      </c>
      <c r="P36" s="227">
        <f>+AREALEN!$L31*EENHEIDSPRIJZEN!$I15</f>
        <v>0</v>
      </c>
      <c r="Q36" s="67"/>
    </row>
    <row r="37" spans="1:17" x14ac:dyDescent="0.2">
      <c r="A37" s="88" t="s">
        <v>27</v>
      </c>
      <c r="B37" s="227">
        <f>+AREALEN!$E32*EENHEIDSPRIJZEN!$G16</f>
        <v>0</v>
      </c>
      <c r="C37" s="227">
        <f>+AREALEN!$E32*EENHEIDSPRIJZEN!$H16</f>
        <v>0</v>
      </c>
      <c r="D37" s="227">
        <f>+AREALEN!$F32*EENHEIDSPRIJZEN!$G16</f>
        <v>0</v>
      </c>
      <c r="E37" s="227">
        <f>+AREALEN!$F32*EENHEIDSPRIJZEN!$H16</f>
        <v>0</v>
      </c>
      <c r="F37" s="227">
        <f>+AREALEN!$G32*EENHEIDSPRIJZEN!$G16</f>
        <v>0</v>
      </c>
      <c r="G37" s="227">
        <f>+AREALEN!$G32*EENHEIDSPRIJZEN!$H16</f>
        <v>0</v>
      </c>
      <c r="H37" s="227">
        <f>+AREALEN!$H32*EENHEIDSPRIJZEN!$G16</f>
        <v>0</v>
      </c>
      <c r="I37" s="227">
        <f>+AREALEN!$H32*EENHEIDSPRIJZEN!$H16</f>
        <v>0</v>
      </c>
      <c r="J37" s="227">
        <f>+AREALEN!$I32*EENHEIDSPRIJZEN!$G16</f>
        <v>0</v>
      </c>
      <c r="K37" s="227">
        <f>+AREALEN!$I32*EENHEIDSPRIJZEN!$H16</f>
        <v>0</v>
      </c>
      <c r="L37" s="227">
        <f>+AREALEN!$J32*EENHEIDSPRIJZEN!$G16</f>
        <v>0</v>
      </c>
      <c r="M37" s="227">
        <f>+AREALEN!$J32*EENHEIDSPRIJZEN!$H16</f>
        <v>0</v>
      </c>
      <c r="N37" s="227">
        <f>+AREALEN!$K32*EENHEIDSPRIJZEN!$G16</f>
        <v>0</v>
      </c>
      <c r="O37" s="227">
        <f>+AREALEN!$K32*EENHEIDSPRIJZEN!$H16</f>
        <v>0</v>
      </c>
      <c r="P37" s="227">
        <f>+AREALEN!$L32*EENHEIDSPRIJZEN!$I16</f>
        <v>0</v>
      </c>
    </row>
    <row r="38" spans="1:17" x14ac:dyDescent="0.2">
      <c r="A38" s="88" t="s">
        <v>49</v>
      </c>
      <c r="B38" s="227">
        <f>+AREALEN!$E33*EENHEIDSPRIJZEN!$G17</f>
        <v>0</v>
      </c>
      <c r="C38" s="227">
        <f>+AREALEN!$E33*EENHEIDSPRIJZEN!$H17</f>
        <v>0</v>
      </c>
      <c r="D38" s="227">
        <f>+AREALEN!$F33*EENHEIDSPRIJZEN!$G17</f>
        <v>0</v>
      </c>
      <c r="E38" s="227">
        <f>+AREALEN!$F33*EENHEIDSPRIJZEN!$H17</f>
        <v>0</v>
      </c>
      <c r="F38" s="227">
        <f>+AREALEN!$G33*EENHEIDSPRIJZEN!$G17</f>
        <v>0</v>
      </c>
      <c r="G38" s="227">
        <f>+AREALEN!$G33*EENHEIDSPRIJZEN!$H17</f>
        <v>0</v>
      </c>
      <c r="H38" s="227">
        <f>+AREALEN!$H33*EENHEIDSPRIJZEN!$G17</f>
        <v>0</v>
      </c>
      <c r="I38" s="227">
        <f>+AREALEN!$H33*EENHEIDSPRIJZEN!$H17</f>
        <v>0</v>
      </c>
      <c r="J38" s="227">
        <f>+AREALEN!$I33*EENHEIDSPRIJZEN!$G17</f>
        <v>0</v>
      </c>
      <c r="K38" s="227">
        <f>+AREALEN!$I33*EENHEIDSPRIJZEN!$H17</f>
        <v>0</v>
      </c>
      <c r="L38" s="227">
        <f>+AREALEN!$J33*EENHEIDSPRIJZEN!$G17</f>
        <v>0</v>
      </c>
      <c r="M38" s="227">
        <f>+AREALEN!$J33*EENHEIDSPRIJZEN!$H17</f>
        <v>0</v>
      </c>
      <c r="N38" s="227">
        <f>+AREALEN!$K33*EENHEIDSPRIJZEN!$G17</f>
        <v>0</v>
      </c>
      <c r="O38" s="227">
        <f>+AREALEN!$K33*EENHEIDSPRIJZEN!$H17</f>
        <v>0</v>
      </c>
      <c r="P38" s="227"/>
    </row>
    <row r="39" spans="1:17" x14ac:dyDescent="0.2">
      <c r="A39" s="88" t="s">
        <v>24</v>
      </c>
      <c r="B39" s="227">
        <f>+AREALEN!$E34*EENHEIDSPRIJZEN!$G18</f>
        <v>0</v>
      </c>
      <c r="C39" s="227">
        <f>+AREALEN!$E34*EENHEIDSPRIJZEN!$H18</f>
        <v>0</v>
      </c>
      <c r="D39" s="227">
        <f>+AREALEN!$F34*EENHEIDSPRIJZEN!$G18</f>
        <v>0</v>
      </c>
      <c r="E39" s="227">
        <f>+AREALEN!$F34*EENHEIDSPRIJZEN!$H18</f>
        <v>0</v>
      </c>
      <c r="F39" s="227">
        <f>+AREALEN!$G34*EENHEIDSPRIJZEN!$G18</f>
        <v>0</v>
      </c>
      <c r="G39" s="227">
        <f>+AREALEN!$G34*EENHEIDSPRIJZEN!$H18</f>
        <v>0</v>
      </c>
      <c r="H39" s="227">
        <f>+AREALEN!$H34*EENHEIDSPRIJZEN!$G18</f>
        <v>0</v>
      </c>
      <c r="I39" s="227">
        <f>+AREALEN!$H34*EENHEIDSPRIJZEN!$H18</f>
        <v>0</v>
      </c>
      <c r="J39" s="227">
        <f>+AREALEN!$I34*EENHEIDSPRIJZEN!$G18</f>
        <v>0</v>
      </c>
      <c r="K39" s="227">
        <f>+AREALEN!$I34*EENHEIDSPRIJZEN!$H18</f>
        <v>0</v>
      </c>
      <c r="L39" s="227">
        <f>+AREALEN!$J34*EENHEIDSPRIJZEN!$G18</f>
        <v>0</v>
      </c>
      <c r="M39" s="227">
        <f>+AREALEN!$J34*EENHEIDSPRIJZEN!$H18</f>
        <v>0</v>
      </c>
      <c r="N39" s="227">
        <f>+AREALEN!$K34*EENHEIDSPRIJZEN!$G18</f>
        <v>0</v>
      </c>
      <c r="O39" s="227">
        <f>+AREALEN!$K34*EENHEIDSPRIJZEN!$H18</f>
        <v>0</v>
      </c>
      <c r="P39" s="227">
        <f>+AREALEN!$L34*EENHEIDSPRIJZEN!$I18</f>
        <v>0</v>
      </c>
      <c r="Q39" s="67"/>
    </row>
    <row r="40" spans="1:17" x14ac:dyDescent="0.2">
      <c r="A40" s="297" t="s">
        <v>32</v>
      </c>
      <c r="B40" s="227">
        <f>+AREALEN!$E35*EENHEIDSPRIJZEN!$G19</f>
        <v>0</v>
      </c>
      <c r="C40" s="227">
        <f>+AREALEN!$E35*EENHEIDSPRIJZEN!$H19</f>
        <v>0</v>
      </c>
      <c r="D40" s="227">
        <f>+AREALEN!$F35*EENHEIDSPRIJZEN!$G19</f>
        <v>0</v>
      </c>
      <c r="E40" s="227">
        <f>+AREALEN!$F35*EENHEIDSPRIJZEN!$H19</f>
        <v>0</v>
      </c>
      <c r="F40" s="227">
        <f>+AREALEN!$G35*EENHEIDSPRIJZEN!$G19</f>
        <v>0</v>
      </c>
      <c r="G40" s="227">
        <f>+AREALEN!$G35*EENHEIDSPRIJZEN!$H19</f>
        <v>0</v>
      </c>
      <c r="H40" s="227">
        <f>+AREALEN!$H35*EENHEIDSPRIJZEN!$G19</f>
        <v>0</v>
      </c>
      <c r="I40" s="227">
        <f>+AREALEN!$H35*EENHEIDSPRIJZEN!$H19</f>
        <v>0</v>
      </c>
      <c r="J40" s="227">
        <f>+AREALEN!$I35*EENHEIDSPRIJZEN!$G19</f>
        <v>0</v>
      </c>
      <c r="K40" s="227">
        <f>+AREALEN!$I35*EENHEIDSPRIJZEN!$H19</f>
        <v>0</v>
      </c>
      <c r="L40" s="227">
        <f>+AREALEN!$J35*EENHEIDSPRIJZEN!$G19</f>
        <v>0</v>
      </c>
      <c r="M40" s="227">
        <f>+AREALEN!$J35*EENHEIDSPRIJZEN!$H19</f>
        <v>0</v>
      </c>
      <c r="N40" s="227">
        <f>+AREALEN!$K35*EENHEIDSPRIJZEN!$G19</f>
        <v>0</v>
      </c>
      <c r="O40" s="227">
        <f>+AREALEN!$K35*EENHEIDSPRIJZEN!$H19</f>
        <v>0</v>
      </c>
      <c r="P40" s="227"/>
      <c r="Q40" s="67"/>
    </row>
    <row r="41" spans="1:17" x14ac:dyDescent="0.2">
      <c r="A41" s="297" t="s">
        <v>50</v>
      </c>
      <c r="B41" s="227">
        <f>+AREALEN!$E36*EENHEIDSPRIJZEN!$G20</f>
        <v>0</v>
      </c>
      <c r="C41" s="227">
        <f>+AREALEN!$E36*EENHEIDSPRIJZEN!$H20</f>
        <v>0</v>
      </c>
      <c r="D41" s="227">
        <f>+AREALEN!$F36*EENHEIDSPRIJZEN!$G20</f>
        <v>0</v>
      </c>
      <c r="E41" s="227">
        <f>+AREALEN!$F36*EENHEIDSPRIJZEN!$H20</f>
        <v>0</v>
      </c>
      <c r="F41" s="227">
        <f>+AREALEN!$G36*EENHEIDSPRIJZEN!$G20</f>
        <v>0</v>
      </c>
      <c r="G41" s="227">
        <f>+AREALEN!$G36*EENHEIDSPRIJZEN!$H20</f>
        <v>0</v>
      </c>
      <c r="H41" s="227">
        <f>+AREALEN!$H36*EENHEIDSPRIJZEN!$G20</f>
        <v>0</v>
      </c>
      <c r="I41" s="227">
        <f>+AREALEN!$H36*EENHEIDSPRIJZEN!$H20</f>
        <v>0</v>
      </c>
      <c r="J41" s="227">
        <f>+AREALEN!$I36*EENHEIDSPRIJZEN!$G20</f>
        <v>0</v>
      </c>
      <c r="K41" s="227">
        <f>+AREALEN!$I36*EENHEIDSPRIJZEN!$H20</f>
        <v>0</v>
      </c>
      <c r="L41" s="227">
        <f>+AREALEN!$J36*EENHEIDSPRIJZEN!$G20</f>
        <v>0</v>
      </c>
      <c r="M41" s="227">
        <f>+AREALEN!$J36*EENHEIDSPRIJZEN!$H20</f>
        <v>0</v>
      </c>
      <c r="N41" s="227">
        <f>+AREALEN!$K36*EENHEIDSPRIJZEN!$G20</f>
        <v>0</v>
      </c>
      <c r="O41" s="227">
        <f>+AREALEN!$K36*EENHEIDSPRIJZEN!$H20</f>
        <v>0</v>
      </c>
      <c r="P41" s="227"/>
      <c r="Q41" s="67"/>
    </row>
    <row r="42" spans="1:17" x14ac:dyDescent="0.2">
      <c r="A42" s="297" t="s">
        <v>85</v>
      </c>
      <c r="B42" s="227">
        <f>+AREALEN!$E37*EENHEIDSPRIJZEN!$G21</f>
        <v>0</v>
      </c>
      <c r="C42" s="227">
        <f>+AREALEN!$E37*EENHEIDSPRIJZEN!$H21</f>
        <v>0</v>
      </c>
      <c r="D42" s="227">
        <f>+AREALEN!$F37*EENHEIDSPRIJZEN!$G21</f>
        <v>0</v>
      </c>
      <c r="E42" s="227">
        <f>+AREALEN!$F37*EENHEIDSPRIJZEN!$H21</f>
        <v>0</v>
      </c>
      <c r="F42" s="227">
        <f>+AREALEN!$G37*EENHEIDSPRIJZEN!$G21</f>
        <v>0</v>
      </c>
      <c r="G42" s="227">
        <f>+AREALEN!$G37*EENHEIDSPRIJZEN!$H21</f>
        <v>0</v>
      </c>
      <c r="H42" s="227">
        <f>+AREALEN!$H37*EENHEIDSPRIJZEN!$G21</f>
        <v>0</v>
      </c>
      <c r="I42" s="227">
        <f>+AREALEN!$H37*EENHEIDSPRIJZEN!$H21</f>
        <v>0</v>
      </c>
      <c r="J42" s="227">
        <f>+AREALEN!$I37*EENHEIDSPRIJZEN!$G21</f>
        <v>0</v>
      </c>
      <c r="K42" s="227">
        <f>+AREALEN!$I37*EENHEIDSPRIJZEN!$H21</f>
        <v>0</v>
      </c>
      <c r="L42" s="227">
        <f>+AREALEN!$J37*EENHEIDSPRIJZEN!$G21</f>
        <v>0</v>
      </c>
      <c r="M42" s="227">
        <f>+AREALEN!$J37*EENHEIDSPRIJZEN!$H21</f>
        <v>0</v>
      </c>
      <c r="N42" s="227">
        <f>+AREALEN!$K37*EENHEIDSPRIJZEN!$G21</f>
        <v>0</v>
      </c>
      <c r="O42" s="227">
        <f>+AREALEN!$K37*EENHEIDSPRIJZEN!$H21</f>
        <v>0</v>
      </c>
      <c r="P42" s="227">
        <f>+AREALEN!$L37*EENHEIDSPRIJZEN!$I21</f>
        <v>0</v>
      </c>
      <c r="Q42" s="67"/>
    </row>
    <row r="43" spans="1:17" x14ac:dyDescent="0.2">
      <c r="A43" s="26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67"/>
    </row>
    <row r="44" spans="1:17" x14ac:dyDescent="0.2">
      <c r="A44" s="1"/>
      <c r="B44" s="36"/>
      <c r="C44" s="6"/>
      <c r="D44" s="6"/>
      <c r="E44" s="6"/>
      <c r="F44" s="6"/>
      <c r="G44" s="6"/>
      <c r="H44" s="6"/>
      <c r="I44" s="6"/>
      <c r="J44" s="6"/>
      <c r="K44" s="6"/>
      <c r="N44" s="6"/>
      <c r="O44" s="6"/>
      <c r="P44" s="35"/>
    </row>
    <row r="45" spans="1:17" x14ac:dyDescent="0.2">
      <c r="A45" s="1"/>
      <c r="B45" s="36"/>
      <c r="C45" s="6"/>
      <c r="D45" s="6"/>
      <c r="E45" s="6"/>
      <c r="F45" s="6"/>
      <c r="G45" s="6"/>
      <c r="H45" s="6"/>
      <c r="I45" s="6"/>
      <c r="J45" s="6"/>
      <c r="K45" s="6"/>
      <c r="N45" s="6"/>
      <c r="O45" s="6"/>
      <c r="P45" s="35"/>
    </row>
    <row r="46" spans="1:17" x14ac:dyDescent="0.2">
      <c r="B46" s="35"/>
      <c r="O46" s="35"/>
      <c r="P46" s="35"/>
    </row>
    <row r="47" spans="1:17" ht="15" x14ac:dyDescent="0.25">
      <c r="A47" s="76" t="s">
        <v>77</v>
      </c>
      <c r="B47" s="77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7"/>
      <c r="P47" s="77"/>
    </row>
    <row r="48" spans="1:17" x14ac:dyDescent="0.2">
      <c r="A48" s="191"/>
      <c r="B48" s="139" t="s">
        <v>1</v>
      </c>
      <c r="C48" s="140"/>
      <c r="D48" s="139" t="s">
        <v>31</v>
      </c>
      <c r="E48" s="140"/>
      <c r="F48" s="139" t="s">
        <v>2</v>
      </c>
      <c r="G48" s="140"/>
      <c r="H48" s="139" t="s">
        <v>33</v>
      </c>
      <c r="I48" s="140"/>
      <c r="J48" s="73" t="s">
        <v>34</v>
      </c>
      <c r="K48" s="74"/>
      <c r="L48" s="141" t="s">
        <v>30</v>
      </c>
      <c r="M48" s="142"/>
      <c r="N48" s="139" t="s">
        <v>4</v>
      </c>
      <c r="O48" s="140"/>
      <c r="P48" s="227"/>
    </row>
    <row r="49" spans="1:16" x14ac:dyDescent="0.2">
      <c r="A49" s="192"/>
      <c r="B49" s="258" t="s">
        <v>7</v>
      </c>
      <c r="C49" s="259" t="s">
        <v>6</v>
      </c>
      <c r="D49" s="260" t="s">
        <v>7</v>
      </c>
      <c r="E49" s="259" t="s">
        <v>6</v>
      </c>
      <c r="F49" s="260" t="s">
        <v>7</v>
      </c>
      <c r="G49" s="259" t="s">
        <v>6</v>
      </c>
      <c r="H49" s="260" t="s">
        <v>7</v>
      </c>
      <c r="I49" s="259" t="s">
        <v>6</v>
      </c>
      <c r="J49" s="261" t="s">
        <v>7</v>
      </c>
      <c r="K49" s="262" t="s">
        <v>6</v>
      </c>
      <c r="L49" s="260" t="s">
        <v>7</v>
      </c>
      <c r="M49" s="259" t="s">
        <v>6</v>
      </c>
      <c r="N49" s="260" t="s">
        <v>7</v>
      </c>
      <c r="O49" s="259" t="s">
        <v>6</v>
      </c>
      <c r="P49" s="259" t="s">
        <v>54</v>
      </c>
    </row>
    <row r="50" spans="1:16" x14ac:dyDescent="0.2">
      <c r="A50" s="88" t="s">
        <v>13</v>
      </c>
      <c r="B50" s="200"/>
      <c r="C50" s="254"/>
      <c r="D50" s="201"/>
      <c r="E50" s="254"/>
      <c r="F50" s="201"/>
      <c r="G50" s="254"/>
      <c r="H50" s="201"/>
      <c r="I50" s="254"/>
      <c r="J50" s="255"/>
      <c r="K50" s="263"/>
      <c r="L50" s="200">
        <f>+AREALEN!$J42*EENHEIDSPRIJZEN!$G6</f>
        <v>0</v>
      </c>
      <c r="M50" s="200">
        <f>+AREALEN!$J42*EENHEIDSPRIJZEN!$H6</f>
        <v>0</v>
      </c>
      <c r="N50" s="254"/>
      <c r="O50" s="254"/>
      <c r="P50" s="200"/>
    </row>
    <row r="51" spans="1:16" x14ac:dyDescent="0.2">
      <c r="A51" s="88" t="s">
        <v>15</v>
      </c>
      <c r="B51" s="200"/>
      <c r="C51" s="254"/>
      <c r="D51" s="201"/>
      <c r="E51" s="254"/>
      <c r="F51" s="201"/>
      <c r="G51" s="254"/>
      <c r="H51" s="201"/>
      <c r="I51" s="254"/>
      <c r="J51" s="255"/>
      <c r="K51" s="263"/>
      <c r="L51" s="200">
        <f>+AREALEN!$J43*EENHEIDSPRIJZEN!$G7</f>
        <v>0</v>
      </c>
      <c r="M51" s="200">
        <f>+AREALEN!$J43*EENHEIDSPRIJZEN!$H7</f>
        <v>0</v>
      </c>
      <c r="N51" s="254"/>
      <c r="O51" s="254"/>
      <c r="P51" s="200"/>
    </row>
    <row r="52" spans="1:16" x14ac:dyDescent="0.2">
      <c r="A52" s="88" t="s">
        <v>16</v>
      </c>
      <c r="B52" s="200"/>
      <c r="C52" s="254"/>
      <c r="D52" s="201"/>
      <c r="E52" s="254"/>
      <c r="F52" s="201"/>
      <c r="G52" s="254"/>
      <c r="H52" s="201"/>
      <c r="I52" s="254"/>
      <c r="J52" s="255"/>
      <c r="K52" s="263"/>
      <c r="L52" s="200">
        <f>+AREALEN!$J44*EENHEIDSPRIJZEN!$G8</f>
        <v>0</v>
      </c>
      <c r="M52" s="200">
        <f>+AREALEN!$J44*EENHEIDSPRIJZEN!$H8</f>
        <v>0</v>
      </c>
      <c r="N52" s="254"/>
      <c r="O52" s="254"/>
      <c r="P52" s="200"/>
    </row>
    <row r="53" spans="1:16" x14ac:dyDescent="0.2">
      <c r="A53" s="88" t="s">
        <v>17</v>
      </c>
      <c r="B53" s="200"/>
      <c r="C53" s="254"/>
      <c r="D53" s="201"/>
      <c r="E53" s="254"/>
      <c r="F53" s="201"/>
      <c r="G53" s="254"/>
      <c r="H53" s="201"/>
      <c r="I53" s="254"/>
      <c r="J53" s="255"/>
      <c r="K53" s="263"/>
      <c r="L53" s="200">
        <f>+AREALEN!$J45*EENHEIDSPRIJZEN!$G9</f>
        <v>0</v>
      </c>
      <c r="M53" s="200">
        <f>+AREALEN!$J45*EENHEIDSPRIJZEN!$H9</f>
        <v>0</v>
      </c>
      <c r="N53" s="254"/>
      <c r="O53" s="254"/>
      <c r="P53" s="200"/>
    </row>
    <row r="54" spans="1:16" x14ac:dyDescent="0.2">
      <c r="A54" s="88" t="s">
        <v>79</v>
      </c>
      <c r="B54" s="200"/>
      <c r="C54" s="254"/>
      <c r="D54" s="201"/>
      <c r="E54" s="254"/>
      <c r="F54" s="201"/>
      <c r="G54" s="254"/>
      <c r="H54" s="201"/>
      <c r="I54" s="254"/>
      <c r="J54" s="255"/>
      <c r="K54" s="263"/>
      <c r="L54" s="200">
        <f>+AREALEN!$J46*EENHEIDSPRIJZEN!$G10</f>
        <v>0</v>
      </c>
      <c r="M54" s="200">
        <f>+AREALEN!$J46*EENHEIDSPRIJZEN!$H10</f>
        <v>0</v>
      </c>
      <c r="N54" s="254"/>
      <c r="O54" s="254"/>
      <c r="P54" s="200"/>
    </row>
    <row r="55" spans="1:16" x14ac:dyDescent="0.2">
      <c r="A55" s="88" t="s">
        <v>82</v>
      </c>
      <c r="B55" s="200"/>
      <c r="C55" s="254"/>
      <c r="D55" s="201"/>
      <c r="E55" s="254"/>
      <c r="F55" s="201"/>
      <c r="G55" s="254"/>
      <c r="H55" s="201"/>
      <c r="I55" s="254"/>
      <c r="J55" s="255"/>
      <c r="K55" s="263"/>
      <c r="L55" s="200">
        <f>+AREALEN!$J47*EENHEIDSPRIJZEN!$G11</f>
        <v>0</v>
      </c>
      <c r="M55" s="200">
        <f>+AREALEN!$J47*EENHEIDSPRIJZEN!$H11</f>
        <v>0</v>
      </c>
      <c r="N55" s="254"/>
      <c r="O55" s="254"/>
      <c r="P55" s="200"/>
    </row>
    <row r="56" spans="1:16" x14ac:dyDescent="0.2">
      <c r="A56" s="88" t="s">
        <v>47</v>
      </c>
      <c r="B56" s="200"/>
      <c r="C56" s="254"/>
      <c r="D56" s="201"/>
      <c r="E56" s="254"/>
      <c r="F56" s="201"/>
      <c r="G56" s="254"/>
      <c r="H56" s="201"/>
      <c r="I56" s="254"/>
      <c r="J56" s="255"/>
      <c r="K56" s="263"/>
      <c r="L56" s="200">
        <f>+AREALEN!$J48*EENHEIDSPRIJZEN!$G12</f>
        <v>0</v>
      </c>
      <c r="M56" s="200">
        <f>+AREALEN!$J48*EENHEIDSPRIJZEN!$H12</f>
        <v>0</v>
      </c>
      <c r="N56" s="254"/>
      <c r="O56" s="254"/>
      <c r="P56" s="200"/>
    </row>
    <row r="57" spans="1:16" x14ac:dyDescent="0.2">
      <c r="A57" s="88" t="s">
        <v>48</v>
      </c>
      <c r="B57" s="200"/>
      <c r="C57" s="254"/>
      <c r="D57" s="201"/>
      <c r="E57" s="254"/>
      <c r="F57" s="201"/>
      <c r="G57" s="254"/>
      <c r="H57" s="201"/>
      <c r="I57" s="254"/>
      <c r="J57" s="255"/>
      <c r="K57" s="263"/>
      <c r="L57" s="200">
        <f>+AREALEN!$J49*EENHEIDSPRIJZEN!$G13</f>
        <v>0</v>
      </c>
      <c r="M57" s="200">
        <f>+AREALEN!$J49*EENHEIDSPRIJZEN!$H13</f>
        <v>0</v>
      </c>
      <c r="N57" s="254"/>
      <c r="O57" s="254"/>
      <c r="P57" s="200"/>
    </row>
    <row r="58" spans="1:16" x14ac:dyDescent="0.2">
      <c r="A58" s="88" t="s">
        <v>18</v>
      </c>
      <c r="B58" s="200"/>
      <c r="C58" s="254"/>
      <c r="D58" s="201"/>
      <c r="E58" s="254"/>
      <c r="F58" s="201"/>
      <c r="G58" s="254"/>
      <c r="H58" s="201"/>
      <c r="I58" s="254"/>
      <c r="J58" s="255"/>
      <c r="K58" s="263"/>
      <c r="L58" s="200">
        <f>+AREALEN!$J50*EENHEIDSPRIJZEN!$G14</f>
        <v>0</v>
      </c>
      <c r="M58" s="200">
        <f>+AREALEN!$J50*EENHEIDSPRIJZEN!$H14</f>
        <v>0</v>
      </c>
      <c r="N58" s="254"/>
      <c r="O58" s="254"/>
      <c r="P58" s="200"/>
    </row>
    <row r="59" spans="1:16" x14ac:dyDescent="0.2">
      <c r="A59" s="88" t="s">
        <v>23</v>
      </c>
      <c r="B59" s="200"/>
      <c r="C59" s="254"/>
      <c r="D59" s="201"/>
      <c r="E59" s="254"/>
      <c r="F59" s="201"/>
      <c r="G59" s="254"/>
      <c r="H59" s="201"/>
      <c r="I59" s="254"/>
      <c r="J59" s="255"/>
      <c r="K59" s="263"/>
      <c r="L59" s="200">
        <f>+AREALEN!$J51*EENHEIDSPRIJZEN!$G15</f>
        <v>0</v>
      </c>
      <c r="M59" s="200">
        <f>+AREALEN!$J51*EENHEIDSPRIJZEN!$H15</f>
        <v>0</v>
      </c>
      <c r="N59" s="254"/>
      <c r="O59" s="254"/>
      <c r="P59" s="200"/>
    </row>
    <row r="60" spans="1:16" x14ac:dyDescent="0.2">
      <c r="A60" s="88" t="s">
        <v>27</v>
      </c>
      <c r="B60" s="200"/>
      <c r="C60" s="254"/>
      <c r="D60" s="201"/>
      <c r="E60" s="254"/>
      <c r="F60" s="201"/>
      <c r="G60" s="254"/>
      <c r="H60" s="201"/>
      <c r="I60" s="254"/>
      <c r="J60" s="255"/>
      <c r="K60" s="263"/>
      <c r="L60" s="200">
        <f>+AREALEN!$J52*EENHEIDSPRIJZEN!$G16</f>
        <v>0</v>
      </c>
      <c r="M60" s="200">
        <f>+AREALEN!$J52*EENHEIDSPRIJZEN!$H16</f>
        <v>0</v>
      </c>
      <c r="N60" s="254"/>
      <c r="O60" s="254"/>
      <c r="P60" s="200"/>
    </row>
    <row r="61" spans="1:16" x14ac:dyDescent="0.2">
      <c r="A61" s="88" t="s">
        <v>49</v>
      </c>
      <c r="B61" s="200"/>
      <c r="C61" s="254"/>
      <c r="D61" s="201"/>
      <c r="E61" s="254"/>
      <c r="F61" s="201"/>
      <c r="G61" s="254"/>
      <c r="H61" s="201"/>
      <c r="I61" s="254"/>
      <c r="J61" s="255"/>
      <c r="K61" s="263"/>
      <c r="L61" s="200">
        <f>+AREALEN!$J53*EENHEIDSPRIJZEN!$G17</f>
        <v>0</v>
      </c>
      <c r="M61" s="200">
        <f>+AREALEN!$J53*EENHEIDSPRIJZEN!$H17</f>
        <v>0</v>
      </c>
      <c r="N61" s="254"/>
      <c r="O61" s="254"/>
      <c r="P61" s="200"/>
    </row>
    <row r="62" spans="1:16" x14ac:dyDescent="0.2">
      <c r="A62" s="88" t="s">
        <v>24</v>
      </c>
      <c r="B62" s="200"/>
      <c r="C62" s="254"/>
      <c r="D62" s="201"/>
      <c r="E62" s="254"/>
      <c r="F62" s="201"/>
      <c r="G62" s="254"/>
      <c r="H62" s="201"/>
      <c r="I62" s="254"/>
      <c r="J62" s="255"/>
      <c r="K62" s="263"/>
      <c r="L62" s="200">
        <f>+AREALEN!$J54*EENHEIDSPRIJZEN!$G18</f>
        <v>0</v>
      </c>
      <c r="M62" s="200">
        <f>+AREALEN!$J54*EENHEIDSPRIJZEN!$H18</f>
        <v>0</v>
      </c>
      <c r="N62" s="254"/>
      <c r="O62" s="254"/>
      <c r="P62" s="200"/>
    </row>
    <row r="63" spans="1:16" x14ac:dyDescent="0.2">
      <c r="A63" s="297" t="s">
        <v>32</v>
      </c>
      <c r="B63" s="200"/>
      <c r="C63" s="254"/>
      <c r="D63" s="201"/>
      <c r="E63" s="254"/>
      <c r="F63" s="201"/>
      <c r="G63" s="254"/>
      <c r="H63" s="201"/>
      <c r="I63" s="254"/>
      <c r="J63" s="255"/>
      <c r="K63" s="263"/>
      <c r="L63" s="200">
        <f>+AREALEN!$J55*EENHEIDSPRIJZEN!$G19</f>
        <v>0</v>
      </c>
      <c r="M63" s="200">
        <f>+AREALEN!$J55*EENHEIDSPRIJZEN!$H19</f>
        <v>0</v>
      </c>
      <c r="N63" s="254"/>
      <c r="O63" s="254"/>
      <c r="P63" s="200"/>
    </row>
    <row r="64" spans="1:16" x14ac:dyDescent="0.2">
      <c r="A64" s="297" t="s">
        <v>50</v>
      </c>
      <c r="B64" s="200"/>
      <c r="C64" s="254"/>
      <c r="D64" s="201"/>
      <c r="E64" s="254"/>
      <c r="F64" s="201"/>
      <c r="G64" s="254"/>
      <c r="H64" s="201"/>
      <c r="I64" s="254"/>
      <c r="J64" s="255"/>
      <c r="K64" s="263"/>
      <c r="L64" s="200">
        <f>+AREALEN!$J56*EENHEIDSPRIJZEN!$G20</f>
        <v>0</v>
      </c>
      <c r="M64" s="200">
        <f>+AREALEN!$J56*EENHEIDSPRIJZEN!$H20</f>
        <v>0</v>
      </c>
      <c r="N64" s="254"/>
      <c r="O64" s="254"/>
      <c r="P64" s="200"/>
    </row>
    <row r="65" spans="1:16" x14ac:dyDescent="0.2">
      <c r="A65" s="297" t="s">
        <v>85</v>
      </c>
      <c r="B65" s="227"/>
      <c r="C65" s="296"/>
      <c r="D65" s="296"/>
      <c r="E65" s="296"/>
      <c r="F65" s="296"/>
      <c r="G65" s="296"/>
      <c r="H65" s="296"/>
      <c r="I65" s="296"/>
      <c r="J65" s="295"/>
      <c r="K65" s="295"/>
      <c r="L65" s="227">
        <f>+AREALEN!$J57*EENHEIDSPRIJZEN!$G21</f>
        <v>0</v>
      </c>
      <c r="M65" s="227">
        <f>+AREALEN!$J57*EENHEIDSPRIJZEN!$H21</f>
        <v>0</v>
      </c>
      <c r="N65" s="296"/>
      <c r="O65" s="296"/>
      <c r="P65" s="227"/>
    </row>
    <row r="66" spans="1:16" x14ac:dyDescent="0.2">
      <c r="A66" s="26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</row>
  </sheetData>
  <sheetProtection algorithmName="SHA-512" hashValue="lue+KSYwUio2nIavqXs03YEwI86ZxjzgdgoYNFjzFWmj+K6NvJEO2lyDt7hjEURs0r9jdYa6JvQKiHkxg3rs5Q==" saltValue="lVd4LtDPlUc4jBn58ay/oA==" spinCount="100000" sheet="1" objects="1" scenarios="1"/>
  <mergeCells count="5">
    <mergeCell ref="B2:C2"/>
    <mergeCell ref="D2:E2"/>
    <mergeCell ref="F2:G2"/>
    <mergeCell ref="L2:M2"/>
    <mergeCell ref="N2:O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defaultRowHeight="10.5" x14ac:dyDescent="0.15"/>
  <sheetData>
    <row r="1" spans="1:1" ht="12.75" x14ac:dyDescent="0.2">
      <c r="A1" s="11" t="s">
        <v>12</v>
      </c>
    </row>
    <row r="2" spans="1:1" ht="12.75" x14ac:dyDescent="0.2">
      <c r="A2" s="12" t="s">
        <v>11</v>
      </c>
    </row>
    <row r="3" spans="1:1" ht="12.75" x14ac:dyDescent="0.2">
      <c r="A3" s="13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382620A424C4D9C80B960E4A22AB6" ma:contentTypeVersion="13" ma:contentTypeDescription="Create a new document." ma:contentTypeScope="" ma:versionID="12d2c30ede23483159ab65dae2177060">
  <xsd:schema xmlns:xsd="http://www.w3.org/2001/XMLSchema" xmlns:xs="http://www.w3.org/2001/XMLSchema" xmlns:p="http://schemas.microsoft.com/office/2006/metadata/properties" xmlns:ns2="8dee9c7a-58fd-4814-ae53-f8a68ed9c352" xmlns:ns3="95fb6a9a-c759-4ff2-a8d8-7c24a1c87159" targetNamespace="http://schemas.microsoft.com/office/2006/metadata/properties" ma:root="true" ma:fieldsID="fd6a94ac42bed25f3e49f1e98eb06279" ns2:_="" ns3:_="">
    <xsd:import namespace="8dee9c7a-58fd-4814-ae53-f8a68ed9c352"/>
    <xsd:import namespace="95fb6a9a-c759-4ff2-a8d8-7c24a1c871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e9c7a-58fd-4814-ae53-f8a68ed9c3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6a9a-c759-4ff2-a8d8-7c24a1c87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7284c57-49c3-436a-a1ba-f22ae3447521}" ma:internalName="TaxCatchAll" ma:showField="CatchAllData" ma:web="95fb6a9a-c759-4ff2-a8d8-7c24a1c87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ee9c7a-58fd-4814-ae53-f8a68ed9c352">
      <Terms xmlns="http://schemas.microsoft.com/office/infopath/2007/PartnerControls"/>
    </lcf76f155ced4ddcb4097134ff3c332f>
    <TaxCatchAll xmlns="95fb6a9a-c759-4ff2-a8d8-7c24a1c87159" xsi:nil="true"/>
  </documentManagement>
</p:properties>
</file>

<file path=customXml/itemProps1.xml><?xml version="1.0" encoding="utf-8"?>
<ds:datastoreItem xmlns:ds="http://schemas.openxmlformats.org/officeDocument/2006/customXml" ds:itemID="{7C4A00F0-3CE8-4E39-BCF6-DCBA15AADD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B13BF6-976D-4EB4-A71E-F36F0A8F8246}"/>
</file>

<file path=customXml/itemProps3.xml><?xml version="1.0" encoding="utf-8"?>
<ds:datastoreItem xmlns:ds="http://schemas.openxmlformats.org/officeDocument/2006/customXml" ds:itemID="{77D8D82E-51E3-4C0E-BA6B-91BDC90E7E43}">
  <ds:schemaRefs>
    <ds:schemaRef ds:uri="7356da84-4d7e-4f4e-baaf-ce0545639c6e"/>
    <ds:schemaRef ds:uri="http://purl.org/dc/dcmitype/"/>
    <ds:schemaRef ds:uri="http://purl.org/dc/terms/"/>
    <ds:schemaRef ds:uri="d21daa24-9127-4390-8f9c-fb9ac8decfe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8dee9c7a-58fd-4814-ae53-f8a68ed9c352"/>
    <ds:schemaRef ds:uri="95fb6a9a-c759-4ff2-a8d8-7c24a1c87159"/>
  </ds:schemaRefs>
</ds:datastoreItem>
</file>

<file path=docMetadata/LabelInfo.xml><?xml version="1.0" encoding="utf-8"?>
<clbl:labelList xmlns:clbl="http://schemas.microsoft.com/office/2020/mipLabelMetadata">
  <clbl:label id="{89bf691e-28e2-4dbc-9709-02294a8c1bf5}" enabled="0" method="" siteId="{89bf691e-28e2-4dbc-9709-02294a8c1b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</vt:i4>
      </vt:variant>
    </vt:vector>
  </HeadingPairs>
  <TitlesOfParts>
    <vt:vector size="9" baseType="lpstr">
      <vt:lpstr>Toelichting</vt:lpstr>
      <vt:lpstr> scenario 1 huidig beleid</vt:lpstr>
      <vt:lpstr>EENHEIDSPRIJZEN</vt:lpstr>
      <vt:lpstr>AREALEN</vt:lpstr>
      <vt:lpstr>HOOG</vt:lpstr>
      <vt:lpstr>BASIS</vt:lpstr>
      <vt:lpstr>LAAG</vt:lpstr>
      <vt:lpstr>Ambitieniveaus</vt:lpstr>
      <vt:lpstr>Ambitieniveau</vt:lpstr>
    </vt:vector>
  </TitlesOfParts>
  <Manager/>
  <Company>Antea Group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202200602- Doorrekening groen nota kap goederen 2023-2027 v3 - indexatie + centra.xlsx</dc:title>
  <dc:subject/>
  <dc:creator>Jong Sybrand, S.J. de</dc:creator>
  <cp:keywords/>
  <dc:description/>
  <cp:lastModifiedBy>Ester Boverhoff</cp:lastModifiedBy>
  <cp:revision/>
  <cp:lastPrinted>2024-10-30T12:50:44Z</cp:lastPrinted>
  <dcterms:created xsi:type="dcterms:W3CDTF">2020-07-09T18:01:49Z</dcterms:created>
  <dcterms:modified xsi:type="dcterms:W3CDTF">2025-01-22T13:23:11Z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0x0101001F5382620A424C4D9C80B960E4A22AB6</vt:lpwstr>
  </property>
  <property fmtid="{D5CDD505-2E9C-101B-9397-08002B2CF9AE}" pid="3" name="MediaServiceImageTags">
    <vt:lpwstr/>
  </property>
</Properties>
</file>