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Bedrijfsvoeringengebouwbeheer/Gedeelde documenten/Bedrijfsvoering en gebouwbeheer/Tankpassen/4. Aanbestedingsdocumenten/Definitief/"/>
    </mc:Choice>
  </mc:AlternateContent>
  <xr:revisionPtr revIDLastSave="107" documentId="8_{0541B75D-D4EF-4C3A-801D-A0DA2F0BBA69}" xr6:coauthVersionLast="47" xr6:coauthVersionMax="47" xr10:uidLastSave="{97943EF2-F826-4532-9C2F-F8601E0DE3B4}"/>
  <bookViews>
    <workbookView xWindow="-108" yWindow="-108" windowWidth="23256" windowHeight="12576" xr2:uid="{00000000-000D-0000-FFFF-FFFF00000000}"/>
  </bookViews>
  <sheets>
    <sheet name="Prij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5" l="1"/>
  <c r="F22" i="5"/>
  <c r="F21" i="5"/>
  <c r="F20" i="5"/>
  <c r="F19" i="5"/>
  <c r="F18" i="5"/>
  <c r="E14" i="5"/>
  <c r="E13" i="5"/>
  <c r="E12" i="5"/>
  <c r="E11" i="5"/>
  <c r="E10" i="5"/>
  <c r="E9" i="5"/>
  <c r="F23" i="5"/>
  <c r="F14" i="5"/>
  <c r="F13" i="5"/>
  <c r="F12" i="5"/>
  <c r="F11" i="5"/>
  <c r="F10" i="5"/>
  <c r="F9" i="5"/>
  <c r="F26" i="5" l="1"/>
  <c r="F27" i="5" s="1"/>
</calcChain>
</file>

<file path=xl/sharedStrings.xml><?xml version="1.0" encoding="utf-8"?>
<sst xmlns="http://schemas.openxmlformats.org/spreadsheetml/2006/main" count="29" uniqueCount="28">
  <si>
    <t>Prijzenformulier</t>
  </si>
  <si>
    <t>U vult alleen de gele velden in.  Maak verder geen aanpassingen in het formulier.</t>
  </si>
  <si>
    <t>Inschrijver</t>
  </si>
  <si>
    <t>1. Brandstoffen</t>
  </si>
  <si>
    <t>Fictieve pompprijs per liter, per kg of per kWh (incl. BTW)</t>
  </si>
  <si>
    <r>
      <rPr>
        <b/>
        <i/>
        <u/>
        <sz val="11"/>
        <rFont val="Calibri"/>
        <family val="2"/>
        <scheme val="minor"/>
      </rPr>
      <t>Indicatief</t>
    </r>
    <r>
      <rPr>
        <b/>
        <sz val="11"/>
        <rFont val="Calibri"/>
        <family val="2"/>
        <scheme val="minor"/>
      </rPr>
      <t xml:space="preserve"> aantal (liters, kg's, kWh) per jaar</t>
    </r>
  </si>
  <si>
    <r>
      <t xml:space="preserve">Aangeboden kortingsbedrag        (op de </t>
    </r>
    <r>
      <rPr>
        <b/>
        <sz val="11"/>
        <color rgb="FFFF0000"/>
        <rFont val="Calibri"/>
        <family val="2"/>
        <scheme val="minor"/>
      </rPr>
      <t xml:space="preserve">pompprijs </t>
    </r>
    <r>
      <rPr>
        <b/>
        <sz val="11"/>
        <color theme="1"/>
        <rFont val="Calibri"/>
        <family val="2"/>
        <scheme val="minor"/>
      </rPr>
      <t>per liter, per kg of per kWh)  (incl. BTW)</t>
    </r>
  </si>
  <si>
    <t>Brandstofprijs minus korting per liter, per kg of per kWh</t>
  </si>
  <si>
    <t>Totaalprijs 
(minus eventuele korting, incl. BTW) </t>
  </si>
  <si>
    <t>Aardgas</t>
  </si>
  <si>
    <t xml:space="preserve">AdBlue </t>
  </si>
  <si>
    <t>Diesel</t>
  </si>
  <si>
    <t>Elektrisch (KWh)</t>
  </si>
  <si>
    <t>Benzine Euro 95</t>
  </si>
  <si>
    <t>HVO</t>
  </si>
  <si>
    <t xml:space="preserve">TOTAAL </t>
  </si>
  <si>
    <t>2. Dienstverlening</t>
  </si>
  <si>
    <t xml:space="preserve">Aantal </t>
  </si>
  <si>
    <t xml:space="preserve">Aangeboden prijs (inclusief BTW)  </t>
  </si>
  <si>
    <t xml:space="preserve">Totaal                         
(incl. BTW) </t>
  </si>
  <si>
    <t xml:space="preserve">Kosten per tank- en laadpas (per pas / per jaar) </t>
  </si>
  <si>
    <t>Kosten nieuwe/vervangende pas (per keer)</t>
  </si>
  <si>
    <t xml:space="preserve">Kosten per pas/ druppel voor elektrisch laden (per druppel / per jaar) </t>
  </si>
  <si>
    <t>Kosten nieuwe/vervangende pas/druppel (per keer)</t>
  </si>
  <si>
    <t xml:space="preserve">Overige jaarkosten verbonden aan de brandstofpassen of het beheer- en managementsysteem (per jaar) </t>
  </si>
  <si>
    <t>Totale vergelijkingsprijs per jaar (brandstoffen en dienstverlening) Fictief</t>
  </si>
  <si>
    <t xml:space="preserve">Inschrijfprijs* </t>
  </si>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</sst>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  <numFmt numFmtId="166" formatCode="_ &quot;€&quot;\ * #,##0.00_ ;_ &quot;€&quot;\ * \-#,##0.00_ ;_ &quot;€&quot;\ * &quot;-&quot;???_ ;_ @_ "/>
    <numFmt numFmtId="167" formatCode="_-[$€-413]\ * #,##0.00_-;_-[$€-413]\ * #,##0.00\-;_-[$€-413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8" fillId="4" borderId="4" xfId="2" applyFont="1" applyFill="1" applyBorder="1" applyAlignment="1">
      <alignment horizontal="left" vertical="top"/>
    </xf>
    <xf numFmtId="0" fontId="8" fillId="4" borderId="4" xfId="2" applyFont="1" applyFill="1" applyBorder="1" applyAlignment="1">
      <alignment horizontal="center" vertical="top" wrapText="1"/>
    </xf>
    <xf numFmtId="0" fontId="10" fillId="4" borderId="4" xfId="2" applyFont="1" applyFill="1" applyBorder="1" applyAlignment="1">
      <alignment horizontal="center" vertical="top" wrapText="1"/>
    </xf>
    <xf numFmtId="7" fontId="0" fillId="4" borderId="4" xfId="3" applyNumberFormat="1" applyFont="1" applyFill="1" applyBorder="1" applyAlignment="1">
      <alignment horizontal="left" vertical="center" wrapText="1"/>
    </xf>
    <xf numFmtId="165" fontId="0" fillId="5" borderId="4" xfId="1" applyNumberFormat="1" applyFont="1" applyFill="1" applyBorder="1" applyAlignment="1" applyProtection="1">
      <alignment horizontal="center" vertical="center" wrapText="1"/>
      <protection locked="0"/>
    </xf>
    <xf numFmtId="166" fontId="0" fillId="2" borderId="4" xfId="4" applyNumberFormat="1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center" vertical="center" wrapText="1"/>
    </xf>
    <xf numFmtId="7" fontId="0" fillId="2" borderId="4" xfId="3" applyNumberFormat="1" applyFont="1" applyFill="1" applyBorder="1" applyAlignment="1">
      <alignment horizontal="left" vertical="center" wrapText="1"/>
    </xf>
    <xf numFmtId="164" fontId="8" fillId="0" borderId="4" xfId="2" applyNumberFormat="1" applyFont="1" applyBorder="1" applyAlignment="1">
      <alignment horizontal="center" vertical="center" wrapText="1"/>
    </xf>
    <xf numFmtId="0" fontId="0" fillId="6" borderId="0" xfId="0" applyFill="1"/>
    <xf numFmtId="0" fontId="8" fillId="2" borderId="4" xfId="2" applyFont="1" applyFill="1" applyBorder="1" applyAlignment="1">
      <alignment horizontal="center" vertical="top" wrapText="1"/>
    </xf>
    <xf numFmtId="164" fontId="0" fillId="5" borderId="4" xfId="2" applyNumberFormat="1" applyFont="1" applyFill="1" applyBorder="1" applyAlignment="1" applyProtection="1">
      <alignment horizontal="center" wrapText="1"/>
      <protection locked="0"/>
    </xf>
    <xf numFmtId="0" fontId="0" fillId="6" borderId="0" xfId="0" applyFill="1" applyAlignment="1">
      <alignment horizontal="center"/>
    </xf>
    <xf numFmtId="164" fontId="0" fillId="0" borderId="4" xfId="2" applyNumberFormat="1" applyFont="1" applyBorder="1" applyAlignment="1">
      <alignment horizontal="center" wrapText="1"/>
    </xf>
    <xf numFmtId="164" fontId="0" fillId="5" borderId="4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4" xfId="2" applyNumberFormat="1" applyFont="1" applyBorder="1" applyAlignment="1">
      <alignment horizontal="center" vertical="top" wrapText="1"/>
    </xf>
    <xf numFmtId="164" fontId="8" fillId="0" borderId="4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horizontal="center"/>
    </xf>
    <xf numFmtId="164" fontId="10" fillId="0" borderId="4" xfId="2" applyNumberFormat="1" applyFont="1" applyBorder="1" applyAlignment="1">
      <alignment horizontal="center" vertical="center" wrapText="1"/>
    </xf>
    <xf numFmtId="164" fontId="8" fillId="7" borderId="4" xfId="2" applyNumberFormat="1" applyFont="1" applyFill="1" applyBorder="1" applyAlignment="1">
      <alignment horizontal="center" vertical="center" wrapText="1"/>
    </xf>
    <xf numFmtId="3" fontId="0" fillId="0" borderId="4" xfId="2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5" fontId="8" fillId="4" borderId="5" xfId="3" applyNumberFormat="1" applyFont="1" applyFill="1" applyBorder="1" applyAlignment="1">
      <alignment horizontal="right" vertical="center" wrapText="1"/>
    </xf>
    <xf numFmtId="5" fontId="0" fillId="0" borderId="6" xfId="0" applyNumberFormat="1" applyBorder="1" applyAlignment="1">
      <alignment horizontal="right"/>
    </xf>
    <xf numFmtId="0" fontId="8" fillId="4" borderId="4" xfId="2" applyFont="1" applyFill="1" applyBorder="1" applyAlignment="1">
      <alignment horizontal="left" vertical="top"/>
    </xf>
    <xf numFmtId="7" fontId="0" fillId="4" borderId="4" xfId="3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167" fontId="0" fillId="2" borderId="5" xfId="2" applyNumberFormat="1" applyFont="1" applyFill="1" applyBorder="1" applyAlignment="1">
      <alignment horizontal="left" vertical="center" wrapText="1"/>
    </xf>
    <xf numFmtId="167" fontId="0" fillId="2" borderId="6" xfId="2" applyNumberFormat="1" applyFont="1" applyFill="1" applyBorder="1" applyAlignment="1">
      <alignment horizontal="left" vertical="center" wrapText="1"/>
    </xf>
    <xf numFmtId="167" fontId="0" fillId="2" borderId="7" xfId="2" applyNumberFormat="1" applyFont="1" applyFill="1" applyBorder="1" applyAlignment="1">
      <alignment horizontal="left" vertical="center" wrapText="1"/>
    </xf>
    <xf numFmtId="167" fontId="8" fillId="2" borderId="5" xfId="2" applyNumberFormat="1" applyFont="1" applyFill="1" applyBorder="1" applyAlignment="1">
      <alignment horizontal="left" vertical="center" wrapText="1"/>
    </xf>
    <xf numFmtId="167" fontId="8" fillId="2" borderId="6" xfId="2" applyNumberFormat="1" applyFont="1" applyFill="1" applyBorder="1" applyAlignment="1">
      <alignment horizontal="left" vertical="center" wrapText="1"/>
    </xf>
    <xf numFmtId="167" fontId="8" fillId="2" borderId="7" xfId="2" applyNumberFormat="1" applyFont="1" applyFill="1" applyBorder="1" applyAlignment="1">
      <alignment horizontal="left" vertical="center" wrapText="1"/>
    </xf>
    <xf numFmtId="7" fontId="8" fillId="4" borderId="5" xfId="3" applyNumberFormat="1" applyFont="1" applyFill="1" applyBorder="1" applyAlignment="1">
      <alignment horizontal="right" vertical="center" wrapText="1"/>
    </xf>
    <xf numFmtId="7" fontId="8" fillId="4" borderId="6" xfId="3" applyNumberFormat="1" applyFont="1" applyFill="1" applyBorder="1" applyAlignment="1">
      <alignment horizontal="right" vertical="center" wrapText="1"/>
    </xf>
  </cellXfs>
  <cellStyles count="5">
    <cellStyle name="Procent 2" xfId="4" xr:uid="{DED42F23-D90A-419F-8FDC-AB6608A1DB99}"/>
    <cellStyle name="Standaard" xfId="0" builtinId="0"/>
    <cellStyle name="Standaard 2" xfId="2" xr:uid="{918990E4-0B05-46C1-B69E-ED3AF96C2C70}"/>
    <cellStyle name="Valuta" xfId="1" builtinId="4"/>
    <cellStyle name="Valuta 2" xfId="3" xr:uid="{4F34FACC-157D-4DE5-A10E-7B79EB01AB7F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G32"/>
  <sheetViews>
    <sheetView tabSelected="1" workbookViewId="0">
      <selection activeCell="I11" sqref="I11"/>
    </sheetView>
  </sheetViews>
  <sheetFormatPr defaultColWidth="8.88671875" defaultRowHeight="13.8" x14ac:dyDescent="0.25"/>
  <cols>
    <col min="1" max="1" width="46.44140625" style="4" customWidth="1"/>
    <col min="2" max="4" width="22" style="4" customWidth="1"/>
    <col min="5" max="5" width="22" style="10" customWidth="1"/>
    <col min="6" max="6" width="22" style="4" customWidth="1"/>
    <col min="7" max="16384" width="8.88671875" style="4"/>
  </cols>
  <sheetData>
    <row r="1" spans="1:7" s="2" customFormat="1" ht="21" x14ac:dyDescent="0.3">
      <c r="A1" s="1" t="s">
        <v>0</v>
      </c>
      <c r="B1" s="1"/>
      <c r="C1" s="1"/>
      <c r="D1" s="1"/>
      <c r="E1" s="1"/>
      <c r="F1" s="1"/>
    </row>
    <row r="2" spans="1:7" x14ac:dyDescent="0.25">
      <c r="A2" s="3"/>
      <c r="B2" s="3"/>
      <c r="C2" s="3"/>
      <c r="D2" s="3"/>
      <c r="E2" s="3"/>
    </row>
    <row r="3" spans="1:7" s="2" customFormat="1" ht="21.6" customHeight="1" x14ac:dyDescent="0.3">
      <c r="A3" s="39" t="s">
        <v>1</v>
      </c>
      <c r="B3" s="39"/>
      <c r="C3" s="39"/>
      <c r="D3" s="39"/>
      <c r="E3" s="5"/>
      <c r="F3" s="5"/>
    </row>
    <row r="4" spans="1:7" ht="14.4" thickBot="1" x14ac:dyDescent="0.3">
      <c r="A4" s="3"/>
      <c r="B4" s="3"/>
      <c r="C4" s="3"/>
      <c r="D4" s="3"/>
      <c r="E4" s="3"/>
    </row>
    <row r="5" spans="1:7" ht="19.8" thickBot="1" x14ac:dyDescent="0.4">
      <c r="A5" s="6" t="s">
        <v>2</v>
      </c>
      <c r="B5" s="40"/>
      <c r="C5" s="41"/>
      <c r="D5" s="42"/>
      <c r="E5" s="7"/>
      <c r="F5" s="7"/>
      <c r="G5" s="3"/>
    </row>
    <row r="6" spans="1:7" x14ac:dyDescent="0.25">
      <c r="A6" s="8"/>
      <c r="B6" s="9"/>
      <c r="C6" s="9"/>
      <c r="D6" s="9"/>
      <c r="E6" s="9"/>
      <c r="F6" s="9"/>
    </row>
    <row r="8" spans="1:7" ht="72" x14ac:dyDescent="0.25">
      <c r="A8" s="11" t="s">
        <v>3</v>
      </c>
      <c r="B8" s="12" t="s">
        <v>4</v>
      </c>
      <c r="C8" s="13" t="s">
        <v>5</v>
      </c>
      <c r="D8" s="12" t="s">
        <v>6</v>
      </c>
      <c r="E8" s="12" t="s">
        <v>7</v>
      </c>
      <c r="F8" s="12" t="s">
        <v>8</v>
      </c>
    </row>
    <row r="9" spans="1:7" ht="14.4" x14ac:dyDescent="0.25">
      <c r="A9" s="14" t="s">
        <v>9</v>
      </c>
      <c r="B9" s="17">
        <v>1.85</v>
      </c>
      <c r="C9" s="33">
        <v>40000</v>
      </c>
      <c r="D9" s="15"/>
      <c r="E9" s="16">
        <f t="shared" ref="E9:E14" si="0">B9-D9</f>
        <v>1.85</v>
      </c>
      <c r="F9" s="17">
        <f t="shared" ref="F9:F14" si="1">SUM(B9-D9)*C9</f>
        <v>74000</v>
      </c>
    </row>
    <row r="10" spans="1:7" ht="14.4" x14ac:dyDescent="0.25">
      <c r="A10" s="14" t="s">
        <v>10</v>
      </c>
      <c r="B10" s="17">
        <v>0.99</v>
      </c>
      <c r="C10" s="33">
        <v>900</v>
      </c>
      <c r="D10" s="15"/>
      <c r="E10" s="16">
        <f t="shared" si="0"/>
        <v>0.99</v>
      </c>
      <c r="F10" s="17">
        <f t="shared" si="1"/>
        <v>891</v>
      </c>
    </row>
    <row r="11" spans="1:7" ht="14.4" x14ac:dyDescent="0.25">
      <c r="A11" s="18" t="s">
        <v>11</v>
      </c>
      <c r="B11" s="17">
        <v>1.96</v>
      </c>
      <c r="C11" s="33">
        <v>50000</v>
      </c>
      <c r="D11" s="15"/>
      <c r="E11" s="16">
        <f t="shared" si="0"/>
        <v>1.96</v>
      </c>
      <c r="F11" s="17">
        <f t="shared" si="1"/>
        <v>98000</v>
      </c>
    </row>
    <row r="12" spans="1:7" ht="14.4" x14ac:dyDescent="0.25">
      <c r="A12" s="14" t="s">
        <v>12</v>
      </c>
      <c r="B12" s="17">
        <v>0.5</v>
      </c>
      <c r="C12" s="33">
        <v>60000</v>
      </c>
      <c r="D12" s="15"/>
      <c r="E12" s="16">
        <f t="shared" si="0"/>
        <v>0.5</v>
      </c>
      <c r="F12" s="17">
        <f t="shared" si="1"/>
        <v>30000</v>
      </c>
    </row>
    <row r="13" spans="1:7" ht="14.4" x14ac:dyDescent="0.25">
      <c r="A13" s="14" t="s">
        <v>13</v>
      </c>
      <c r="B13" s="17">
        <v>2.1800000000000002</v>
      </c>
      <c r="C13" s="33">
        <v>3000</v>
      </c>
      <c r="D13" s="15"/>
      <c r="E13" s="16">
        <f t="shared" si="0"/>
        <v>2.1800000000000002</v>
      </c>
      <c r="F13" s="17">
        <f t="shared" si="1"/>
        <v>6540.0000000000009</v>
      </c>
    </row>
    <row r="14" spans="1:7" ht="14.4" x14ac:dyDescent="0.25">
      <c r="A14" s="14" t="s">
        <v>14</v>
      </c>
      <c r="B14" s="17">
        <v>2.0499999999999998</v>
      </c>
      <c r="C14" s="33">
        <v>10000</v>
      </c>
      <c r="D14" s="15"/>
      <c r="E14" s="16">
        <f t="shared" si="0"/>
        <v>2.0499999999999998</v>
      </c>
      <c r="F14" s="17">
        <f t="shared" si="1"/>
        <v>20500</v>
      </c>
    </row>
    <row r="15" spans="1:7" ht="14.4" x14ac:dyDescent="0.3">
      <c r="A15" s="35" t="s">
        <v>15</v>
      </c>
      <c r="B15" s="36"/>
      <c r="C15" s="36"/>
      <c r="D15" s="36"/>
      <c r="E15" s="36"/>
      <c r="F15" s="19">
        <f>SUM(F9:F14)</f>
        <v>229931</v>
      </c>
    </row>
    <row r="16" spans="1:7" ht="14.4" x14ac:dyDescent="0.3">
      <c r="A16"/>
      <c r="B16"/>
      <c r="C16"/>
      <c r="D16"/>
      <c r="E16"/>
      <c r="F16"/>
    </row>
    <row r="17" spans="1:6" ht="28.8" x14ac:dyDescent="0.3">
      <c r="A17" s="37" t="s">
        <v>16</v>
      </c>
      <c r="B17" s="37"/>
      <c r="C17" s="13" t="s">
        <v>17</v>
      </c>
      <c r="D17" s="12" t="s">
        <v>18</v>
      </c>
      <c r="E17" s="20"/>
      <c r="F17" s="21" t="s">
        <v>19</v>
      </c>
    </row>
    <row r="18" spans="1:6" ht="14.4" x14ac:dyDescent="0.3">
      <c r="A18" s="38" t="s">
        <v>20</v>
      </c>
      <c r="B18" s="38"/>
      <c r="C18" s="33">
        <v>95</v>
      </c>
      <c r="D18" s="22"/>
      <c r="E18" s="23"/>
      <c r="F18" s="24">
        <f>C18*D18</f>
        <v>0</v>
      </c>
    </row>
    <row r="19" spans="1:6" ht="14.4" x14ac:dyDescent="0.3">
      <c r="A19" s="38" t="s">
        <v>21</v>
      </c>
      <c r="B19" s="38"/>
      <c r="C19" s="33">
        <v>15</v>
      </c>
      <c r="D19" s="22"/>
      <c r="E19" s="23"/>
      <c r="F19" s="24">
        <f>C19*D19</f>
        <v>0</v>
      </c>
    </row>
    <row r="20" spans="1:6" ht="14.4" x14ac:dyDescent="0.3">
      <c r="A20" s="38" t="s">
        <v>22</v>
      </c>
      <c r="B20" s="38"/>
      <c r="C20" s="33">
        <v>25</v>
      </c>
      <c r="D20" s="22"/>
      <c r="E20" s="23"/>
      <c r="F20" s="24">
        <f>C20*D20</f>
        <v>0</v>
      </c>
    </row>
    <row r="21" spans="1:6" ht="14.4" x14ac:dyDescent="0.3">
      <c r="A21" s="38" t="s">
        <v>23</v>
      </c>
      <c r="B21" s="38"/>
      <c r="C21" s="33">
        <v>5</v>
      </c>
      <c r="D21" s="22"/>
      <c r="E21" s="23"/>
      <c r="F21" s="24">
        <f>C21*D21</f>
        <v>0</v>
      </c>
    </row>
    <row r="22" spans="1:6" ht="33" customHeight="1" x14ac:dyDescent="0.3">
      <c r="A22" s="38" t="s">
        <v>24</v>
      </c>
      <c r="B22" s="38"/>
      <c r="C22" s="33">
        <v>1</v>
      </c>
      <c r="D22" s="25"/>
      <c r="E22" s="23"/>
      <c r="F22" s="26">
        <f>C22*D22</f>
        <v>0</v>
      </c>
    </row>
    <row r="23" spans="1:6" ht="14.4" x14ac:dyDescent="0.3">
      <c r="A23" s="49" t="s">
        <v>15</v>
      </c>
      <c r="B23" s="50"/>
      <c r="C23" s="50"/>
      <c r="D23" s="50"/>
      <c r="E23" s="50"/>
      <c r="F23" s="27">
        <f>SUM(F18:F22)</f>
        <v>0</v>
      </c>
    </row>
    <row r="24" spans="1:6" ht="14.4" x14ac:dyDescent="0.3">
      <c r="A24" s="28"/>
      <c r="B24" s="28"/>
      <c r="C24" s="28"/>
      <c r="D24" s="29"/>
      <c r="E24" s="29"/>
      <c r="F24" s="30"/>
    </row>
    <row r="25" spans="1:6" ht="14.4" x14ac:dyDescent="0.3">
      <c r="A25"/>
      <c r="B25"/>
      <c r="C25"/>
      <c r="D25"/>
      <c r="E25"/>
      <c r="F25"/>
    </row>
    <row r="26" spans="1:6" ht="14.4" x14ac:dyDescent="0.25">
      <c r="A26" s="43" t="s">
        <v>25</v>
      </c>
      <c r="B26" s="44"/>
      <c r="C26" s="44"/>
      <c r="D26" s="44"/>
      <c r="E26" s="45"/>
      <c r="F26" s="31">
        <f>F15+F23</f>
        <v>229931</v>
      </c>
    </row>
    <row r="27" spans="1:6" ht="14.4" x14ac:dyDescent="0.25">
      <c r="A27" s="46" t="s">
        <v>26</v>
      </c>
      <c r="B27" s="47"/>
      <c r="C27" s="47"/>
      <c r="D27" s="47"/>
      <c r="E27" s="48"/>
      <c r="F27" s="32">
        <f>F26*4</f>
        <v>919724</v>
      </c>
    </row>
    <row r="29" spans="1:6" x14ac:dyDescent="0.25">
      <c r="A29" s="34" t="s">
        <v>27</v>
      </c>
      <c r="B29" s="34"/>
      <c r="C29" s="34"/>
      <c r="D29" s="34"/>
    </row>
    <row r="30" spans="1:6" x14ac:dyDescent="0.25">
      <c r="A30" s="34"/>
      <c r="B30" s="34"/>
      <c r="C30" s="34"/>
      <c r="D30" s="34"/>
    </row>
    <row r="31" spans="1:6" ht="18.600000000000001" customHeight="1" x14ac:dyDescent="0.25">
      <c r="A31" s="34"/>
      <c r="B31" s="34"/>
      <c r="C31" s="34"/>
      <c r="D31" s="34"/>
    </row>
    <row r="32" spans="1:6" ht="32.4" customHeight="1" x14ac:dyDescent="0.25">
      <c r="A32" s="34"/>
      <c r="B32" s="34"/>
      <c r="C32" s="34"/>
      <c r="D32" s="34"/>
    </row>
  </sheetData>
  <mergeCells count="13">
    <mergeCell ref="A29:D32"/>
    <mergeCell ref="A15:E15"/>
    <mergeCell ref="A17:B17"/>
    <mergeCell ref="A18:B18"/>
    <mergeCell ref="A3:D3"/>
    <mergeCell ref="B5:D5"/>
    <mergeCell ref="A26:E26"/>
    <mergeCell ref="A27:E27"/>
    <mergeCell ref="A19:B19"/>
    <mergeCell ref="A20:B20"/>
    <mergeCell ref="A21:B21"/>
    <mergeCell ref="A22:B22"/>
    <mergeCell ref="A23:E23"/>
  </mergeCells>
  <conditionalFormatting sqref="B9:B14 D9:D14">
    <cfRule type="containsBlanks" dxfId="0" priority="1" stopIfTrue="1">
      <formula>LEN(TRIM(B9))=0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17" ma:contentTypeDescription="Een nieuw document maken." ma:contentTypeScope="" ma:versionID="1f4b9d6de993032044dd5c6c18edfd88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ba665b3611953c01ab6825c2b32af44c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Zaaknr" minOccurs="0"/>
                <xsd:element ref="ns2:Inkoper" minOccurs="0"/>
                <xsd:element ref="ns2: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Zaaknr" ma:index="12" nillable="true" ma:displayName="Zaaknr" ma:decimals="0" ma:format="Dropdown" ma:internalName="Zaaknr" ma:percentage="FALSE">
      <xsd:simpleType>
        <xsd:restriction base="dms:Number"/>
      </xsd:simpleType>
    </xsd:element>
    <xsd:element name="Inkoper" ma:index="13" nillable="true" ma:displayName="Inkoper" ma:format="Dropdown" ma:list="UserInfo" ma:SharePointGroup="0" ma:internalName="Inkop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14" nillable="true" ma:displayName="Status" ma:format="Dropdown" ma:internalName="Status">
      <xsd:simpleType>
        <xsd:restriction base="dms:Choice">
          <xsd:enumeration value="Voorbereidingsfase"/>
          <xsd:enumeration value="Aanbestedingsfase"/>
          <xsd:enumeration value="Aandacht nodig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51f16b-6971-42bd-ad33-5e2bb52cb201">
      <Terms xmlns="http://schemas.microsoft.com/office/infopath/2007/PartnerControls"/>
    </lcf76f155ced4ddcb4097134ff3c332f>
    <Zaaknr xmlns="6d51f16b-6971-42bd-ad33-5e2bb52cb201" xsi:nil="true"/>
    <Inkoper xmlns="6d51f16b-6971-42bd-ad33-5e2bb52cb201">
      <UserInfo>
        <DisplayName/>
        <AccountId xsi:nil="true"/>
        <AccountType/>
      </UserInfo>
    </Inkoper>
    <Status xmlns="6d51f16b-6971-42bd-ad33-5e2bb52cb201" xsi:nil="true"/>
  </documentManagement>
</p:properties>
</file>

<file path=customXml/itemProps1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353C31-D8F1-465E-80FF-4AABB0A87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1f16b-6971-42bd-ad33-5e2bb52cb201"/>
    <ds:schemaRef ds:uri="a89afb74-1e0d-4848-88c4-4d8eb5b75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738E89-B2B0-4B5D-9204-F4BB19329956}">
  <ds:schemaRefs>
    <ds:schemaRef ds:uri="http://schemas.microsoft.com/office/2006/metadata/properties"/>
    <ds:schemaRef ds:uri="http://schemas.microsoft.com/office/infopath/2007/PartnerControls"/>
    <ds:schemaRef ds:uri="6d51f16b-6971-42bd-ad33-5e2bb52cb2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Spruitenburg, Alex</cp:lastModifiedBy>
  <cp:revision/>
  <dcterms:created xsi:type="dcterms:W3CDTF">2019-06-10T23:19:37Z</dcterms:created>
  <dcterms:modified xsi:type="dcterms:W3CDTF">2024-11-26T08:49:15Z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0x0101000AE74F9614CE5D418268523BE12B6CDD</vt:lpwstr>
  </property>
  <property fmtid="{D5CDD505-2E9C-101B-9397-08002B2CF9AE}" pid="3" name="MediaServiceImageTags">
    <vt:lpwstr/>
  </property>
</Properties>
</file>