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I:\SSC\inkoop\Geclassificeerd\Vertrouwelijk\18 Openbare ruimte\04 Aanbesteding lopend\2024-115 Verkeers- en straatnaamborden\02 Aanbestedingsdocumenten\"/>
    </mc:Choice>
  </mc:AlternateContent>
  <xr:revisionPtr revIDLastSave="0" documentId="13_ncr:1_{41C114BD-BB05-4EF7-B3A2-3CA28837D0C2}" xr6:coauthVersionLast="47" xr6:coauthVersionMax="47" xr10:uidLastSave="{00000000-0000-0000-0000-000000000000}"/>
  <workbookProtection workbookAlgorithmName="SHA-512" workbookHashValue="YQf769BBILfgRG8ikYGiVHLWH5RsEMNVFAWlS7VG10GOmd7fv+nEyXwjc3ARo3QyIJBEndZIFKCuTqrvaWHTFg==" workbookSaltValue="hD7HUmdtP0kYh6axvgOUiA==" workbookSpinCount="100000" lockStructure="1"/>
  <bookViews>
    <workbookView xWindow="-120" yWindow="-120" windowWidth="29040" windowHeight="15840" xr2:uid="{7CB52EE4-5A69-430F-A4B0-814D47BFE74D}"/>
  </bookViews>
  <sheets>
    <sheet name="Totaalprijs" sheetId="1" r:id="rId1"/>
    <sheet name="1 Verkeersborden" sheetId="2" r:id="rId2"/>
    <sheet name="2 Straatnaamborden" sheetId="3" r:id="rId3"/>
    <sheet name="3 Overig" sheetId="4" r:id="rId4"/>
  </sheets>
  <definedNames>
    <definedName name="_xlnm.Print_Titles" localSheetId="1">'1 Verkeersborden'!$1:$3</definedName>
    <definedName name="_xlnm.Print_Titles" localSheetId="2">'2 Straatnaamborden'!$1:$4</definedName>
    <definedName name="_xlnm.Print_Titles" localSheetId="3">'3 Overig'!$1:$4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3" l="1"/>
  <c r="E17" i="2"/>
  <c r="E18" i="2"/>
  <c r="E69" i="2"/>
  <c r="E63" i="3"/>
  <c r="F89" i="4"/>
  <c r="F90" i="4"/>
  <c r="F88" i="4"/>
  <c r="E42" i="3"/>
  <c r="F93" i="4"/>
  <c r="F92" i="4"/>
  <c r="F91" i="4"/>
  <c r="E9" i="2"/>
  <c r="E23" i="2" s="1"/>
  <c r="E29" i="2"/>
  <c r="E72" i="2"/>
  <c r="E70" i="2"/>
  <c r="E71" i="2"/>
  <c r="E56" i="2"/>
  <c r="E56" i="3"/>
  <c r="E30" i="2"/>
  <c r="E31" i="2"/>
  <c r="E32" i="2"/>
  <c r="E33" i="2"/>
  <c r="E34" i="2"/>
  <c r="E48" i="2" s="1"/>
  <c r="E35" i="2"/>
  <c r="E36" i="2"/>
  <c r="E37" i="2"/>
  <c r="E38" i="2"/>
  <c r="E39" i="2"/>
  <c r="E40" i="2"/>
  <c r="E41" i="2"/>
  <c r="E42" i="2"/>
  <c r="E43" i="2"/>
  <c r="E44" i="2"/>
  <c r="E45" i="2"/>
  <c r="E46" i="2"/>
  <c r="E47" i="2"/>
  <c r="E10" i="2"/>
  <c r="E11" i="2"/>
  <c r="E13" i="2"/>
  <c r="E14" i="2"/>
  <c r="E15" i="2"/>
  <c r="E20" i="2"/>
  <c r="E21" i="2"/>
  <c r="E22" i="2"/>
  <c r="F68" i="4"/>
  <c r="F69" i="4"/>
  <c r="F70" i="4"/>
  <c r="F71" i="4"/>
  <c r="F96" i="4" s="1"/>
  <c r="F72" i="4"/>
  <c r="F73" i="4"/>
  <c r="F74" i="4"/>
  <c r="F75" i="4"/>
  <c r="F76" i="4"/>
  <c r="F77" i="4"/>
  <c r="F78" i="4"/>
  <c r="F79" i="4"/>
  <c r="F80" i="4"/>
  <c r="F81" i="4"/>
  <c r="F82" i="4"/>
  <c r="F83" i="4"/>
  <c r="F84" i="4"/>
  <c r="F85" i="4"/>
  <c r="F86" i="4"/>
  <c r="F87" i="4"/>
  <c r="F94" i="4"/>
  <c r="F95" i="4"/>
  <c r="E57" i="4"/>
  <c r="E58" i="4"/>
  <c r="E59" i="4"/>
  <c r="E60" i="4"/>
  <c r="E61" i="4"/>
  <c r="E34" i="4"/>
  <c r="E35" i="4"/>
  <c r="E36" i="4"/>
  <c r="E37" i="4"/>
  <c r="E38" i="4"/>
  <c r="E40" i="4"/>
  <c r="E41" i="4"/>
  <c r="E42" i="4"/>
  <c r="E43" i="4"/>
  <c r="E44" i="4"/>
  <c r="E46" i="4"/>
  <c r="E47" i="4"/>
  <c r="E48" i="4"/>
  <c r="E49" i="4"/>
  <c r="E50" i="4"/>
  <c r="E17" i="4"/>
  <c r="E18" i="4"/>
  <c r="E19" i="4"/>
  <c r="E21" i="4"/>
  <c r="E22" i="4"/>
  <c r="E23" i="4"/>
  <c r="E25" i="4"/>
  <c r="E26" i="4"/>
  <c r="E130" i="4"/>
  <c r="E131" i="4" s="1"/>
  <c r="E116" i="4"/>
  <c r="E117" i="4"/>
  <c r="E118" i="4"/>
  <c r="E119" i="4"/>
  <c r="E120" i="4"/>
  <c r="E121" i="4"/>
  <c r="E122" i="4"/>
  <c r="E123" i="4"/>
  <c r="E102" i="4"/>
  <c r="E103" i="4"/>
  <c r="E104" i="4"/>
  <c r="E105" i="4"/>
  <c r="E106" i="4"/>
  <c r="E107" i="4"/>
  <c r="E108" i="4"/>
  <c r="E109" i="4"/>
  <c r="E8" i="4"/>
  <c r="E9" i="4"/>
  <c r="E8" i="3"/>
  <c r="E10" i="3" s="1"/>
  <c r="E9" i="3"/>
  <c r="E65" i="2"/>
  <c r="E73" i="2" s="1"/>
  <c r="E66" i="2"/>
  <c r="E67" i="2"/>
  <c r="E68" i="2"/>
  <c r="E55" i="2"/>
  <c r="E59" i="2" s="1"/>
  <c r="E57" i="2"/>
  <c r="E58" i="2"/>
  <c r="E57" i="3"/>
  <c r="E58" i="3"/>
  <c r="E59" i="3"/>
  <c r="E49" i="3"/>
  <c r="E40" i="3"/>
  <c r="E41" i="3"/>
  <c r="E32" i="3"/>
  <c r="E33" i="3"/>
  <c r="E34" i="3" s="1"/>
  <c r="E16" i="3"/>
  <c r="E17" i="3"/>
  <c r="E24" i="3"/>
  <c r="E26" i="3" s="1"/>
  <c r="E25" i="3"/>
  <c r="E110" i="4" l="1"/>
  <c r="E18" i="3"/>
  <c r="E60" i="3"/>
  <c r="E50" i="3"/>
  <c r="E10" i="4"/>
  <c r="E51" i="4"/>
  <c r="E27" i="4"/>
  <c r="E62" i="4"/>
  <c r="E124" i="4"/>
  <c r="E18" i="1"/>
  <c r="E76" i="2"/>
  <c r="E17" i="1" s="1"/>
  <c r="E140" i="4" l="1"/>
  <c r="E19" i="1" s="1"/>
  <c r="E22" i="1" s="1"/>
</calcChain>
</file>

<file path=xl/sharedStrings.xml><?xml version="1.0" encoding="utf-8"?>
<sst xmlns="http://schemas.openxmlformats.org/spreadsheetml/2006/main" count="318" uniqueCount="174">
  <si>
    <t>Aanbesteding: 2024-115 Verkeers- en straatnaamborden</t>
  </si>
  <si>
    <t xml:space="preserve"> </t>
  </si>
  <si>
    <t>Wordt automatisch berekend</t>
  </si>
  <si>
    <t>Betreft berekening prijs.</t>
  </si>
  <si>
    <t>* De aantallen zijn fictief, hieraan kunnen geen rechten worden ontleend. Ze zijn opgenomen om tot een eerlijke vergelijking van de prijzen te komen.</t>
  </si>
  <si>
    <t>* Het is niet toegestaan om € 0 (nul) bedragen en/of negatieve prijzen te offreren.</t>
  </si>
  <si>
    <t>PRIJS</t>
  </si>
  <si>
    <t>Prijs excl. BTW</t>
  </si>
  <si>
    <t>Totaalprijs 1 Verkeersborden</t>
  </si>
  <si>
    <t>Totaalprijs 2 Straatnaamborden</t>
  </si>
  <si>
    <t>Totaalprijs 3 Overig</t>
  </si>
  <si>
    <t>TOTAALPRIJS</t>
  </si>
  <si>
    <t>Naam Inschrijver</t>
  </si>
  <si>
    <t>Naam rechtsgeldige Tekenbevoegde</t>
  </si>
  <si>
    <t>Functie Tekenbevoegde</t>
  </si>
  <si>
    <t>Handtekening</t>
  </si>
  <si>
    <t>Datum</t>
  </si>
  <si>
    <t>1. Verkeersborden</t>
  </si>
  <si>
    <t xml:space="preserve"> 1.1 VERKEERSBORDEN</t>
  </si>
  <si>
    <t>RVV Standaard Verkeersborden</t>
  </si>
  <si>
    <t>Ultimate Signing</t>
  </si>
  <si>
    <t>Afmeting (mm)</t>
  </si>
  <si>
    <t>Aantallen</t>
  </si>
  <si>
    <t>Prijs per stuk
excl. BTW</t>
  </si>
  <si>
    <t>Totaalprijs</t>
  </si>
  <si>
    <t>Rond</t>
  </si>
  <si>
    <t>Vierkant</t>
  </si>
  <si>
    <t>Driehoek</t>
  </si>
  <si>
    <t>Rechthoek</t>
  </si>
  <si>
    <t>400x600</t>
  </si>
  <si>
    <t>530x670</t>
  </si>
  <si>
    <t>800x1000</t>
  </si>
  <si>
    <t>Totaal</t>
  </si>
  <si>
    <t>1.2 Standaard onderborden en overige borden type DOR</t>
  </si>
  <si>
    <t>Standaard onderborden en overige borden type DOR</t>
  </si>
  <si>
    <t>400x300</t>
  </si>
  <si>
    <t>300x300</t>
  </si>
  <si>
    <t>450x450</t>
  </si>
  <si>
    <t>530x450</t>
  </si>
  <si>
    <t>530x800</t>
  </si>
  <si>
    <t>600x200</t>
  </si>
  <si>
    <t>600x270</t>
  </si>
  <si>
    <t>600x300</t>
  </si>
  <si>
    <t>800x270</t>
  </si>
  <si>
    <t>800x400</t>
  </si>
  <si>
    <t>900x1300</t>
  </si>
  <si>
    <t>1000x340</t>
  </si>
  <si>
    <t>1000x400</t>
  </si>
  <si>
    <t>1000x500</t>
  </si>
  <si>
    <t>1000x600</t>
  </si>
  <si>
    <t>1400x750</t>
  </si>
  <si>
    <t>1600x800</t>
  </si>
  <si>
    <t>1800x1000</t>
  </si>
  <si>
    <t>2500x200 bv rood wit plank</t>
  </si>
  <si>
    <t xml:space="preserve"> 1.3 Buispalen</t>
  </si>
  <si>
    <t>Buispalen</t>
  </si>
  <si>
    <t>Gegalvaniseerd staal doorsnee 76 mm wanddikte minimaal 2,75 mm, voorzien van een geboord gat van doorsnede 22 mm (t.b.v. ankerstaaf). Ankerstaven in massieve uitvoering, rond ca. 20 mm. 
Prijs incl. ankerstaaf.</t>
  </si>
  <si>
    <t>Lengte (mm)</t>
  </si>
  <si>
    <t>1.4 Bevestigingsmiddelen</t>
  </si>
  <si>
    <t>Diameter</t>
  </si>
  <si>
    <t>TOTAALPRIJS VERKEERSBORDEN</t>
  </si>
  <si>
    <t>2. Straatnaamborden</t>
  </si>
  <si>
    <t>2.1 Straatnaambord zonder tekst
Rand blauw, front wit</t>
  </si>
  <si>
    <t>DOR</t>
  </si>
  <si>
    <t>Straatnaamborden 
200 mm hoog</t>
  </si>
  <si>
    <t>2.2 Straatnaambord zonder tekst
Rand blauw, front wit</t>
  </si>
  <si>
    <t>Kokerprofiel</t>
  </si>
  <si>
    <t>2.3 Straatnaambord met tekst
Letter 8/6 ANWB</t>
  </si>
  <si>
    <t>2.4 Straatnaambord met tekst
Letter 8/6 ANWB</t>
  </si>
  <si>
    <t>2.5 Straatnaambord met tekst
Letter 8/6 ANWB</t>
  </si>
  <si>
    <t>Straatnaamborden 
300 mm hoog</t>
  </si>
  <si>
    <t>2.6 Straatnaambord met tekst
Letter 8/6 ANWB</t>
  </si>
  <si>
    <t>2.7 Straatnaambord emaille kleur
bordhoogte 150 mm</t>
  </si>
  <si>
    <t>Haaks omgezette rand</t>
  </si>
  <si>
    <t>TOTAALPRIJS STRAATNAAMBORDEN</t>
  </si>
  <si>
    <t>3. Overig</t>
  </si>
  <si>
    <t>3.1 Permanente grondbevestiging</t>
  </si>
  <si>
    <t>Permanente grondbevestiging</t>
  </si>
  <si>
    <t>3.2 Signfaces</t>
  </si>
  <si>
    <t>Signfaces</t>
  </si>
  <si>
    <t>3.3 Komportalen</t>
  </si>
  <si>
    <t>Komportalen</t>
  </si>
  <si>
    <t>Frame 800/800/3 mm</t>
  </si>
  <si>
    <t>Stadsborden 340 mm</t>
  </si>
  <si>
    <t>Stadsborden 520 mm</t>
  </si>
  <si>
    <t>Wit tussenbord 680 mm</t>
  </si>
  <si>
    <t>Sierbord 340 mm</t>
  </si>
  <si>
    <t>3.4 Leveren onderborden zonder tekst of symbool 
Front wit, rand wit</t>
  </si>
  <si>
    <t>Leveren onderborden zonder tekst of symbool 
Front wit, rand wit</t>
  </si>
  <si>
    <t>400x200</t>
  </si>
  <si>
    <t>600x400</t>
  </si>
  <si>
    <t>670x530</t>
  </si>
  <si>
    <t>3.5 Afwijkende borden</t>
  </si>
  <si>
    <t>Afwijkende borden</t>
  </si>
  <si>
    <t>Reflex: Ultimate Signing tenzij anders vermeld</t>
  </si>
  <si>
    <t>Omschrijving</t>
  </si>
  <si>
    <t>Afmeting</t>
  </si>
  <si>
    <t>Foto</t>
  </si>
  <si>
    <t>400x800</t>
  </si>
  <si>
    <t>400x700</t>
  </si>
  <si>
    <t>Groen geel fluor tekst zwart</t>
  </si>
  <si>
    <t>800x200</t>
  </si>
  <si>
    <r>
      <t xml:space="preserve">Groen geel fluor + Signfaces
</t>
    </r>
    <r>
      <rPr>
        <i/>
        <sz val="10"/>
        <rFont val="Verdana"/>
        <family val="2"/>
      </rPr>
      <t>bijv. L02f</t>
    </r>
  </si>
  <si>
    <t>800x800</t>
  </si>
  <si>
    <r>
      <t xml:space="preserve">Groen geel fluor + Signfaces
</t>
    </r>
    <r>
      <rPr>
        <i/>
        <sz val="10"/>
        <rFont val="Verdana"/>
        <family val="2"/>
      </rPr>
      <t>bijv. J22f</t>
    </r>
  </si>
  <si>
    <r>
      <t xml:space="preserve">Groen geel fluor + Signfaces
</t>
    </r>
    <r>
      <rPr>
        <i/>
        <sz val="10"/>
        <rFont val="Verdana"/>
        <family val="2"/>
      </rPr>
      <t>bijv. C02f</t>
    </r>
  </si>
  <si>
    <t>Bochtschild rood/wit</t>
  </si>
  <si>
    <t>250x800</t>
  </si>
  <si>
    <r>
      <t xml:space="preserve">E4 bord met tekst
</t>
    </r>
    <r>
      <rPr>
        <i/>
        <sz val="10"/>
        <rFont val="Verdana"/>
        <family val="2"/>
      </rPr>
      <t>4 gaatjes + 2 plaatjes dz wit</t>
    </r>
  </si>
  <si>
    <r>
      <t xml:space="preserve">Np bord met E1 of E2 + tekst
</t>
    </r>
    <r>
      <rPr>
        <i/>
        <sz val="10"/>
        <rFont val="Verdana"/>
        <family val="2"/>
      </rPr>
      <t>4 gaatjes + 3 plaatjes dz geel</t>
    </r>
  </si>
  <si>
    <r>
      <t xml:space="preserve">Platte plaatjes dubbelz leeg, wit
</t>
    </r>
    <r>
      <rPr>
        <i/>
        <sz val="10"/>
        <rFont val="Verdana"/>
        <family val="2"/>
      </rPr>
      <t>2 gaatjes dz wit</t>
    </r>
  </si>
  <si>
    <t>370x90</t>
  </si>
  <si>
    <t>600x800</t>
  </si>
  <si>
    <r>
      <t xml:space="preserve">Bermplank kunststof
</t>
    </r>
    <r>
      <rPr>
        <i/>
        <sz val="10"/>
        <rFont val="Verdana"/>
        <family val="2"/>
      </rPr>
      <t>reflex: geen 
rood/wit reflector</t>
    </r>
  </si>
  <si>
    <t>hoog 750</t>
  </si>
  <si>
    <r>
      <t xml:space="preserve">Onderbord model Groningen
</t>
    </r>
    <r>
      <rPr>
        <i/>
        <sz val="10"/>
        <rFont val="Verdana"/>
        <family val="2"/>
      </rPr>
      <t>9 modellen</t>
    </r>
  </si>
  <si>
    <r>
      <t xml:space="preserve">Onderbord model Groningen klein
</t>
    </r>
    <r>
      <rPr>
        <i/>
        <sz val="10"/>
        <rFont val="Verdana"/>
        <family val="2"/>
      </rPr>
      <t>9 modellen</t>
    </r>
  </si>
  <si>
    <t>Brug open</t>
  </si>
  <si>
    <t>Fiets wegsleep model Groningen</t>
  </si>
  <si>
    <t>Fietsparkeren</t>
  </si>
  <si>
    <t>3.6 Omleidingsborden geel fluor</t>
  </si>
  <si>
    <t>Omleidingsborden geel fluor, zonder tekst</t>
  </si>
  <si>
    <t>600x900</t>
  </si>
  <si>
    <t>900x900</t>
  </si>
  <si>
    <t>800x1200</t>
  </si>
  <si>
    <t>1000x1000</t>
  </si>
  <si>
    <t>3.7 Omleidingsborden geel fluor</t>
  </si>
  <si>
    <t>Omleidingsborden geel fluor, met tekst</t>
  </si>
  <si>
    <t>3.8 Plaatsingsdiensten</t>
  </si>
  <si>
    <t>Plaatsingsdiensten</t>
  </si>
  <si>
    <t>Dienst</t>
  </si>
  <si>
    <t>Aantal</t>
  </si>
  <si>
    <t>Prijs per uur
excl. BTW</t>
  </si>
  <si>
    <t>Plaatsingsdiensten (uurtarief)</t>
  </si>
  <si>
    <t>3.9 Overige leveringen</t>
  </si>
  <si>
    <t>Overige leveringen (korting op brutoprijzen catalogus)</t>
  </si>
  <si>
    <t>Levering</t>
  </si>
  <si>
    <t xml:space="preserve">Kortings-percentage </t>
  </si>
  <si>
    <t>Overige leveringen (korting op  brutoprijzen catalogus)</t>
  </si>
  <si>
    <t>TOTAALPRIJS OVERIG</t>
  </si>
  <si>
    <t>Scharnierbeugel 76 mm steek 140mm</t>
  </si>
  <si>
    <t>Scharnierbeugel 48 mm steek 140mm</t>
  </si>
  <si>
    <t>Scharnierbeugel Rug Aan Rug 76 mm steek 140mm</t>
  </si>
  <si>
    <t>Scharnierbeugel Rug Aan Rug 48 mm steek 140mm</t>
  </si>
  <si>
    <t>Band-it beugel/ lichtmastbeugel aluminium steek 140mm</t>
  </si>
  <si>
    <t xml:space="preserve">Tam-Torque HP3 </t>
  </si>
  <si>
    <t>Tam-Torque HP4</t>
  </si>
  <si>
    <t>Tam-Torque DTTBP50 machine bit anti-diefstal</t>
  </si>
  <si>
    <t>E06OB309</t>
  </si>
  <si>
    <t>L08</t>
  </si>
  <si>
    <r>
      <t xml:space="preserve">Pionnen met gem logo
</t>
    </r>
    <r>
      <rPr>
        <i/>
        <sz val="10"/>
        <rFont val="Verdana"/>
        <family val="2"/>
      </rPr>
      <t>reflex: KL III
rood/wit</t>
    </r>
  </si>
  <si>
    <t>530x1150</t>
  </si>
  <si>
    <t>ZE Zone + camera</t>
  </si>
  <si>
    <t>Zone G07 +ZE tekst + camera</t>
  </si>
  <si>
    <t>ZE Zone + camera + richting</t>
  </si>
  <si>
    <t>530x1150 + 530x300</t>
  </si>
  <si>
    <t>27 t/m 29</t>
  </si>
  <si>
    <t>Eerste 1,5h 0,50 Euro</t>
  </si>
  <si>
    <t>530x200</t>
  </si>
  <si>
    <t>Zone betaaldparkeren Wijkcentrum</t>
  </si>
  <si>
    <t>30/ 31</t>
  </si>
  <si>
    <t xml:space="preserve">Full-colour bord </t>
  </si>
  <si>
    <t>Let op bord tekst 2 gaatjes + plaatjes dz geel</t>
  </si>
  <si>
    <t>PRIJZENBLAD</t>
  </si>
  <si>
    <t xml:space="preserve">Let op: het prijzenblad bestaat uit meerdere tabbladen. </t>
  </si>
  <si>
    <t>Door inschrijver in te vullen.</t>
  </si>
  <si>
    <t>95 cm</t>
  </si>
  <si>
    <t>105 cm</t>
  </si>
  <si>
    <t>125 cm</t>
  </si>
  <si>
    <t>Bevestigingsmiddelen (foto 15)</t>
  </si>
  <si>
    <t>Verkeerszuil volgens eis A8 zonder bevestigingspaal (2.8)</t>
  </si>
  <si>
    <t>Bevestigingspaal verkeerszuil volgens eis A8</t>
  </si>
  <si>
    <t>Lengte 2000</t>
  </si>
  <si>
    <t>Lengte 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</si>
</sst>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_-"/>
    <numFmt numFmtId="166" formatCode="&quot;€&quot;\ #,##0.00"/>
  </numFmts>
  <fonts count="17" x14ac:knownFonts="1">
    <font>
      <sz val="11"/>
      <color theme="1"/>
      <name val="Calibri"/>
      <family val="2"/>
      <scheme val="minor"/>
    </font>
    <font>
      <sz val="11"/>
      <color theme="1"/>
      <name val="Calibri"/>
      <family val="2"/>
      <scheme val="minor"/>
    </font>
    <font>
      <sz val="10"/>
      <name val="Verdana"/>
      <family val="2"/>
    </font>
    <font>
      <b/>
      <sz val="18"/>
      <name val="Verdana"/>
      <family val="2"/>
    </font>
    <font>
      <b/>
      <sz val="10"/>
      <name val="Verdana"/>
      <family val="2"/>
    </font>
    <font>
      <i/>
      <sz val="10"/>
      <name val="Verdana"/>
      <family val="2"/>
    </font>
    <font>
      <b/>
      <sz val="10"/>
      <color indexed="9"/>
      <name val="Verdana"/>
      <family val="2"/>
    </font>
    <font>
      <sz val="10"/>
      <color theme="1"/>
      <name val="Verdana"/>
      <family val="2"/>
    </font>
    <font>
      <sz val="11"/>
      <color theme="1"/>
      <name val="Univers"/>
      <family val="2"/>
    </font>
    <font>
      <sz val="10"/>
      <color indexed="9"/>
      <name val="Verdana"/>
      <family val="2"/>
    </font>
    <font>
      <sz val="10"/>
      <name val="Arial"/>
      <family val="2"/>
    </font>
    <font>
      <sz val="8"/>
      <name val="Calibri"/>
      <family val="2"/>
      <scheme val="minor"/>
    </font>
    <font>
      <sz val="10"/>
      <name val="Verdana"/>
    </font>
    <font>
      <b/>
      <sz val="10"/>
      <name val="Verdana"/>
    </font>
    <font>
      <b/>
      <sz val="10"/>
      <color rgb="FF000000"/>
      <name val="Verdana"/>
      <family val="2"/>
    </font>
    <font>
      <b/>
      <sz val="10"/>
      <color rgb="FF000000"/>
      <name val="Verdana"/>
    </font>
    <font>
      <sz val="10"/>
      <color rgb="FF000000"/>
      <name val="Verdana"/>
      <family val="2"/>
    </font>
  </fonts>
  <fills count="10">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22"/>
        <bgColor indexed="64"/>
      </patternFill>
    </fill>
    <fill>
      <patternFill patternType="solid">
        <fgColor indexed="43"/>
        <bgColor indexed="64"/>
      </patternFill>
    </fill>
    <fill>
      <patternFill patternType="solid">
        <fgColor rgb="FF92D05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rgb="FF000000"/>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0" fillId="0" borderId="0"/>
    <xf numFmtId="164" fontId="10" fillId="0" borderId="0" applyFont="0" applyFill="0" applyBorder="0" applyAlignment="0" applyProtection="0"/>
    <xf numFmtId="0" fontId="1" fillId="0" borderId="0"/>
    <xf numFmtId="164" fontId="10"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0" fontId="2" fillId="0" borderId="0" xfId="0" applyFont="1"/>
    <xf numFmtId="0" fontId="2" fillId="2" borderId="0" xfId="0" applyFont="1" applyFill="1"/>
    <xf numFmtId="0" fontId="3" fillId="2" borderId="0" xfId="0" applyFont="1" applyFill="1"/>
    <xf numFmtId="0" fontId="4" fillId="2" borderId="0" xfId="0" applyFont="1" applyFill="1"/>
    <xf numFmtId="0" fontId="5" fillId="2" borderId="0" xfId="0" applyFont="1" applyFill="1" applyAlignment="1">
      <alignment wrapText="1"/>
    </xf>
    <xf numFmtId="0" fontId="2" fillId="2" borderId="14" xfId="0" applyFont="1" applyFill="1" applyBorder="1"/>
    <xf numFmtId="164" fontId="2" fillId="2" borderId="0" xfId="0" applyNumberFormat="1" applyFont="1" applyFill="1"/>
    <xf numFmtId="165" fontId="2" fillId="2" borderId="0" xfId="0" applyNumberFormat="1" applyFont="1" applyFill="1"/>
    <xf numFmtId="0" fontId="2" fillId="2" borderId="0" xfId="0" applyFont="1" applyFill="1" applyAlignment="1">
      <alignment horizontal="center"/>
    </xf>
    <xf numFmtId="0" fontId="4" fillId="0" borderId="1" xfId="0" applyFont="1" applyBorder="1" applyAlignment="1">
      <alignment horizontal="center"/>
    </xf>
    <xf numFmtId="165" fontId="4" fillId="0" borderId="1" xfId="0" applyNumberFormat="1" applyFont="1" applyBorder="1" applyAlignment="1">
      <alignment horizontal="center" wrapText="1"/>
    </xf>
    <xf numFmtId="164" fontId="4" fillId="0" borderId="9" xfId="0" applyNumberFormat="1" applyFont="1" applyBorder="1" applyAlignment="1">
      <alignment horizontal="center"/>
    </xf>
    <xf numFmtId="0" fontId="2" fillId="4" borderId="1" xfId="0" applyFont="1" applyFill="1" applyBorder="1" applyAlignment="1">
      <alignment horizontal="center"/>
    </xf>
    <xf numFmtId="165" fontId="2" fillId="4" borderId="1" xfId="0" applyNumberFormat="1" applyFont="1" applyFill="1" applyBorder="1" applyAlignment="1">
      <alignment horizontal="center"/>
    </xf>
    <xf numFmtId="164" fontId="2" fillId="4" borderId="9" xfId="0" applyNumberFormat="1" applyFont="1" applyFill="1" applyBorder="1" applyAlignment="1">
      <alignment horizontal="center"/>
    </xf>
    <xf numFmtId="0" fontId="2" fillId="0" borderId="27" xfId="0" applyFont="1" applyBorder="1" applyAlignment="1">
      <alignment horizontal="center"/>
    </xf>
    <xf numFmtId="0" fontId="2" fillId="0" borderId="1" xfId="0" applyFont="1" applyBorder="1" applyAlignment="1">
      <alignment horizontal="center"/>
    </xf>
    <xf numFmtId="164" fontId="2" fillId="0" borderId="9" xfId="0" applyNumberFormat="1" applyFont="1" applyBorder="1" applyAlignment="1">
      <alignment horizontal="center"/>
    </xf>
    <xf numFmtId="0" fontId="2" fillId="0" borderId="28"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165" fontId="4" fillId="0" borderId="17" xfId="0" applyNumberFormat="1" applyFont="1" applyBorder="1" applyAlignment="1">
      <alignment horizontal="center"/>
    </xf>
    <xf numFmtId="0" fontId="4" fillId="2" borderId="0" xfId="0" applyFont="1" applyFill="1" applyAlignment="1">
      <alignment horizontal="center"/>
    </xf>
    <xf numFmtId="165" fontId="4" fillId="2" borderId="0" xfId="0" applyNumberFormat="1" applyFont="1" applyFill="1" applyAlignment="1">
      <alignment horizontal="center"/>
    </xf>
    <xf numFmtId="164" fontId="4" fillId="2" borderId="0" xfId="0" applyNumberFormat="1" applyFont="1" applyFill="1" applyAlignment="1">
      <alignment horizontal="center"/>
    </xf>
    <xf numFmtId="0" fontId="6" fillId="2" borderId="0" xfId="0" applyFont="1" applyFill="1" applyAlignment="1">
      <alignment horizontal="center"/>
    </xf>
    <xf numFmtId="0" fontId="9" fillId="2" borderId="0" xfId="0" applyFont="1" applyFill="1" applyAlignment="1">
      <alignment horizontal="center"/>
    </xf>
    <xf numFmtId="164" fontId="4" fillId="2" borderId="0" xfId="0" applyNumberFormat="1" applyFont="1" applyFill="1"/>
    <xf numFmtId="0" fontId="2" fillId="0" borderId="22" xfId="0" applyFont="1" applyBorder="1" applyAlignment="1">
      <alignment horizontal="center" wrapText="1"/>
    </xf>
    <xf numFmtId="0" fontId="2" fillId="0" borderId="34" xfId="0" applyFont="1" applyBorder="1" applyAlignment="1">
      <alignment horizontal="center"/>
    </xf>
    <xf numFmtId="165" fontId="4" fillId="0" borderId="16" xfId="0" applyNumberFormat="1" applyFont="1" applyBorder="1" applyAlignment="1">
      <alignment horizontal="center"/>
    </xf>
    <xf numFmtId="0" fontId="9" fillId="2" borderId="0" xfId="0" applyFont="1" applyFill="1"/>
    <xf numFmtId="44" fontId="2" fillId="2" borderId="0" xfId="1" applyFont="1" applyFill="1"/>
    <xf numFmtId="165" fontId="2" fillId="0" borderId="0" xfId="0" applyNumberFormat="1" applyFont="1"/>
    <xf numFmtId="164" fontId="2" fillId="0" borderId="0" xfId="0" applyNumberFormat="1" applyFont="1"/>
    <xf numFmtId="164" fontId="2" fillId="6" borderId="9" xfId="0" applyNumberFormat="1" applyFont="1" applyFill="1" applyBorder="1"/>
    <xf numFmtId="164" fontId="2" fillId="6" borderId="13" xfId="0" applyNumberFormat="1" applyFont="1" applyFill="1" applyBorder="1"/>
    <xf numFmtId="166" fontId="2" fillId="5" borderId="1" xfId="1" applyNumberFormat="1" applyFont="1" applyFill="1" applyBorder="1" applyAlignment="1">
      <alignment horizontal="center"/>
    </xf>
    <xf numFmtId="164" fontId="4" fillId="6" borderId="29" xfId="0" applyNumberFormat="1" applyFont="1" applyFill="1" applyBorder="1" applyAlignment="1">
      <alignment horizontal="center"/>
    </xf>
    <xf numFmtId="164" fontId="4" fillId="6" borderId="29" xfId="0" applyNumberFormat="1" applyFont="1" applyFill="1" applyBorder="1"/>
    <xf numFmtId="164" fontId="2" fillId="2" borderId="26" xfId="0" applyNumberFormat="1" applyFont="1" applyFill="1" applyBorder="1"/>
    <xf numFmtId="164" fontId="4" fillId="6" borderId="19" xfId="0" applyNumberFormat="1" applyFont="1" applyFill="1" applyBorder="1" applyAlignment="1">
      <alignment horizontal="center"/>
    </xf>
    <xf numFmtId="0" fontId="5" fillId="2" borderId="0" xfId="0" applyFont="1" applyFill="1" applyAlignment="1">
      <alignment wrapText="1"/>
    </xf>
    <xf numFmtId="0" fontId="0" fillId="2" borderId="0" xfId="0" applyFill="1"/>
    <xf numFmtId="0" fontId="0" fillId="0" borderId="0" xfId="0" applyBorder="1"/>
    <xf numFmtId="0" fontId="2" fillId="0" borderId="0" xfId="0" applyFont="1" applyFill="1" applyBorder="1"/>
    <xf numFmtId="165" fontId="2" fillId="0" borderId="0" xfId="0" applyNumberFormat="1" applyFont="1" applyFill="1" applyBorder="1"/>
    <xf numFmtId="164" fontId="2" fillId="0" borderId="0" xfId="0" applyNumberFormat="1" applyFont="1" applyFill="1" applyBorder="1"/>
    <xf numFmtId="0" fontId="2" fillId="0" borderId="0" xfId="0" applyFont="1" applyFill="1"/>
    <xf numFmtId="165" fontId="2" fillId="0" borderId="0" xfId="0" applyNumberFormat="1" applyFont="1" applyFill="1"/>
    <xf numFmtId="164" fontId="2" fillId="0" borderId="0" xfId="0" applyNumberFormat="1" applyFont="1" applyFill="1"/>
    <xf numFmtId="164" fontId="13" fillId="6" borderId="18" xfId="0" applyNumberFormat="1" applyFont="1" applyFill="1" applyBorder="1"/>
    <xf numFmtId="0" fontId="7" fillId="2" borderId="20" xfId="0" applyFont="1" applyFill="1" applyBorder="1"/>
    <xf numFmtId="0" fontId="8" fillId="2" borderId="22" xfId="0" applyFont="1" applyFill="1" applyBorder="1"/>
    <xf numFmtId="0" fontId="7" fillId="2" borderId="23" xfId="0" applyFont="1" applyFill="1" applyBorder="1"/>
    <xf numFmtId="0" fontId="7" fillId="2" borderId="40" xfId="0" applyFont="1" applyFill="1" applyBorder="1"/>
    <xf numFmtId="0" fontId="8" fillId="2" borderId="41" xfId="0" applyFont="1" applyFill="1" applyBorder="1"/>
    <xf numFmtId="0" fontId="16" fillId="8" borderId="16" xfId="0" applyFont="1" applyFill="1" applyBorder="1" applyAlignment="1">
      <alignment horizontal="center"/>
    </xf>
    <xf numFmtId="0" fontId="16" fillId="8" borderId="29" xfId="0" applyFont="1" applyFill="1" applyBorder="1" applyAlignment="1">
      <alignment horizontal="center"/>
    </xf>
    <xf numFmtId="164" fontId="2" fillId="9" borderId="32" xfId="0" applyNumberFormat="1" applyFont="1" applyFill="1" applyBorder="1"/>
    <xf numFmtId="165" fontId="4" fillId="9" borderId="7" xfId="0" applyNumberFormat="1" applyFont="1" applyFill="1" applyBorder="1" applyAlignment="1">
      <alignment horizontal="center" wrapText="1"/>
    </xf>
    <xf numFmtId="164" fontId="2" fillId="9" borderId="33" xfId="0" applyNumberFormat="1" applyFont="1" applyFill="1" applyBorder="1"/>
    <xf numFmtId="165" fontId="4" fillId="9" borderId="32" xfId="0" applyNumberFormat="1" applyFont="1" applyFill="1" applyBorder="1" applyAlignment="1">
      <alignment horizontal="center" wrapText="1"/>
    </xf>
    <xf numFmtId="164" fontId="2" fillId="9" borderId="26" xfId="0" applyNumberFormat="1" applyFont="1" applyFill="1" applyBorder="1"/>
    <xf numFmtId="0" fontId="2" fillId="2" borderId="1" xfId="0" applyFont="1" applyFill="1" applyBorder="1" applyAlignment="1">
      <alignment horizontal="center"/>
    </xf>
    <xf numFmtId="165" fontId="2" fillId="2" borderId="1" xfId="0" applyNumberFormat="1" applyFont="1" applyFill="1" applyBorder="1" applyAlignment="1">
      <alignment horizontal="center"/>
    </xf>
    <xf numFmtId="164" fontId="2" fillId="2" borderId="9" xfId="0" applyNumberFormat="1" applyFont="1" applyFill="1" applyBorder="1" applyAlignment="1">
      <alignment horizontal="center"/>
    </xf>
    <xf numFmtId="0" fontId="2" fillId="2" borderId="1" xfId="1" applyNumberFormat="1" applyFont="1" applyFill="1" applyBorder="1" applyAlignment="1">
      <alignment horizontal="center"/>
    </xf>
    <xf numFmtId="0" fontId="2" fillId="2" borderId="9" xfId="0" applyFont="1" applyFill="1" applyBorder="1" applyAlignment="1">
      <alignment horizontal="center"/>
    </xf>
    <xf numFmtId="165" fontId="4" fillId="9" borderId="0" xfId="0" applyNumberFormat="1" applyFont="1" applyFill="1" applyAlignment="1">
      <alignment horizontal="center" wrapText="1"/>
    </xf>
    <xf numFmtId="164" fontId="4" fillId="9" borderId="33" xfId="0" applyNumberFormat="1" applyFont="1" applyFill="1" applyBorder="1" applyAlignment="1">
      <alignment horizontal="center"/>
    </xf>
    <xf numFmtId="0" fontId="12" fillId="0" borderId="0" xfId="0" applyFont="1"/>
    <xf numFmtId="164" fontId="12" fillId="9" borderId="26" xfId="0" applyNumberFormat="1" applyFont="1" applyFill="1" applyBorder="1"/>
    <xf numFmtId="0" fontId="12" fillId="2" borderId="0" xfId="0" applyFont="1" applyFill="1"/>
    <xf numFmtId="0" fontId="2" fillId="0" borderId="1" xfId="0" applyFont="1" applyFill="1" applyBorder="1" applyAlignment="1">
      <alignment horizontal="center"/>
    </xf>
    <xf numFmtId="165" fontId="2" fillId="0" borderId="1" xfId="0" applyNumberFormat="1" applyFont="1" applyFill="1" applyBorder="1" applyAlignment="1">
      <alignment horizontal="center"/>
    </xf>
    <xf numFmtId="164" fontId="2" fillId="0" borderId="9" xfId="0" applyNumberFormat="1" applyFont="1" applyFill="1" applyBorder="1" applyAlignment="1">
      <alignment horizontal="center"/>
    </xf>
    <xf numFmtId="0" fontId="4" fillId="0" borderId="1" xfId="0" applyFont="1" applyFill="1" applyBorder="1" applyAlignment="1">
      <alignment horizontal="center"/>
    </xf>
    <xf numFmtId="165" fontId="4" fillId="0" borderId="1" xfId="0" applyNumberFormat="1" applyFont="1" applyFill="1" applyBorder="1" applyAlignment="1">
      <alignment horizontal="center"/>
    </xf>
    <xf numFmtId="164" fontId="4" fillId="0" borderId="9" xfId="0" applyNumberFormat="1" applyFont="1" applyFill="1" applyBorder="1" applyAlignment="1">
      <alignment horizontal="center"/>
    </xf>
    <xf numFmtId="0" fontId="7" fillId="0" borderId="0" xfId="0" applyFont="1" applyFill="1" applyBorder="1"/>
    <xf numFmtId="0" fontId="12" fillId="0" borderId="1" xfId="0" applyFont="1" applyBorder="1" applyAlignment="1">
      <alignment horizontal="center"/>
    </xf>
    <xf numFmtId="0" fontId="2" fillId="0" borderId="1" xfId="0" applyFont="1" applyBorder="1" applyAlignment="1">
      <alignment horizontal="center" wrapText="1"/>
    </xf>
    <xf numFmtId="0" fontId="2" fillId="2" borderId="0" xfId="0" applyFont="1" applyFill="1" applyBorder="1"/>
    <xf numFmtId="0" fontId="12" fillId="0" borderId="30" xfId="0" applyFont="1" applyBorder="1" applyAlignment="1">
      <alignment horizontal="center"/>
    </xf>
    <xf numFmtId="0" fontId="12" fillId="0" borderId="30" xfId="0" applyFont="1" applyBorder="1" applyAlignment="1">
      <alignment horizontal="center" wrapText="1"/>
    </xf>
    <xf numFmtId="0" fontId="12" fillId="0" borderId="42" xfId="0" applyFont="1" applyBorder="1" applyAlignment="1">
      <alignment horizontal="center"/>
    </xf>
    <xf numFmtId="0" fontId="2" fillId="9" borderId="0" xfId="0" applyFont="1" applyFill="1" applyBorder="1"/>
    <xf numFmtId="0" fontId="4" fillId="9" borderId="1" xfId="0" applyFont="1" applyFill="1" applyBorder="1"/>
    <xf numFmtId="164" fontId="2" fillId="0" borderId="1" xfId="0" applyNumberFormat="1" applyFont="1" applyBorder="1" applyAlignment="1">
      <alignment horizontal="center"/>
    </xf>
    <xf numFmtId="0" fontId="2" fillId="9" borderId="9" xfId="0" applyFont="1" applyFill="1" applyBorder="1"/>
    <xf numFmtId="0" fontId="5" fillId="0" borderId="24" xfId="0" applyFont="1" applyBorder="1" applyAlignment="1">
      <alignment wrapText="1"/>
    </xf>
    <xf numFmtId="0" fontId="4" fillId="0" borderId="24" xfId="0" applyFont="1" applyBorder="1" applyAlignment="1">
      <alignment horizontal="center"/>
    </xf>
    <xf numFmtId="165" fontId="4" fillId="0" borderId="24" xfId="0" applyNumberFormat="1" applyFont="1" applyBorder="1" applyAlignment="1">
      <alignment horizontal="center"/>
    </xf>
    <xf numFmtId="164" fontId="4" fillId="6" borderId="13" xfId="0" applyNumberFormat="1" applyFont="1" applyFill="1" applyBorder="1" applyAlignment="1">
      <alignment horizontal="center"/>
    </xf>
    <xf numFmtId="0" fontId="12" fillId="9" borderId="0" xfId="0" applyFont="1" applyFill="1" applyBorder="1"/>
    <xf numFmtId="165" fontId="12" fillId="9" borderId="0" xfId="0" applyNumberFormat="1" applyFont="1" applyFill="1" applyBorder="1" applyAlignment="1">
      <alignment horizontal="center" wrapText="1"/>
    </xf>
    <xf numFmtId="165" fontId="4" fillId="9" borderId="0" xfId="0" applyNumberFormat="1" applyFont="1" applyFill="1" applyBorder="1" applyAlignment="1">
      <alignment horizontal="center" wrapText="1"/>
    </xf>
    <xf numFmtId="0" fontId="4" fillId="2" borderId="0" xfId="0" applyFont="1" applyFill="1" applyAlignment="1">
      <alignment horizontal="center" vertical="center"/>
    </xf>
    <xf numFmtId="0" fontId="4" fillId="0" borderId="27" xfId="0" applyFont="1" applyBorder="1" applyAlignment="1">
      <alignment horizontal="center" vertical="center"/>
    </xf>
    <xf numFmtId="0" fontId="2" fillId="4" borderId="27" xfId="0" applyFont="1" applyFill="1" applyBorder="1" applyAlignment="1">
      <alignment horizontal="center" vertical="center"/>
    </xf>
    <xf numFmtId="0" fontId="2" fillId="0" borderId="27" xfId="0" applyFont="1" applyBorder="1" applyAlignment="1">
      <alignment horizontal="center" vertical="center"/>
    </xf>
    <xf numFmtId="0" fontId="2" fillId="0" borderId="23" xfId="0" applyFont="1" applyBorder="1" applyAlignment="1">
      <alignment horizontal="center" vertical="center"/>
    </xf>
    <xf numFmtId="0" fontId="4" fillId="0" borderId="15" xfId="0" applyFont="1" applyBorder="1" applyAlignment="1">
      <alignment horizontal="center" vertical="center"/>
    </xf>
    <xf numFmtId="0" fontId="4" fillId="9" borderId="14" xfId="0" applyFont="1" applyFill="1" applyBorder="1" applyAlignment="1">
      <alignment horizontal="center" vertical="center"/>
    </xf>
    <xf numFmtId="0" fontId="13" fillId="9" borderId="14" xfId="0" applyFont="1" applyFill="1" applyBorder="1" applyAlignment="1">
      <alignment horizontal="center" vertical="center"/>
    </xf>
    <xf numFmtId="0" fontId="2" fillId="2" borderId="0" xfId="0" applyFont="1" applyFill="1" applyAlignment="1">
      <alignment horizontal="center" vertical="center"/>
    </xf>
    <xf numFmtId="0" fontId="2" fillId="0" borderId="27" xfId="0" applyFont="1" applyBorder="1" applyAlignment="1">
      <alignment horizontal="center" vertical="center" wrapText="1"/>
    </xf>
    <xf numFmtId="0" fontId="2" fillId="0" borderId="14" xfId="0" applyFont="1" applyBorder="1" applyAlignment="1">
      <alignment horizontal="center" vertical="center"/>
    </xf>
    <xf numFmtId="0" fontId="2" fillId="0" borderId="0" xfId="0" applyFont="1" applyAlignment="1">
      <alignment horizontal="center"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4" fillId="8" borderId="36" xfId="0" applyFont="1" applyFill="1" applyBorder="1"/>
    <xf numFmtId="0" fontId="2" fillId="3" borderId="43" xfId="0" applyFont="1" applyFill="1" applyBorder="1"/>
    <xf numFmtId="0" fontId="7" fillId="7" borderId="37" xfId="0" applyFont="1" applyFill="1" applyBorder="1"/>
    <xf numFmtId="0" fontId="7" fillId="6" borderId="44" xfId="0" applyFont="1" applyFill="1" applyBorder="1"/>
    <xf numFmtId="0" fontId="13" fillId="0" borderId="36" xfId="0" applyFont="1" applyBorder="1" applyAlignment="1">
      <alignment horizontal="center"/>
    </xf>
    <xf numFmtId="0" fontId="12" fillId="0" borderId="27" xfId="0" applyFont="1" applyBorder="1" applyAlignment="1">
      <alignment horizontal="center" vertical="center" wrapText="1"/>
    </xf>
    <xf numFmtId="0" fontId="4" fillId="0" borderId="27" xfId="0" applyFont="1" applyBorder="1" applyAlignment="1">
      <alignment horizontal="center" vertical="center" wrapText="1"/>
    </xf>
    <xf numFmtId="0" fontId="4" fillId="9" borderId="31"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7"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3" xfId="0" applyFont="1" applyFill="1" applyBorder="1" applyAlignment="1">
      <alignment horizontal="center" vertical="center"/>
    </xf>
    <xf numFmtId="0" fontId="4" fillId="0" borderId="23" xfId="0" applyFont="1" applyFill="1" applyBorder="1" applyAlignment="1">
      <alignment horizontal="center" vertical="center"/>
    </xf>
    <xf numFmtId="0" fontId="2" fillId="0" borderId="39" xfId="0" applyFont="1" applyBorder="1" applyAlignment="1">
      <alignment horizontal="center" vertical="center"/>
    </xf>
    <xf numFmtId="0" fontId="4" fillId="0" borderId="38" xfId="0" applyFont="1" applyBorder="1" applyAlignment="1">
      <alignment horizontal="center" vertical="center"/>
    </xf>
    <xf numFmtId="0" fontId="4" fillId="0" borderId="22" xfId="0" applyFont="1" applyBorder="1" applyAlignment="1">
      <alignment horizontal="center" vertical="center" wrapText="1"/>
    </xf>
    <xf numFmtId="0" fontId="2" fillId="0" borderId="22" xfId="0" applyFont="1" applyBorder="1" applyAlignment="1">
      <alignment horizontal="center" vertical="center" wrapText="1"/>
    </xf>
    <xf numFmtId="0" fontId="4" fillId="9" borderId="27" xfId="0" applyFont="1" applyFill="1" applyBorder="1" applyAlignment="1">
      <alignment horizontal="center" vertical="center" wrapText="1"/>
    </xf>
    <xf numFmtId="0" fontId="4" fillId="0" borderId="39" xfId="0" applyFont="1" applyBorder="1" applyAlignment="1">
      <alignment horizontal="center" vertical="center"/>
    </xf>
    <xf numFmtId="0" fontId="13" fillId="9" borderId="31"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2" fillId="0" borderId="6" xfId="0" applyFont="1" applyBorder="1" applyAlignment="1">
      <alignment horizontal="center" vertical="center" wrapText="1"/>
    </xf>
    <xf numFmtId="0" fontId="14" fillId="8" borderId="1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34" xfId="0" applyFont="1" applyBorder="1" applyAlignment="1">
      <alignment horizontal="center" vertical="center"/>
    </xf>
    <xf numFmtId="165" fontId="4" fillId="0" borderId="34" xfId="0" applyNumberFormat="1" applyFont="1" applyBorder="1" applyAlignment="1">
      <alignment horizontal="center" vertical="center" wrapText="1"/>
    </xf>
    <xf numFmtId="164" fontId="4" fillId="0" borderId="35" xfId="0" applyNumberFormat="1" applyFont="1" applyBorder="1" applyAlignment="1">
      <alignment horizontal="center" vertical="center"/>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xf>
    <xf numFmtId="164" fontId="4" fillId="0" borderId="9" xfId="0" applyNumberFormat="1" applyFont="1" applyBorder="1" applyAlignment="1">
      <alignment horizontal="center" vertical="center"/>
    </xf>
    <xf numFmtId="165" fontId="4" fillId="0" borderId="9" xfId="0" applyNumberFormat="1" applyFont="1" applyBorder="1" applyAlignment="1">
      <alignment vertical="center" wrapText="1"/>
    </xf>
    <xf numFmtId="10" fontId="2" fillId="5" borderId="13" xfId="2" applyNumberFormat="1" applyFont="1" applyFill="1" applyBorder="1"/>
    <xf numFmtId="0" fontId="5" fillId="2" borderId="0" xfId="0" applyFont="1" applyFill="1" applyAlignment="1">
      <alignment wrapText="1"/>
    </xf>
    <xf numFmtId="0" fontId="0" fillId="0" borderId="0" xfId="0" applyAlignment="1"/>
    <xf numFmtId="0" fontId="0" fillId="0" borderId="0" xfId="0" applyFont="1" applyAlignment="1"/>
    <xf numFmtId="0" fontId="8" fillId="3" borderId="1" xfId="0" applyFont="1" applyFill="1" applyBorder="1" applyAlignment="1" applyProtection="1">
      <protection locked="0"/>
    </xf>
    <xf numFmtId="0" fontId="8" fillId="3" borderId="9" xfId="0" applyFont="1" applyFill="1" applyBorder="1" applyAlignment="1" applyProtection="1">
      <protection locked="0"/>
    </xf>
    <xf numFmtId="0" fontId="8" fillId="3" borderId="24" xfId="0" applyFont="1" applyFill="1" applyBorder="1" applyAlignment="1" applyProtection="1">
      <protection locked="0"/>
    </xf>
    <xf numFmtId="0" fontId="8" fillId="3" borderId="13" xfId="0" applyFont="1" applyFill="1" applyBorder="1" applyAlignment="1" applyProtection="1">
      <protection locked="0"/>
    </xf>
    <xf numFmtId="0" fontId="14" fillId="8" borderId="2" xfId="0" applyFont="1" applyFill="1" applyBorder="1" applyAlignment="1"/>
    <xf numFmtId="0" fontId="14" fillId="8" borderId="3" xfId="0" applyFont="1" applyFill="1" applyBorder="1" applyAlignment="1"/>
    <xf numFmtId="0" fontId="14" fillId="8" borderId="4" xfId="0" applyFont="1" applyFill="1" applyBorder="1" applyAlignment="1"/>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10" xfId="0" applyFont="1" applyBorder="1" applyAlignment="1"/>
    <xf numFmtId="0" fontId="2" fillId="0" borderId="11" xfId="0" applyFont="1" applyBorder="1" applyAlignment="1"/>
    <xf numFmtId="0" fontId="2" fillId="0" borderId="12" xfId="0" applyFont="1" applyBorder="1" applyAlignment="1"/>
    <xf numFmtId="0" fontId="15" fillId="8" borderId="15" xfId="0" applyFont="1" applyFill="1" applyBorder="1"/>
    <xf numFmtId="0" fontId="15" fillId="8" borderId="16" xfId="0" applyFont="1" applyFill="1" applyBorder="1"/>
    <xf numFmtId="0" fontId="15" fillId="8" borderId="17" xfId="0" applyFont="1" applyFill="1" applyBorder="1"/>
    <xf numFmtId="0" fontId="8" fillId="3" borderId="21" xfId="0" applyFont="1" applyFill="1" applyBorder="1" applyAlignment="1" applyProtection="1">
      <protection locked="0"/>
    </xf>
    <xf numFmtId="0" fontId="8" fillId="3" borderId="5" xfId="0" applyFont="1" applyFill="1" applyBorder="1" applyAlignment="1" applyProtection="1">
      <protection locked="0"/>
    </xf>
    <xf numFmtId="0" fontId="4" fillId="4" borderId="25" xfId="0" applyFont="1" applyFill="1" applyBorder="1" applyAlignment="1">
      <alignment horizontal="center"/>
    </xf>
    <xf numFmtId="0" fontId="4" fillId="4" borderId="43" xfId="0" applyFont="1" applyFill="1" applyBorder="1" applyAlignment="1">
      <alignment horizontal="center"/>
    </xf>
    <xf numFmtId="0" fontId="14" fillId="8" borderId="15" xfId="0" applyFont="1" applyFill="1" applyBorder="1" applyAlignment="1">
      <alignment horizontal="center"/>
    </xf>
    <xf numFmtId="0" fontId="14" fillId="8" borderId="16" xfId="0" applyFont="1" applyFill="1" applyBorder="1" applyAlignment="1">
      <alignment horizontal="center"/>
    </xf>
    <xf numFmtId="0" fontId="14" fillId="8" borderId="29" xfId="0" applyFont="1" applyFill="1" applyBorder="1" applyAlignment="1">
      <alignment horizontal="center"/>
    </xf>
    <xf numFmtId="0" fontId="2" fillId="0" borderId="6" xfId="0" applyFont="1" applyBorder="1" applyAlignment="1">
      <alignment wrapText="1"/>
    </xf>
    <xf numFmtId="0" fontId="2" fillId="0" borderId="37" xfId="0" applyFont="1" applyBorder="1" applyAlignment="1">
      <alignment wrapText="1"/>
    </xf>
    <xf numFmtId="0" fontId="4" fillId="9" borderId="31" xfId="0" applyFont="1" applyFill="1" applyBorder="1" applyAlignment="1">
      <alignment wrapText="1"/>
    </xf>
    <xf numFmtId="0" fontId="16" fillId="8" borderId="16" xfId="0" applyFont="1" applyFill="1" applyBorder="1" applyAlignment="1">
      <alignment horizontal="center"/>
    </xf>
    <xf numFmtId="0" fontId="16" fillId="8" borderId="29" xfId="0" applyFont="1" applyFill="1" applyBorder="1" applyAlignment="1">
      <alignment horizontal="center"/>
    </xf>
    <xf numFmtId="0" fontId="4" fillId="4" borderId="25" xfId="0" applyFont="1" applyFill="1" applyBorder="1" applyAlignment="1">
      <alignment horizontal="center" wrapText="1"/>
    </xf>
    <xf numFmtId="0" fontId="4" fillId="9" borderId="6" xfId="0" applyFont="1" applyFill="1" applyBorder="1" applyAlignment="1">
      <alignment wrapText="1"/>
    </xf>
    <xf numFmtId="0" fontId="4" fillId="4" borderId="2" xfId="0" applyFont="1" applyFill="1" applyBorder="1" applyAlignment="1">
      <alignment horizontal="center" wrapText="1"/>
    </xf>
    <xf numFmtId="0" fontId="4" fillId="2" borderId="1" xfId="0" applyFont="1" applyFill="1" applyBorder="1" applyAlignment="1">
      <alignment horizontal="left" vertical="center" wrapText="1"/>
    </xf>
    <xf numFmtId="0" fontId="2" fillId="0" borderId="1" xfId="0" applyFont="1" applyBorder="1" applyAlignment="1">
      <alignment horizontal="left" vertical="top" wrapText="1"/>
    </xf>
    <xf numFmtId="0" fontId="2" fillId="4" borderId="21" xfId="0" applyFont="1" applyFill="1" applyBorder="1" applyAlignment="1">
      <alignment horizontal="center"/>
    </xf>
    <xf numFmtId="0" fontId="2" fillId="4" borderId="5" xfId="0" applyFont="1" applyFill="1" applyBorder="1" applyAlignment="1">
      <alignment horizontal="center"/>
    </xf>
    <xf numFmtId="0" fontId="4" fillId="9" borderId="7" xfId="0" applyFont="1" applyFill="1" applyBorder="1" applyAlignment="1"/>
    <xf numFmtId="0" fontId="4" fillId="9" borderId="6" xfId="0" applyFont="1" applyFill="1" applyBorder="1" applyAlignment="1">
      <alignment horizontal="left" wrapText="1"/>
    </xf>
    <xf numFmtId="0" fontId="4" fillId="9" borderId="7" xfId="0" applyFont="1" applyFill="1" applyBorder="1" applyAlignment="1">
      <alignment horizontal="left" wrapText="1"/>
    </xf>
    <xf numFmtId="0" fontId="4" fillId="9" borderId="30" xfId="0" applyFont="1" applyFill="1" applyBorder="1" applyAlignment="1">
      <alignment horizontal="left" wrapText="1"/>
    </xf>
    <xf numFmtId="0" fontId="4" fillId="9" borderId="32" xfId="0" applyFont="1" applyFill="1" applyBorder="1" applyAlignment="1"/>
    <xf numFmtId="0" fontId="4" fillId="4" borderId="3" xfId="0" applyFont="1" applyFill="1" applyBorder="1" applyAlignment="1">
      <alignment horizontal="center"/>
    </xf>
    <xf numFmtId="0" fontId="4" fillId="4" borderId="36" xfId="0" applyFont="1" applyFill="1" applyBorder="1" applyAlignment="1">
      <alignment horizontal="center"/>
    </xf>
    <xf numFmtId="0" fontId="4" fillId="9" borderId="31" xfId="0" applyFont="1" applyFill="1" applyBorder="1" applyAlignment="1">
      <alignment horizontal="left" vertical="top" wrapText="1"/>
    </xf>
    <xf numFmtId="0" fontId="4" fillId="9" borderId="32" xfId="0" applyFont="1" applyFill="1" applyBorder="1" applyAlignment="1">
      <alignment horizontal="left" vertical="top" wrapText="1"/>
    </xf>
    <xf numFmtId="0" fontId="4" fillId="4" borderId="21" xfId="0" applyFont="1" applyFill="1" applyBorder="1" applyAlignment="1">
      <alignment horizontal="center" wrapText="1"/>
    </xf>
    <xf numFmtId="0" fontId="4" fillId="4" borderId="5" xfId="0" applyFont="1" applyFill="1" applyBorder="1" applyAlignment="1">
      <alignment horizontal="center" wrapText="1"/>
    </xf>
    <xf numFmtId="0" fontId="4" fillId="4" borderId="3" xfId="0" applyFont="1" applyFill="1" applyBorder="1" applyAlignment="1">
      <alignment horizontal="center" wrapText="1"/>
    </xf>
    <xf numFmtId="0" fontId="4" fillId="4" borderId="36" xfId="0" applyFont="1" applyFill="1" applyBorder="1" applyAlignment="1">
      <alignment horizontal="center" wrapText="1"/>
    </xf>
    <xf numFmtId="0" fontId="4" fillId="4" borderId="43" xfId="0" applyFont="1" applyFill="1" applyBorder="1" applyAlignment="1">
      <alignment horizontal="center" wrapText="1"/>
    </xf>
    <xf numFmtId="165" fontId="13" fillId="9" borderId="0" xfId="0" applyNumberFormat="1" applyFont="1" applyFill="1" applyBorder="1" applyAlignment="1">
      <alignment horizontal="center" wrapText="1"/>
    </xf>
    <xf numFmtId="0" fontId="0" fillId="0" borderId="0" xfId="0" applyFont="1" applyFill="1" applyAlignment="1"/>
  </cellXfs>
  <cellStyles count="8">
    <cellStyle name="Euro" xfId="4" xr:uid="{CAC1E808-B813-4BA0-A54C-2C13A8E7BD52}"/>
    <cellStyle name="Procent" xfId="2" builtinId="5"/>
    <cellStyle name="Standaard" xfId="0" builtinId="0"/>
    <cellStyle name="Standaard 2" xfId="5" xr:uid="{8A25E89D-DE4A-4BBB-B76C-4B2BBF59A8C9}"/>
    <cellStyle name="Standaard 3" xfId="3" xr:uid="{830A8E96-F911-44BB-B985-70D8844AA142}"/>
    <cellStyle name="Valuta" xfId="1" builtinId="4"/>
    <cellStyle name="Valuta 2" xfId="7" xr:uid="{ED8B9595-2606-4365-8338-85C7A7A37299}"/>
    <cellStyle name="Valuta 3" xfId="6" xr:uid="{B180571D-04C8-4F55-ACEB-FC9316D7D8C2}"/>
  </cellStyles>
  <dxfs count="48">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
      <font>
        <color auto="1"/>
      </font>
      <fill>
        <patternFill>
          <f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148671</xdr:colOff>
      <xdr:row>0</xdr:row>
      <xdr:rowOff>189672</xdr:rowOff>
    </xdr:from>
    <xdr:to>
      <xdr:col>7</xdr:col>
      <xdr:colOff>431799</xdr:colOff>
      <xdr:row>4</xdr:row>
      <xdr:rowOff>69823</xdr:rowOff>
    </xdr:to>
    <xdr:pic>
      <xdr:nvPicPr>
        <xdr:cNvPr id="5" name="Afbeelding 1" descr="Gemeente logo">
          <a:extLst>
            <a:ext uri="{FF2B5EF4-FFF2-40B4-BE49-F238E27FC236}">
              <a16:creationId xmlns:a16="http://schemas.microsoft.com/office/drawing/2014/main" id="{BE5E77B9-B8FE-4E8D-9656-EE0601266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0821" y="189672"/>
          <a:ext cx="1502328" cy="73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2632-D214-40D2-8043-7CB511B411E5}">
  <sheetPr>
    <tabColor rgb="FFFF0000"/>
    <pageSetUpPr fitToPage="1"/>
  </sheetPr>
  <dimension ref="A1:J48"/>
  <sheetViews>
    <sheetView tabSelected="1" zoomScaleNormal="100" workbookViewId="0">
      <selection activeCell="O29" sqref="O29"/>
    </sheetView>
  </sheetViews>
  <sheetFormatPr defaultRowHeight="15" x14ac:dyDescent="0.25"/>
  <cols>
    <col min="2" max="2" width="40.140625" customWidth="1"/>
    <col min="5" max="5" width="19" bestFit="1" customWidth="1"/>
  </cols>
  <sheetData>
    <row r="1" spans="1:10" x14ac:dyDescent="0.25">
      <c r="A1" s="2"/>
      <c r="B1" s="4" t="s">
        <v>0</v>
      </c>
      <c r="C1" s="2"/>
      <c r="D1" s="2"/>
      <c r="E1" s="2"/>
      <c r="F1" s="2"/>
      <c r="G1" s="2"/>
      <c r="H1" s="2"/>
      <c r="I1" s="1"/>
      <c r="J1" s="1"/>
    </row>
    <row r="2" spans="1:10" x14ac:dyDescent="0.25">
      <c r="A2" s="2"/>
      <c r="B2" s="4"/>
      <c r="C2" s="2"/>
      <c r="D2" s="2"/>
      <c r="E2" s="2"/>
      <c r="F2" s="2"/>
      <c r="G2" s="2"/>
      <c r="H2" s="2"/>
      <c r="I2" s="1"/>
      <c r="J2" s="1"/>
    </row>
    <row r="3" spans="1:10" ht="22.5" x14ac:dyDescent="0.3">
      <c r="A3" s="2"/>
      <c r="B3" s="3" t="s">
        <v>163</v>
      </c>
      <c r="C3" s="2"/>
      <c r="D3" s="2"/>
      <c r="E3" s="2"/>
      <c r="F3" s="2"/>
      <c r="G3" s="2"/>
      <c r="H3" s="2"/>
      <c r="I3" s="1"/>
      <c r="J3" s="1"/>
    </row>
    <row r="4" spans="1:10" x14ac:dyDescent="0.25">
      <c r="A4" s="2"/>
      <c r="B4" s="2" t="s">
        <v>164</v>
      </c>
      <c r="C4" s="2"/>
      <c r="D4" s="2"/>
      <c r="E4" s="2"/>
      <c r="F4" s="2"/>
      <c r="G4" s="2"/>
      <c r="H4" s="2"/>
      <c r="I4" s="1"/>
      <c r="J4" s="1"/>
    </row>
    <row r="5" spans="1:10" x14ac:dyDescent="0.25">
      <c r="A5" s="2"/>
      <c r="B5" s="2"/>
      <c r="C5" s="2"/>
      <c r="D5" s="2"/>
      <c r="E5" s="2"/>
      <c r="F5" s="2"/>
      <c r="G5" s="2"/>
      <c r="H5" s="2"/>
      <c r="I5" s="1"/>
      <c r="J5" s="1"/>
    </row>
    <row r="6" spans="1:10" ht="15.75" thickBot="1" x14ac:dyDescent="0.3">
      <c r="A6" s="2"/>
      <c r="B6" s="2"/>
      <c r="C6" s="2"/>
      <c r="D6" s="2"/>
      <c r="E6" s="2"/>
      <c r="F6" s="2"/>
      <c r="G6" s="2"/>
      <c r="H6" s="2"/>
      <c r="I6" s="1"/>
      <c r="J6" s="1"/>
    </row>
    <row r="7" spans="1:10" x14ac:dyDescent="0.25">
      <c r="A7" s="2"/>
      <c r="B7" s="114" t="s">
        <v>1</v>
      </c>
      <c r="C7" s="2" t="s">
        <v>165</v>
      </c>
      <c r="D7" s="2"/>
      <c r="E7" s="2"/>
      <c r="F7" s="2"/>
      <c r="G7" s="2"/>
      <c r="H7" s="2"/>
      <c r="I7" s="1"/>
      <c r="J7" s="1"/>
    </row>
    <row r="8" spans="1:10" x14ac:dyDescent="0.25">
      <c r="A8" s="2"/>
      <c r="B8" s="115" t="s">
        <v>2</v>
      </c>
      <c r="C8" s="2" t="s">
        <v>3</v>
      </c>
      <c r="D8" s="2"/>
      <c r="F8" s="2"/>
      <c r="G8" s="2"/>
      <c r="H8" s="2"/>
      <c r="I8" s="1"/>
      <c r="J8" s="1"/>
    </row>
    <row r="9" spans="1:10" ht="15.75" thickBot="1" x14ac:dyDescent="0.3">
      <c r="A9" s="2"/>
      <c r="B9" s="116" t="s">
        <v>2</v>
      </c>
      <c r="C9" s="2" t="s">
        <v>3</v>
      </c>
      <c r="D9" s="2"/>
      <c r="E9" s="2"/>
      <c r="F9" s="2"/>
      <c r="G9" s="2"/>
      <c r="H9" s="2"/>
      <c r="I9" s="1"/>
      <c r="J9" s="1"/>
    </row>
    <row r="10" spans="1:10" x14ac:dyDescent="0.25">
      <c r="A10" s="2"/>
      <c r="B10" s="81"/>
      <c r="C10" s="2"/>
      <c r="D10" s="2"/>
      <c r="E10" s="2"/>
      <c r="F10" s="2"/>
      <c r="G10" s="2"/>
      <c r="H10" s="2"/>
      <c r="I10" s="1"/>
      <c r="J10" s="1"/>
    </row>
    <row r="11" spans="1:10" x14ac:dyDescent="0.25">
      <c r="A11" s="2"/>
      <c r="B11" s="2"/>
      <c r="C11" s="2"/>
      <c r="D11" s="2"/>
      <c r="E11" s="2"/>
      <c r="F11" s="2"/>
      <c r="G11" s="2"/>
      <c r="H11" s="2"/>
      <c r="I11" s="1"/>
      <c r="J11" s="1"/>
    </row>
    <row r="12" spans="1:10" ht="26.25" customHeight="1" x14ac:dyDescent="0.25">
      <c r="A12" s="2"/>
      <c r="B12" s="148" t="s">
        <v>4</v>
      </c>
      <c r="C12" s="148"/>
      <c r="D12" s="148"/>
      <c r="E12" s="148"/>
      <c r="F12" s="149"/>
      <c r="G12" s="149"/>
      <c r="H12" s="2"/>
      <c r="I12" s="1"/>
      <c r="J12" s="1"/>
    </row>
    <row r="13" spans="1:10" ht="15" customHeight="1" x14ac:dyDescent="0.25">
      <c r="A13" s="2"/>
      <c r="B13" s="148" t="s">
        <v>5</v>
      </c>
      <c r="C13" s="148"/>
      <c r="D13" s="148"/>
      <c r="E13" s="148"/>
      <c r="F13" s="150"/>
      <c r="G13" s="150"/>
      <c r="H13" s="2"/>
      <c r="I13" s="1"/>
      <c r="J13" s="1"/>
    </row>
    <row r="14" spans="1:10" ht="15" customHeight="1" x14ac:dyDescent="0.25">
      <c r="A14" s="2"/>
      <c r="B14" s="43"/>
      <c r="C14" s="43"/>
      <c r="D14" s="43"/>
      <c r="E14" s="43"/>
      <c r="F14" s="201"/>
      <c r="G14" s="201"/>
      <c r="H14" s="2"/>
      <c r="I14" s="1"/>
      <c r="J14" s="1"/>
    </row>
    <row r="15" spans="1:10" ht="15.75" thickBot="1" x14ac:dyDescent="0.3">
      <c r="A15" s="2"/>
      <c r="B15" s="5"/>
      <c r="C15" s="5"/>
      <c r="D15" s="5"/>
      <c r="E15" s="5"/>
      <c r="F15" s="2"/>
      <c r="G15" s="2"/>
      <c r="H15" s="2"/>
      <c r="I15" s="1"/>
      <c r="J15" s="1"/>
    </row>
    <row r="16" spans="1:10" x14ac:dyDescent="0.25">
      <c r="A16" s="2"/>
      <c r="B16" s="155" t="s">
        <v>6</v>
      </c>
      <c r="C16" s="156"/>
      <c r="D16" s="157"/>
      <c r="E16" s="113" t="s">
        <v>7</v>
      </c>
      <c r="F16" s="2"/>
      <c r="G16" s="2"/>
      <c r="H16" s="2"/>
      <c r="I16" s="1"/>
      <c r="J16" s="1"/>
    </row>
    <row r="17" spans="1:10" x14ac:dyDescent="0.25">
      <c r="A17" s="2"/>
      <c r="B17" s="158" t="s">
        <v>8</v>
      </c>
      <c r="C17" s="159"/>
      <c r="D17" s="160"/>
      <c r="E17" s="36">
        <f>'1 Verkeersborden'!E76</f>
        <v>0</v>
      </c>
      <c r="F17" s="2"/>
      <c r="G17" s="2"/>
      <c r="H17" s="2"/>
      <c r="I17" s="1"/>
      <c r="J17" s="1"/>
    </row>
    <row r="18" spans="1:10" x14ac:dyDescent="0.25">
      <c r="A18" s="2"/>
      <c r="B18" s="158" t="s">
        <v>9</v>
      </c>
      <c r="C18" s="159"/>
      <c r="D18" s="160"/>
      <c r="E18" s="36">
        <f>'2 Straatnaamborden'!E63</f>
        <v>0</v>
      </c>
      <c r="F18" s="2"/>
      <c r="G18" s="2"/>
      <c r="H18" s="2"/>
      <c r="I18" s="1"/>
      <c r="J18" s="1"/>
    </row>
    <row r="19" spans="1:10" ht="15.75" thickBot="1" x14ac:dyDescent="0.3">
      <c r="A19" s="2"/>
      <c r="B19" s="161" t="s">
        <v>10</v>
      </c>
      <c r="C19" s="162"/>
      <c r="D19" s="163"/>
      <c r="E19" s="37">
        <f>'3 Overig'!E140</f>
        <v>0</v>
      </c>
      <c r="F19" s="2"/>
      <c r="G19" s="2"/>
      <c r="H19" s="2"/>
      <c r="I19" s="1"/>
      <c r="J19" s="1"/>
    </row>
    <row r="20" spans="1:10" x14ac:dyDescent="0.25">
      <c r="A20" s="2"/>
      <c r="B20" s="6"/>
      <c r="C20" s="2"/>
      <c r="D20" s="2"/>
      <c r="E20" s="41"/>
      <c r="F20" s="2"/>
      <c r="G20" s="2"/>
      <c r="H20" s="2"/>
      <c r="I20" s="1"/>
      <c r="J20" s="1"/>
    </row>
    <row r="21" spans="1:10" ht="15.75" thickBot="1" x14ac:dyDescent="0.3">
      <c r="A21" s="2"/>
      <c r="B21" s="6"/>
      <c r="C21" s="2"/>
      <c r="D21" s="8"/>
      <c r="E21" s="41"/>
      <c r="F21" s="2"/>
      <c r="G21" s="2"/>
      <c r="H21" s="2"/>
      <c r="I21" s="1"/>
      <c r="J21" s="1"/>
    </row>
    <row r="22" spans="1:10" ht="15.75" thickBot="1" x14ac:dyDescent="0.3">
      <c r="A22" s="2"/>
      <c r="B22" s="164" t="s">
        <v>11</v>
      </c>
      <c r="C22" s="165"/>
      <c r="D22" s="166"/>
      <c r="E22" s="52">
        <f>E19+E18+E17</f>
        <v>0</v>
      </c>
      <c r="F22" s="2"/>
      <c r="G22" s="2"/>
      <c r="H22" s="2"/>
      <c r="I22" s="1"/>
      <c r="J22" s="1"/>
    </row>
    <row r="23" spans="1:10" x14ac:dyDescent="0.25">
      <c r="A23" s="2"/>
      <c r="B23" s="2"/>
      <c r="C23" s="2"/>
      <c r="D23" s="8"/>
      <c r="E23" s="7"/>
      <c r="F23" s="2"/>
      <c r="G23" s="2"/>
      <c r="H23" s="2"/>
      <c r="I23" s="1"/>
      <c r="J23" s="1"/>
    </row>
    <row r="24" spans="1:10" ht="15.75" thickBot="1" x14ac:dyDescent="0.3">
      <c r="A24" s="2"/>
      <c r="B24" s="2"/>
      <c r="C24" s="2"/>
      <c r="D24" s="2"/>
      <c r="E24" s="2"/>
      <c r="F24" s="2"/>
      <c r="G24" s="2"/>
      <c r="H24" s="2"/>
      <c r="I24" s="1"/>
      <c r="J24" s="1"/>
    </row>
    <row r="25" spans="1:10" x14ac:dyDescent="0.25">
      <c r="A25" s="2"/>
      <c r="B25" s="53" t="s">
        <v>12</v>
      </c>
      <c r="C25" s="167"/>
      <c r="D25" s="167"/>
      <c r="E25" s="167"/>
      <c r="F25" s="167"/>
      <c r="G25" s="168"/>
      <c r="H25" s="2"/>
      <c r="I25" s="1"/>
      <c r="J25" s="1"/>
    </row>
    <row r="26" spans="1:10" x14ac:dyDescent="0.25">
      <c r="A26" s="2"/>
      <c r="B26" s="54"/>
      <c r="C26" s="151"/>
      <c r="D26" s="151"/>
      <c r="E26" s="151"/>
      <c r="F26" s="151"/>
      <c r="G26" s="152"/>
      <c r="H26" s="2"/>
      <c r="I26" s="1"/>
      <c r="J26" s="1"/>
    </row>
    <row r="27" spans="1:10" x14ac:dyDescent="0.25">
      <c r="A27" s="2"/>
      <c r="B27" s="55" t="s">
        <v>13</v>
      </c>
      <c r="C27" s="151"/>
      <c r="D27" s="151"/>
      <c r="E27" s="151"/>
      <c r="F27" s="151"/>
      <c r="G27" s="152"/>
      <c r="H27" s="2"/>
      <c r="I27" s="1"/>
      <c r="J27" s="1"/>
    </row>
    <row r="28" spans="1:10" x14ac:dyDescent="0.25">
      <c r="A28" s="2"/>
      <c r="B28" s="54"/>
      <c r="C28" s="151"/>
      <c r="D28" s="151"/>
      <c r="E28" s="151"/>
      <c r="F28" s="151"/>
      <c r="G28" s="152"/>
      <c r="H28" s="2"/>
      <c r="I28" s="1"/>
      <c r="J28" s="1"/>
    </row>
    <row r="29" spans="1:10" x14ac:dyDescent="0.25">
      <c r="A29" s="2"/>
      <c r="B29" s="55" t="s">
        <v>14</v>
      </c>
      <c r="C29" s="151"/>
      <c r="D29" s="151"/>
      <c r="E29" s="151"/>
      <c r="F29" s="151"/>
      <c r="G29" s="152"/>
      <c r="H29" s="2"/>
      <c r="I29" s="1"/>
      <c r="J29" s="1"/>
    </row>
    <row r="30" spans="1:10" x14ac:dyDescent="0.25">
      <c r="A30" s="2"/>
      <c r="B30" s="54" t="s">
        <v>1</v>
      </c>
      <c r="C30" s="151"/>
      <c r="D30" s="151"/>
      <c r="E30" s="151"/>
      <c r="F30" s="151"/>
      <c r="G30" s="152"/>
      <c r="H30" s="2"/>
      <c r="I30" s="1"/>
      <c r="J30" s="1"/>
    </row>
    <row r="31" spans="1:10" x14ac:dyDescent="0.25">
      <c r="A31" s="2"/>
      <c r="B31" s="55" t="s">
        <v>15</v>
      </c>
      <c r="C31" s="151"/>
      <c r="D31" s="151"/>
      <c r="E31" s="151"/>
      <c r="F31" s="151"/>
      <c r="G31" s="152"/>
      <c r="H31" s="2"/>
      <c r="I31" s="1"/>
      <c r="J31" s="1"/>
    </row>
    <row r="32" spans="1:10" x14ac:dyDescent="0.25">
      <c r="A32" s="2"/>
      <c r="B32" s="56"/>
      <c r="C32" s="151"/>
      <c r="D32" s="151"/>
      <c r="E32" s="151"/>
      <c r="F32" s="151"/>
      <c r="G32" s="152"/>
      <c r="H32" s="2"/>
      <c r="I32" s="1"/>
      <c r="J32" s="1"/>
    </row>
    <row r="33" spans="1:10" x14ac:dyDescent="0.25">
      <c r="A33" s="2"/>
      <c r="B33" s="56"/>
      <c r="C33" s="151"/>
      <c r="D33" s="151"/>
      <c r="E33" s="151"/>
      <c r="F33" s="151"/>
      <c r="G33" s="152"/>
      <c r="H33" s="2"/>
      <c r="I33" s="1"/>
      <c r="J33" s="1"/>
    </row>
    <row r="34" spans="1:10" x14ac:dyDescent="0.25">
      <c r="A34" s="2"/>
      <c r="B34" s="54"/>
      <c r="C34" s="151"/>
      <c r="D34" s="151"/>
      <c r="E34" s="151"/>
      <c r="F34" s="151"/>
      <c r="G34" s="152"/>
      <c r="H34" s="2"/>
      <c r="I34" s="1"/>
      <c r="J34" s="1"/>
    </row>
    <row r="35" spans="1:10" x14ac:dyDescent="0.25">
      <c r="A35" s="2"/>
      <c r="B35" s="55" t="s">
        <v>16</v>
      </c>
      <c r="C35" s="151"/>
      <c r="D35" s="151"/>
      <c r="E35" s="151"/>
      <c r="F35" s="151"/>
      <c r="G35" s="152"/>
      <c r="H35" s="2"/>
      <c r="I35" s="1"/>
      <c r="J35" s="1"/>
    </row>
    <row r="36" spans="1:10" ht="15.75" thickBot="1" x14ac:dyDescent="0.3">
      <c r="A36" s="2"/>
      <c r="B36" s="57"/>
      <c r="C36" s="153"/>
      <c r="D36" s="153"/>
      <c r="E36" s="153"/>
      <c r="F36" s="153"/>
      <c r="G36" s="154"/>
      <c r="H36" s="2"/>
      <c r="I36" s="1"/>
      <c r="J36" s="1"/>
    </row>
    <row r="37" spans="1:10" x14ac:dyDescent="0.25">
      <c r="A37" s="2"/>
      <c r="B37" s="2"/>
      <c r="C37" s="2"/>
      <c r="D37" s="2"/>
      <c r="E37" s="2"/>
      <c r="F37" s="2"/>
      <c r="G37" s="2"/>
      <c r="H37" s="2"/>
      <c r="I37" s="1"/>
      <c r="J37" s="1"/>
    </row>
    <row r="38" spans="1:10" x14ac:dyDescent="0.25">
      <c r="A38" s="2"/>
      <c r="B38" s="2"/>
      <c r="C38" s="2"/>
      <c r="D38" s="2"/>
      <c r="E38" s="2"/>
      <c r="F38" s="2"/>
      <c r="G38" s="2"/>
      <c r="H38" s="2"/>
      <c r="I38" s="1"/>
      <c r="J38" s="1"/>
    </row>
    <row r="39" spans="1:10" x14ac:dyDescent="0.25">
      <c r="A39" s="1"/>
      <c r="B39" s="1"/>
      <c r="C39" s="1"/>
      <c r="D39" s="1"/>
      <c r="E39" s="1"/>
      <c r="F39" s="1"/>
      <c r="G39" s="1"/>
      <c r="H39" s="1"/>
      <c r="I39" s="1"/>
      <c r="J39" s="1"/>
    </row>
    <row r="40" spans="1:10" x14ac:dyDescent="0.25">
      <c r="A40" s="1"/>
      <c r="B40" s="1"/>
      <c r="C40" s="1"/>
      <c r="D40" s="1"/>
      <c r="E40" s="1"/>
      <c r="F40" s="1"/>
      <c r="G40" s="1"/>
      <c r="H40" s="1"/>
      <c r="I40" s="1"/>
      <c r="J40" s="1"/>
    </row>
    <row r="41" spans="1:10" x14ac:dyDescent="0.25">
      <c r="A41" s="1"/>
      <c r="B41" s="1"/>
      <c r="C41" s="1"/>
      <c r="D41" s="1"/>
      <c r="E41" s="1"/>
      <c r="F41" s="1"/>
      <c r="G41" s="1"/>
      <c r="H41" s="1"/>
      <c r="I41" s="1"/>
      <c r="J41" s="1"/>
    </row>
    <row r="42" spans="1:10" x14ac:dyDescent="0.25">
      <c r="A42" s="1"/>
      <c r="B42" s="1"/>
      <c r="C42" s="1"/>
      <c r="D42" s="1"/>
      <c r="E42" s="1"/>
      <c r="F42" s="1"/>
      <c r="G42" s="1"/>
      <c r="H42" s="1"/>
      <c r="I42" s="1"/>
      <c r="J42" s="1"/>
    </row>
    <row r="43" spans="1:10" x14ac:dyDescent="0.25">
      <c r="A43" s="1"/>
      <c r="B43" s="1"/>
      <c r="C43" s="1"/>
      <c r="D43" s="1"/>
      <c r="E43" s="1"/>
      <c r="F43" s="1"/>
      <c r="G43" s="1"/>
      <c r="H43" s="1"/>
      <c r="I43" s="1"/>
      <c r="J43" s="1"/>
    </row>
    <row r="44" spans="1:10" x14ac:dyDescent="0.25">
      <c r="A44" s="1"/>
      <c r="B44" s="1"/>
      <c r="C44" s="1"/>
      <c r="D44" s="1"/>
      <c r="E44" s="1"/>
      <c r="F44" s="1"/>
      <c r="G44" s="1"/>
      <c r="H44" s="1"/>
      <c r="I44" s="1"/>
      <c r="J44" s="1"/>
    </row>
    <row r="45" spans="1:10" x14ac:dyDescent="0.25">
      <c r="A45" s="1"/>
      <c r="B45" s="1"/>
      <c r="C45" s="1"/>
      <c r="D45" s="1"/>
      <c r="E45" s="1"/>
      <c r="F45" s="1"/>
      <c r="G45" s="1"/>
      <c r="H45" s="1"/>
      <c r="I45" s="1"/>
      <c r="J45" s="1"/>
    </row>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sheetData>
  <sheetProtection algorithmName="SHA-512" hashValue="leNoEYa+t3YS6DhJHAr7+t/qMD4inIHYaLt3pafAK+P99xl83+mkuvufLYFxaENlt503lWrqse0VYha4jRiAuA==" saltValue="ehnjDk/ifY3yzbIFT4CzIw==" spinCount="100000" sheet="1" objects="1" scenarios="1"/>
  <protectedRanges>
    <protectedRange sqref="C25:G36" name="Bereik1"/>
  </protectedRanges>
  <mergeCells count="12">
    <mergeCell ref="B12:G12"/>
    <mergeCell ref="B13:G13"/>
    <mergeCell ref="C35:G36"/>
    <mergeCell ref="B16:D16"/>
    <mergeCell ref="B17:D17"/>
    <mergeCell ref="B18:D18"/>
    <mergeCell ref="B19:D19"/>
    <mergeCell ref="B22:D22"/>
    <mergeCell ref="C25:G26"/>
    <mergeCell ref="C27:G28"/>
    <mergeCell ref="C29:G30"/>
    <mergeCell ref="C31:G34"/>
  </mergeCells>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C361E-6B67-44C9-AAE3-FD602B6D4DF6}">
  <sheetPr>
    <pageSetUpPr fitToPage="1"/>
  </sheetPr>
  <dimension ref="A1:I78"/>
  <sheetViews>
    <sheetView topLeftCell="A53" zoomScaleNormal="100" workbookViewId="0">
      <selection activeCell="E76" sqref="E76"/>
    </sheetView>
  </sheetViews>
  <sheetFormatPr defaultRowHeight="15" x14ac:dyDescent="0.25"/>
  <cols>
    <col min="1" max="1" width="9.140625" style="1"/>
    <col min="2" max="2" width="53.28515625" style="110" customWidth="1"/>
    <col min="3" max="3" width="11.140625" style="1" bestFit="1" customWidth="1"/>
    <col min="4" max="4" width="17.5703125" style="1" customWidth="1"/>
    <col min="5" max="5" width="18.5703125" style="1" customWidth="1"/>
    <col min="6" max="9" width="9.140625" style="1"/>
  </cols>
  <sheetData>
    <row r="1" spans="1:6" x14ac:dyDescent="0.25">
      <c r="A1" s="2"/>
      <c r="B1" s="111" t="s">
        <v>0</v>
      </c>
      <c r="C1" s="2"/>
      <c r="D1" s="2"/>
      <c r="E1" s="2"/>
      <c r="F1" s="2"/>
    </row>
    <row r="2" spans="1:6" x14ac:dyDescent="0.25">
      <c r="A2" s="2"/>
      <c r="B2" s="99"/>
      <c r="C2" s="2"/>
      <c r="D2" s="2"/>
      <c r="E2" s="2"/>
      <c r="F2" s="2"/>
    </row>
    <row r="3" spans="1:6" ht="22.5" x14ac:dyDescent="0.25">
      <c r="A3" s="2"/>
      <c r="B3" s="112" t="s">
        <v>17</v>
      </c>
      <c r="D3" s="2"/>
      <c r="E3" s="2"/>
      <c r="F3" s="2"/>
    </row>
    <row r="4" spans="1:6" ht="15.75" thickBot="1" x14ac:dyDescent="0.3">
      <c r="A4" s="2"/>
      <c r="B4" s="99"/>
      <c r="C4" s="23"/>
      <c r="D4" s="24"/>
      <c r="E4" s="25"/>
      <c r="F4" s="2"/>
    </row>
    <row r="5" spans="1:6" x14ac:dyDescent="0.25">
      <c r="A5" s="2"/>
      <c r="B5" s="169" t="s">
        <v>18</v>
      </c>
      <c r="C5" s="169"/>
      <c r="D5" s="169"/>
      <c r="E5" s="170"/>
      <c r="F5" s="2"/>
    </row>
    <row r="6" spans="1:6" ht="26.25" x14ac:dyDescent="0.25">
      <c r="A6" s="2"/>
      <c r="B6" s="105" t="s">
        <v>19</v>
      </c>
      <c r="C6" s="88"/>
      <c r="D6" s="98" t="s">
        <v>20</v>
      </c>
      <c r="E6" s="64"/>
      <c r="F6" s="2"/>
    </row>
    <row r="7" spans="1:6" ht="25.5" x14ac:dyDescent="0.25">
      <c r="A7" s="2"/>
      <c r="B7" s="100" t="s">
        <v>21</v>
      </c>
      <c r="C7" s="142" t="s">
        <v>22</v>
      </c>
      <c r="D7" s="143" t="s">
        <v>23</v>
      </c>
      <c r="E7" s="145" t="s">
        <v>24</v>
      </c>
      <c r="F7" s="2"/>
    </row>
    <row r="8" spans="1:6" x14ac:dyDescent="0.25">
      <c r="A8" s="2"/>
      <c r="B8" s="101" t="s">
        <v>25</v>
      </c>
      <c r="C8" s="13"/>
      <c r="D8" s="14"/>
      <c r="E8" s="15"/>
      <c r="F8" s="2"/>
    </row>
    <row r="9" spans="1:6" x14ac:dyDescent="0.25">
      <c r="A9" s="2"/>
      <c r="B9" s="102">
        <v>400</v>
      </c>
      <c r="C9" s="17">
        <v>30</v>
      </c>
      <c r="D9" s="38">
        <v>0</v>
      </c>
      <c r="E9" s="18">
        <f>C9*D9</f>
        <v>0</v>
      </c>
      <c r="F9" s="2"/>
    </row>
    <row r="10" spans="1:6" x14ac:dyDescent="0.25">
      <c r="A10" s="2"/>
      <c r="B10" s="102">
        <v>600</v>
      </c>
      <c r="C10" s="17">
        <v>440</v>
      </c>
      <c r="D10" s="38">
        <v>0</v>
      </c>
      <c r="E10" s="18">
        <f>C10*D10</f>
        <v>0</v>
      </c>
      <c r="F10" s="2"/>
    </row>
    <row r="11" spans="1:6" x14ac:dyDescent="0.25">
      <c r="A11" s="2"/>
      <c r="B11" s="102">
        <v>800</v>
      </c>
      <c r="C11" s="17">
        <v>10</v>
      </c>
      <c r="D11" s="38">
        <v>0</v>
      </c>
      <c r="E11" s="18">
        <f>C11*D11</f>
        <v>0</v>
      </c>
      <c r="F11" s="2"/>
    </row>
    <row r="12" spans="1:6" x14ac:dyDescent="0.25">
      <c r="A12" s="2"/>
      <c r="B12" s="101" t="s">
        <v>26</v>
      </c>
      <c r="C12" s="13"/>
      <c r="D12" s="14"/>
      <c r="E12" s="15"/>
      <c r="F12" s="2"/>
    </row>
    <row r="13" spans="1:6" x14ac:dyDescent="0.25">
      <c r="A13" s="2"/>
      <c r="B13" s="102">
        <v>400</v>
      </c>
      <c r="C13" s="17">
        <v>10</v>
      </c>
      <c r="D13" s="38">
        <v>0</v>
      </c>
      <c r="E13" s="18">
        <f>C13*D13</f>
        <v>0</v>
      </c>
      <c r="F13" s="2"/>
    </row>
    <row r="14" spans="1:6" x14ac:dyDescent="0.25">
      <c r="A14" s="2"/>
      <c r="B14" s="102">
        <v>600</v>
      </c>
      <c r="C14" s="17">
        <v>165</v>
      </c>
      <c r="D14" s="38">
        <v>0</v>
      </c>
      <c r="E14" s="18">
        <f>C14*D14</f>
        <v>0</v>
      </c>
      <c r="F14" s="2"/>
    </row>
    <row r="15" spans="1:6" x14ac:dyDescent="0.25">
      <c r="A15" s="2"/>
      <c r="B15" s="102">
        <v>800</v>
      </c>
      <c r="C15" s="17">
        <v>10</v>
      </c>
      <c r="D15" s="38">
        <v>0</v>
      </c>
      <c r="E15" s="18">
        <f>C15*D15</f>
        <v>0</v>
      </c>
      <c r="F15" s="2"/>
    </row>
    <row r="16" spans="1:6" x14ac:dyDescent="0.25">
      <c r="A16" s="2"/>
      <c r="B16" s="101" t="s">
        <v>27</v>
      </c>
      <c r="C16" s="13"/>
      <c r="D16" s="14"/>
      <c r="E16" s="15"/>
      <c r="F16" s="2"/>
    </row>
    <row r="17" spans="1:6" x14ac:dyDescent="0.25">
      <c r="A17" s="2"/>
      <c r="B17" s="102">
        <v>700</v>
      </c>
      <c r="C17" s="17">
        <v>180</v>
      </c>
      <c r="D17" s="38">
        <v>0</v>
      </c>
      <c r="E17" s="18">
        <f>C17*D17</f>
        <v>0</v>
      </c>
      <c r="F17" s="2"/>
    </row>
    <row r="18" spans="1:6" x14ac:dyDescent="0.25">
      <c r="A18" s="2"/>
      <c r="B18" s="102">
        <v>900</v>
      </c>
      <c r="C18" s="17">
        <v>10</v>
      </c>
      <c r="D18" s="38">
        <v>0</v>
      </c>
      <c r="E18" s="18">
        <f>C18*D18</f>
        <v>0</v>
      </c>
      <c r="F18" s="2"/>
    </row>
    <row r="19" spans="1:6" x14ac:dyDescent="0.25">
      <c r="A19" s="2"/>
      <c r="B19" s="101" t="s">
        <v>28</v>
      </c>
      <c r="C19" s="13"/>
      <c r="D19" s="14"/>
      <c r="E19" s="15"/>
      <c r="F19" s="2"/>
    </row>
    <row r="20" spans="1:6" x14ac:dyDescent="0.25">
      <c r="A20" s="2"/>
      <c r="B20" s="102" t="s">
        <v>29</v>
      </c>
      <c r="C20" s="17">
        <v>140</v>
      </c>
      <c r="D20" s="38">
        <v>0</v>
      </c>
      <c r="E20" s="18">
        <f>C20*D20</f>
        <v>0</v>
      </c>
      <c r="F20" s="2"/>
    </row>
    <row r="21" spans="1:6" x14ac:dyDescent="0.25">
      <c r="A21" s="2"/>
      <c r="B21" s="102" t="s">
        <v>30</v>
      </c>
      <c r="C21" s="17">
        <v>90</v>
      </c>
      <c r="D21" s="38">
        <v>0</v>
      </c>
      <c r="E21" s="18">
        <f>C21*D21</f>
        <v>0</v>
      </c>
      <c r="F21" s="2"/>
    </row>
    <row r="22" spans="1:6" ht="15.75" thickBot="1" x14ac:dyDescent="0.3">
      <c r="A22" s="2"/>
      <c r="B22" s="103" t="s">
        <v>31</v>
      </c>
      <c r="C22" s="19">
        <v>10</v>
      </c>
      <c r="D22" s="38">
        <v>0</v>
      </c>
      <c r="E22" s="18">
        <f>C22*D22</f>
        <v>0</v>
      </c>
      <c r="F22" s="2"/>
    </row>
    <row r="23" spans="1:6" ht="15.75" thickBot="1" x14ac:dyDescent="0.3">
      <c r="A23" s="2"/>
      <c r="B23" s="104" t="s">
        <v>32</v>
      </c>
      <c r="C23" s="21"/>
      <c r="D23" s="22"/>
      <c r="E23" s="39">
        <f>SUM(E9:E22)</f>
        <v>0</v>
      </c>
      <c r="F23" s="2"/>
    </row>
    <row r="24" spans="1:6" x14ac:dyDescent="0.25">
      <c r="A24" s="2"/>
      <c r="B24" s="99"/>
      <c r="C24" s="23"/>
      <c r="D24" s="24"/>
      <c r="E24" s="25"/>
      <c r="F24" s="2"/>
    </row>
    <row r="25" spans="1:6" ht="15.75" thickBot="1" x14ac:dyDescent="0.3">
      <c r="A25" s="2"/>
      <c r="B25" s="99"/>
      <c r="C25" s="23"/>
      <c r="D25" s="24"/>
      <c r="E25" s="25"/>
      <c r="F25" s="2"/>
    </row>
    <row r="26" spans="1:6" x14ac:dyDescent="0.25">
      <c r="A26" s="2"/>
      <c r="B26" s="169" t="s">
        <v>33</v>
      </c>
      <c r="C26" s="169"/>
      <c r="D26" s="169"/>
      <c r="E26" s="170"/>
      <c r="F26" s="2"/>
    </row>
    <row r="27" spans="1:6" ht="26.25" x14ac:dyDescent="0.25">
      <c r="A27" s="2"/>
      <c r="B27" s="106" t="s">
        <v>34</v>
      </c>
      <c r="C27" s="96"/>
      <c r="D27" s="200" t="s">
        <v>20</v>
      </c>
      <c r="E27" s="73"/>
      <c r="F27" s="2"/>
    </row>
    <row r="28" spans="1:6" ht="25.5" x14ac:dyDescent="0.25">
      <c r="A28" s="2"/>
      <c r="B28" s="100" t="s">
        <v>21</v>
      </c>
      <c r="C28" s="142" t="s">
        <v>22</v>
      </c>
      <c r="D28" s="143" t="s">
        <v>23</v>
      </c>
      <c r="E28" s="145" t="s">
        <v>24</v>
      </c>
      <c r="F28" s="2"/>
    </row>
    <row r="29" spans="1:6" x14ac:dyDescent="0.25">
      <c r="A29" s="2"/>
      <c r="B29" s="102" t="s">
        <v>35</v>
      </c>
      <c r="C29" s="17">
        <v>15</v>
      </c>
      <c r="D29" s="38">
        <v>0</v>
      </c>
      <c r="E29" s="18">
        <f>C29*D29</f>
        <v>0</v>
      </c>
      <c r="F29" s="2"/>
    </row>
    <row r="30" spans="1:6" x14ac:dyDescent="0.25">
      <c r="A30" s="2"/>
      <c r="B30" s="102" t="s">
        <v>36</v>
      </c>
      <c r="C30" s="17">
        <v>5</v>
      </c>
      <c r="D30" s="38">
        <v>0</v>
      </c>
      <c r="E30" s="18">
        <f t="shared" ref="E30:E47" si="0">C30*D30</f>
        <v>0</v>
      </c>
      <c r="F30" s="2"/>
    </row>
    <row r="31" spans="1:6" x14ac:dyDescent="0.25">
      <c r="A31" s="2"/>
      <c r="B31" s="102" t="s">
        <v>37</v>
      </c>
      <c r="C31" s="17">
        <v>5</v>
      </c>
      <c r="D31" s="38">
        <v>0</v>
      </c>
      <c r="E31" s="18">
        <f t="shared" si="0"/>
        <v>0</v>
      </c>
      <c r="F31" s="2"/>
    </row>
    <row r="32" spans="1:6" x14ac:dyDescent="0.25">
      <c r="A32" s="2"/>
      <c r="B32" s="102" t="s">
        <v>38</v>
      </c>
      <c r="C32" s="17">
        <v>10</v>
      </c>
      <c r="D32" s="38">
        <v>0</v>
      </c>
      <c r="E32" s="18">
        <f t="shared" si="0"/>
        <v>0</v>
      </c>
      <c r="F32" s="2"/>
    </row>
    <row r="33" spans="1:6" x14ac:dyDescent="0.25">
      <c r="A33" s="2"/>
      <c r="B33" s="102" t="s">
        <v>39</v>
      </c>
      <c r="C33" s="17">
        <v>10</v>
      </c>
      <c r="D33" s="38">
        <v>0</v>
      </c>
      <c r="E33" s="18">
        <f t="shared" si="0"/>
        <v>0</v>
      </c>
      <c r="F33" s="2"/>
    </row>
    <row r="34" spans="1:6" x14ac:dyDescent="0.25">
      <c r="A34" s="2"/>
      <c r="B34" s="102" t="s">
        <v>40</v>
      </c>
      <c r="C34" s="17">
        <v>20</v>
      </c>
      <c r="D34" s="38">
        <v>0</v>
      </c>
      <c r="E34" s="18">
        <f t="shared" si="0"/>
        <v>0</v>
      </c>
      <c r="F34" s="2"/>
    </row>
    <row r="35" spans="1:6" x14ac:dyDescent="0.25">
      <c r="A35" s="2"/>
      <c r="B35" s="102" t="s">
        <v>41</v>
      </c>
      <c r="C35" s="17">
        <v>30</v>
      </c>
      <c r="D35" s="38">
        <v>0</v>
      </c>
      <c r="E35" s="18">
        <f t="shared" si="0"/>
        <v>0</v>
      </c>
      <c r="F35" s="2"/>
    </row>
    <row r="36" spans="1:6" x14ac:dyDescent="0.25">
      <c r="A36" s="2"/>
      <c r="B36" s="102" t="s">
        <v>42</v>
      </c>
      <c r="C36" s="17">
        <v>20</v>
      </c>
      <c r="D36" s="38">
        <v>0</v>
      </c>
      <c r="E36" s="18">
        <f t="shared" si="0"/>
        <v>0</v>
      </c>
      <c r="F36" s="2"/>
    </row>
    <row r="37" spans="1:6" x14ac:dyDescent="0.25">
      <c r="A37" s="2"/>
      <c r="B37" s="102" t="s">
        <v>43</v>
      </c>
      <c r="C37" s="17">
        <v>20</v>
      </c>
      <c r="D37" s="38">
        <v>0</v>
      </c>
      <c r="E37" s="18">
        <f t="shared" si="0"/>
        <v>0</v>
      </c>
      <c r="F37" s="2"/>
    </row>
    <row r="38" spans="1:6" x14ac:dyDescent="0.25">
      <c r="A38" s="2"/>
      <c r="B38" s="102" t="s">
        <v>44</v>
      </c>
      <c r="C38" s="17">
        <v>2</v>
      </c>
      <c r="D38" s="38">
        <v>0</v>
      </c>
      <c r="E38" s="18">
        <f t="shared" si="0"/>
        <v>0</v>
      </c>
      <c r="F38" s="2"/>
    </row>
    <row r="39" spans="1:6" x14ac:dyDescent="0.25">
      <c r="A39" s="2"/>
      <c r="B39" s="102" t="s">
        <v>45</v>
      </c>
      <c r="C39" s="17">
        <v>2</v>
      </c>
      <c r="D39" s="38">
        <v>0</v>
      </c>
      <c r="E39" s="18">
        <f t="shared" si="0"/>
        <v>0</v>
      </c>
      <c r="F39" s="2"/>
    </row>
    <row r="40" spans="1:6" x14ac:dyDescent="0.25">
      <c r="A40" s="2"/>
      <c r="B40" s="102" t="s">
        <v>46</v>
      </c>
      <c r="C40" s="17">
        <v>2</v>
      </c>
      <c r="D40" s="38">
        <v>0</v>
      </c>
      <c r="E40" s="18">
        <f t="shared" si="0"/>
        <v>0</v>
      </c>
      <c r="F40" s="2"/>
    </row>
    <row r="41" spans="1:6" x14ac:dyDescent="0.25">
      <c r="A41" s="2"/>
      <c r="B41" s="102" t="s">
        <v>47</v>
      </c>
      <c r="C41" s="17">
        <v>2</v>
      </c>
      <c r="D41" s="38">
        <v>0</v>
      </c>
      <c r="E41" s="18">
        <f t="shared" si="0"/>
        <v>0</v>
      </c>
      <c r="F41" s="2"/>
    </row>
    <row r="42" spans="1:6" x14ac:dyDescent="0.25">
      <c r="A42" s="2"/>
      <c r="B42" s="102" t="s">
        <v>48</v>
      </c>
      <c r="C42" s="17">
        <v>2</v>
      </c>
      <c r="D42" s="38">
        <v>0</v>
      </c>
      <c r="E42" s="18">
        <f t="shared" si="0"/>
        <v>0</v>
      </c>
      <c r="F42" s="2"/>
    </row>
    <row r="43" spans="1:6" x14ac:dyDescent="0.25">
      <c r="A43" s="2"/>
      <c r="B43" s="102" t="s">
        <v>49</v>
      </c>
      <c r="C43" s="17">
        <v>2</v>
      </c>
      <c r="D43" s="38">
        <v>0</v>
      </c>
      <c r="E43" s="18">
        <f t="shared" si="0"/>
        <v>0</v>
      </c>
      <c r="F43" s="2"/>
    </row>
    <row r="44" spans="1:6" x14ac:dyDescent="0.25">
      <c r="A44" s="2"/>
      <c r="B44" s="102" t="s">
        <v>50</v>
      </c>
      <c r="C44" s="17">
        <v>2</v>
      </c>
      <c r="D44" s="38">
        <v>0</v>
      </c>
      <c r="E44" s="18">
        <f t="shared" si="0"/>
        <v>0</v>
      </c>
      <c r="F44" s="2"/>
    </row>
    <row r="45" spans="1:6" x14ac:dyDescent="0.25">
      <c r="A45" s="2"/>
      <c r="B45" s="102" t="s">
        <v>51</v>
      </c>
      <c r="C45" s="17">
        <v>2</v>
      </c>
      <c r="D45" s="38">
        <v>0</v>
      </c>
      <c r="E45" s="18">
        <f t="shared" si="0"/>
        <v>0</v>
      </c>
      <c r="F45" s="2"/>
    </row>
    <row r="46" spans="1:6" x14ac:dyDescent="0.25">
      <c r="A46" s="2"/>
      <c r="B46" s="102" t="s">
        <v>52</v>
      </c>
      <c r="C46" s="17">
        <v>2</v>
      </c>
      <c r="D46" s="38">
        <v>0</v>
      </c>
      <c r="E46" s="18">
        <f t="shared" si="0"/>
        <v>0</v>
      </c>
      <c r="F46" s="2"/>
    </row>
    <row r="47" spans="1:6" ht="15.75" thickBot="1" x14ac:dyDescent="0.3">
      <c r="A47" s="2"/>
      <c r="B47" s="102" t="s">
        <v>53</v>
      </c>
      <c r="C47" s="17">
        <v>6</v>
      </c>
      <c r="D47" s="38">
        <v>0</v>
      </c>
      <c r="E47" s="18">
        <f t="shared" si="0"/>
        <v>0</v>
      </c>
      <c r="F47" s="2"/>
    </row>
    <row r="48" spans="1:6" ht="15.75" thickBot="1" x14ac:dyDescent="0.3">
      <c r="A48" s="2"/>
      <c r="B48" s="104" t="s">
        <v>32</v>
      </c>
      <c r="C48" s="21"/>
      <c r="D48" s="22"/>
      <c r="E48" s="39">
        <f>SUM(E29:E47)</f>
        <v>0</v>
      </c>
      <c r="F48" s="2"/>
    </row>
    <row r="49" spans="1:9" x14ac:dyDescent="0.25">
      <c r="A49" s="2"/>
      <c r="B49" s="99"/>
      <c r="C49" s="23"/>
      <c r="D49" s="24"/>
      <c r="E49" s="25"/>
      <c r="F49" s="2"/>
    </row>
    <row r="50" spans="1:9" ht="15.75" thickBot="1" x14ac:dyDescent="0.3">
      <c r="A50" s="2"/>
      <c r="B50" s="99"/>
      <c r="C50" s="23"/>
      <c r="D50" s="24"/>
      <c r="E50" s="25"/>
      <c r="F50" s="2"/>
    </row>
    <row r="51" spans="1:9" x14ac:dyDescent="0.25">
      <c r="A51" s="2"/>
      <c r="B51" s="169" t="s">
        <v>54</v>
      </c>
      <c r="C51" s="169"/>
      <c r="D51" s="169"/>
      <c r="E51" s="170"/>
      <c r="F51" s="2"/>
    </row>
    <row r="52" spans="1:9" x14ac:dyDescent="0.25">
      <c r="A52" s="74"/>
      <c r="B52" s="106" t="s">
        <v>55</v>
      </c>
      <c r="C52" s="96"/>
      <c r="D52" s="97"/>
      <c r="E52" s="73"/>
      <c r="F52" s="74"/>
      <c r="G52" s="72"/>
      <c r="H52" s="72"/>
      <c r="I52" s="72"/>
    </row>
    <row r="53" spans="1:9" ht="39" customHeight="1" x14ac:dyDescent="0.25">
      <c r="A53" s="2"/>
      <c r="B53" s="174" t="s">
        <v>56</v>
      </c>
      <c r="C53" s="174"/>
      <c r="D53" s="174"/>
      <c r="E53" s="175"/>
      <c r="F53" s="2"/>
    </row>
    <row r="54" spans="1:9" ht="25.5" x14ac:dyDescent="0.25">
      <c r="A54" s="2"/>
      <c r="B54" s="100" t="s">
        <v>57</v>
      </c>
      <c r="C54" s="142" t="s">
        <v>22</v>
      </c>
      <c r="D54" s="143" t="s">
        <v>23</v>
      </c>
      <c r="E54" s="145" t="s">
        <v>24</v>
      </c>
      <c r="F54" s="2"/>
    </row>
    <row r="55" spans="1:9" x14ac:dyDescent="0.25">
      <c r="A55" s="2"/>
      <c r="B55" s="102">
        <v>3800</v>
      </c>
      <c r="C55" s="17">
        <v>275</v>
      </c>
      <c r="D55" s="38">
        <v>0</v>
      </c>
      <c r="E55" s="18">
        <f>C55*D55</f>
        <v>0</v>
      </c>
      <c r="F55" s="2"/>
    </row>
    <row r="56" spans="1:9" x14ac:dyDescent="0.25">
      <c r="A56" s="2"/>
      <c r="B56" s="102">
        <v>4000</v>
      </c>
      <c r="C56" s="17">
        <v>25</v>
      </c>
      <c r="D56" s="38">
        <v>0</v>
      </c>
      <c r="E56" s="18">
        <f>C56*D56</f>
        <v>0</v>
      </c>
      <c r="F56" s="2"/>
    </row>
    <row r="57" spans="1:9" x14ac:dyDescent="0.25">
      <c r="A57" s="2"/>
      <c r="B57" s="102">
        <v>4200</v>
      </c>
      <c r="C57" s="17">
        <v>55</v>
      </c>
      <c r="D57" s="38">
        <v>0</v>
      </c>
      <c r="E57" s="18">
        <f>C57*D57</f>
        <v>0</v>
      </c>
      <c r="F57" s="2"/>
    </row>
    <row r="58" spans="1:9" ht="15.75" thickBot="1" x14ac:dyDescent="0.3">
      <c r="A58" s="2"/>
      <c r="B58" s="102">
        <v>4500</v>
      </c>
      <c r="C58" s="17">
        <v>55</v>
      </c>
      <c r="D58" s="38">
        <v>0</v>
      </c>
      <c r="E58" s="18">
        <f>C58*D58</f>
        <v>0</v>
      </c>
      <c r="F58" s="2"/>
    </row>
    <row r="59" spans="1:9" ht="15.75" thickBot="1" x14ac:dyDescent="0.3">
      <c r="A59" s="2"/>
      <c r="B59" s="104" t="s">
        <v>32</v>
      </c>
      <c r="C59" s="21"/>
      <c r="D59" s="22"/>
      <c r="E59" s="39">
        <f>SUM(E55:E58)</f>
        <v>0</v>
      </c>
      <c r="F59" s="2"/>
    </row>
    <row r="60" spans="1:9" x14ac:dyDescent="0.25">
      <c r="A60" s="2"/>
      <c r="B60" s="99"/>
      <c r="C60" s="23"/>
      <c r="D60" s="24"/>
      <c r="E60" s="25"/>
      <c r="F60" s="2"/>
    </row>
    <row r="61" spans="1:9" ht="15.75" thickBot="1" x14ac:dyDescent="0.3">
      <c r="A61" s="2"/>
      <c r="B61" s="107"/>
      <c r="C61" s="2"/>
      <c r="D61" s="8"/>
      <c r="E61" s="7"/>
      <c r="F61" s="2"/>
    </row>
    <row r="62" spans="1:9" x14ac:dyDescent="0.25">
      <c r="A62" s="2"/>
      <c r="B62" s="169" t="s">
        <v>58</v>
      </c>
      <c r="C62" s="169"/>
      <c r="D62" s="169"/>
      <c r="E62" s="170"/>
      <c r="F62" s="2"/>
    </row>
    <row r="63" spans="1:9" x14ac:dyDescent="0.25">
      <c r="A63" s="74"/>
      <c r="B63" s="106" t="s">
        <v>169</v>
      </c>
      <c r="C63" s="96"/>
      <c r="D63" s="97"/>
      <c r="E63" s="73"/>
      <c r="F63" s="74"/>
      <c r="G63" s="72"/>
      <c r="H63" s="72"/>
      <c r="I63" s="72"/>
    </row>
    <row r="64" spans="1:9" ht="25.5" x14ac:dyDescent="0.25">
      <c r="A64" s="2"/>
      <c r="B64" s="100" t="s">
        <v>59</v>
      </c>
      <c r="C64" s="142" t="s">
        <v>22</v>
      </c>
      <c r="D64" s="143" t="s">
        <v>23</v>
      </c>
      <c r="E64" s="145" t="s">
        <v>24</v>
      </c>
      <c r="F64" s="2"/>
    </row>
    <row r="65" spans="1:6" x14ac:dyDescent="0.25">
      <c r="A65" s="2"/>
      <c r="B65" s="102" t="s">
        <v>140</v>
      </c>
      <c r="C65" s="17">
        <v>1100</v>
      </c>
      <c r="D65" s="38">
        <v>0</v>
      </c>
      <c r="E65" s="18">
        <f t="shared" ref="E65:E71" si="1">C65*D65</f>
        <v>0</v>
      </c>
      <c r="F65" s="2"/>
    </row>
    <row r="66" spans="1:6" x14ac:dyDescent="0.25">
      <c r="A66" s="2"/>
      <c r="B66" s="102" t="s">
        <v>141</v>
      </c>
      <c r="C66" s="17">
        <v>275</v>
      </c>
      <c r="D66" s="38">
        <v>0</v>
      </c>
      <c r="E66" s="18">
        <f t="shared" si="1"/>
        <v>0</v>
      </c>
      <c r="F66" s="2"/>
    </row>
    <row r="67" spans="1:6" x14ac:dyDescent="0.25">
      <c r="A67" s="2"/>
      <c r="B67" s="102" t="s">
        <v>142</v>
      </c>
      <c r="C67" s="17">
        <v>110</v>
      </c>
      <c r="D67" s="38">
        <v>0</v>
      </c>
      <c r="E67" s="18">
        <f t="shared" si="1"/>
        <v>0</v>
      </c>
      <c r="F67" s="2"/>
    </row>
    <row r="68" spans="1:6" x14ac:dyDescent="0.25">
      <c r="A68" s="2"/>
      <c r="B68" s="102" t="s">
        <v>143</v>
      </c>
      <c r="C68" s="17">
        <v>110</v>
      </c>
      <c r="D68" s="38">
        <v>0</v>
      </c>
      <c r="E68" s="18">
        <f t="shared" si="1"/>
        <v>0</v>
      </c>
      <c r="F68" s="2"/>
    </row>
    <row r="69" spans="1:6" ht="25.5" x14ac:dyDescent="0.25">
      <c r="A69" s="2"/>
      <c r="B69" s="108" t="s">
        <v>144</v>
      </c>
      <c r="C69" s="17">
        <v>1600</v>
      </c>
      <c r="D69" s="38">
        <v>0</v>
      </c>
      <c r="E69" s="18">
        <f>C69*D69</f>
        <v>0</v>
      </c>
      <c r="F69" s="2"/>
    </row>
    <row r="70" spans="1:6" x14ac:dyDescent="0.25">
      <c r="A70" s="2"/>
      <c r="B70" s="108" t="s">
        <v>145</v>
      </c>
      <c r="C70" s="17">
        <v>1000</v>
      </c>
      <c r="D70" s="38">
        <v>0</v>
      </c>
      <c r="E70" s="18">
        <f t="shared" si="1"/>
        <v>0</v>
      </c>
      <c r="F70" s="2"/>
    </row>
    <row r="71" spans="1:6" x14ac:dyDescent="0.25">
      <c r="A71" s="2"/>
      <c r="B71" s="102" t="s">
        <v>146</v>
      </c>
      <c r="C71" s="17">
        <v>600</v>
      </c>
      <c r="D71" s="38">
        <v>0</v>
      </c>
      <c r="E71" s="18">
        <f t="shared" si="1"/>
        <v>0</v>
      </c>
      <c r="F71" s="2"/>
    </row>
    <row r="72" spans="1:6" ht="15.75" thickBot="1" x14ac:dyDescent="0.3">
      <c r="A72" s="2"/>
      <c r="B72" s="109" t="s">
        <v>147</v>
      </c>
      <c r="C72" s="17">
        <v>10</v>
      </c>
      <c r="D72" s="38">
        <v>0</v>
      </c>
      <c r="E72" s="18">
        <f t="shared" ref="E72" si="2">C72*D72</f>
        <v>0</v>
      </c>
      <c r="F72" s="2"/>
    </row>
    <row r="73" spans="1:6" ht="15.75" thickBot="1" x14ac:dyDescent="0.3">
      <c r="A73" s="2"/>
      <c r="B73" s="104" t="s">
        <v>32</v>
      </c>
      <c r="C73" s="21"/>
      <c r="D73" s="22"/>
      <c r="E73" s="39">
        <f>SUM(E65:E72)</f>
        <v>0</v>
      </c>
      <c r="F73" s="2"/>
    </row>
    <row r="74" spans="1:6" x14ac:dyDescent="0.25">
      <c r="A74" s="2"/>
      <c r="B74" s="99"/>
      <c r="C74" s="23"/>
      <c r="D74" s="24"/>
      <c r="E74" s="25"/>
      <c r="F74" s="2"/>
    </row>
    <row r="75" spans="1:6" ht="15.75" thickBot="1" x14ac:dyDescent="0.3">
      <c r="A75" s="2"/>
      <c r="B75" s="107"/>
      <c r="C75" s="2"/>
      <c r="D75" s="8"/>
      <c r="E75" s="7"/>
      <c r="F75" s="2"/>
    </row>
    <row r="76" spans="1:6" ht="15.75" thickBot="1" x14ac:dyDescent="0.3">
      <c r="A76" s="2"/>
      <c r="B76" s="171" t="s">
        <v>60</v>
      </c>
      <c r="C76" s="172"/>
      <c r="D76" s="173"/>
      <c r="E76" s="40">
        <f>E73+E59+E48+E23</f>
        <v>0</v>
      </c>
      <c r="F76" s="2"/>
    </row>
    <row r="77" spans="1:6" x14ac:dyDescent="0.25">
      <c r="A77" s="2"/>
      <c r="B77" s="107"/>
      <c r="C77" s="2"/>
      <c r="D77" s="2"/>
      <c r="E77" s="2"/>
      <c r="F77" s="2"/>
    </row>
    <row r="78" spans="1:6" x14ac:dyDescent="0.25">
      <c r="A78" s="2"/>
      <c r="B78" s="107"/>
      <c r="C78" s="2"/>
      <c r="D78" s="2"/>
      <c r="E78" s="2"/>
      <c r="F78" s="2"/>
    </row>
  </sheetData>
  <sheetProtection algorithmName="SHA-512" hashValue="+cEthfOJr4PUxz5oUlVpLaF0m6bkOmQkOmljr94UmqIpDU8dxkSCK+Ar2Gp5PDKX79BlIMdPY+hyl7iivLlooA==" saltValue="2d5P7h1SwJlSxEUy7WwI+Q==" spinCount="100000" sheet="1" objects="1" scenarios="1"/>
  <protectedRanges>
    <protectedRange sqref="D65:D72 D55:D58 D29:D47 D9:D22" name="Bereik1"/>
  </protectedRanges>
  <mergeCells count="6">
    <mergeCell ref="B62:E62"/>
    <mergeCell ref="B76:D76"/>
    <mergeCell ref="B5:E5"/>
    <mergeCell ref="B26:E26"/>
    <mergeCell ref="B51:E51"/>
    <mergeCell ref="B53:E53"/>
  </mergeCells>
  <conditionalFormatting sqref="E65:E72">
    <cfRule type="cellIs" dxfId="47" priority="38" operator="lessThanOrEqual">
      <formula>0</formula>
    </cfRule>
    <cfRule type="cellIs" dxfId="46" priority="39" operator="greaterThanOrEqual">
      <formula>0</formula>
    </cfRule>
    <cfRule type="cellIs" priority="40" operator="lessThanOrEqual">
      <formula>0</formula>
    </cfRule>
  </conditionalFormatting>
  <conditionalFormatting sqref="E9:E11">
    <cfRule type="cellIs" dxfId="45" priority="26" operator="lessThanOrEqual">
      <formula>0</formula>
    </cfRule>
    <cfRule type="cellIs" dxfId="44" priority="27" operator="greaterThanOrEqual">
      <formula>0</formula>
    </cfRule>
    <cfRule type="cellIs" priority="28" operator="lessThanOrEqual">
      <formula>0</formula>
    </cfRule>
  </conditionalFormatting>
  <conditionalFormatting sqref="E13:E15">
    <cfRule type="cellIs" dxfId="43" priority="23" operator="lessThanOrEqual">
      <formula>0</formula>
    </cfRule>
    <cfRule type="cellIs" dxfId="42" priority="24" operator="greaterThanOrEqual">
      <formula>0</formula>
    </cfRule>
    <cfRule type="cellIs" priority="25" operator="lessThanOrEqual">
      <formula>0</formula>
    </cfRule>
  </conditionalFormatting>
  <conditionalFormatting sqref="E17:E18">
    <cfRule type="cellIs" dxfId="41" priority="20" operator="lessThanOrEqual">
      <formula>0</formula>
    </cfRule>
    <cfRule type="cellIs" dxfId="40" priority="21" operator="greaterThanOrEqual">
      <formula>0</formula>
    </cfRule>
    <cfRule type="cellIs" priority="22" operator="lessThanOrEqual">
      <formula>0</formula>
    </cfRule>
  </conditionalFormatting>
  <conditionalFormatting sqref="E20:E22">
    <cfRule type="cellIs" dxfId="39" priority="17" operator="lessThanOrEqual">
      <formula>0</formula>
    </cfRule>
    <cfRule type="cellIs" dxfId="38" priority="18" operator="greaterThanOrEqual">
      <formula>0</formula>
    </cfRule>
    <cfRule type="cellIs" priority="19" operator="lessThanOrEqual">
      <formula>0</formula>
    </cfRule>
  </conditionalFormatting>
  <conditionalFormatting sqref="E29:E47">
    <cfRule type="cellIs" dxfId="37" priority="11" operator="lessThanOrEqual">
      <formula>0</formula>
    </cfRule>
    <cfRule type="cellIs" dxfId="36" priority="12" operator="greaterThanOrEqual">
      <formula>0</formula>
    </cfRule>
    <cfRule type="cellIs" priority="13" operator="lessThanOrEqual">
      <formula>0</formula>
    </cfRule>
  </conditionalFormatting>
  <conditionalFormatting sqref="E55:E58">
    <cfRule type="cellIs" dxfId="35" priority="8" operator="lessThanOrEqual">
      <formula>0</formula>
    </cfRule>
    <cfRule type="cellIs" dxfId="34" priority="9" operator="greaterThanOrEqual">
      <formula>0</formula>
    </cfRule>
    <cfRule type="cellIs" priority="10" operator="lessThanOrEqual">
      <formula>0</formula>
    </cfRule>
  </conditionalFormatting>
  <pageMargins left="0.70866141732283472" right="0.70866141732283472" top="0.74803149606299213" bottom="0.74803149606299213" header="0.31496062992125984" footer="0.31496062992125984"/>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79788-75FF-4165-A015-CB4799C7FB7F}">
  <sheetPr>
    <pageSetUpPr fitToPage="1"/>
  </sheetPr>
  <dimension ref="A1:F64"/>
  <sheetViews>
    <sheetView zoomScaleNormal="100" workbookViewId="0">
      <selection activeCell="B53" sqref="B53:E60"/>
    </sheetView>
  </sheetViews>
  <sheetFormatPr defaultRowHeight="15" x14ac:dyDescent="0.25"/>
  <cols>
    <col min="1" max="1" width="9.140625" style="1"/>
    <col min="2" max="2" width="21.140625" style="1" bestFit="1" customWidth="1"/>
    <col min="3" max="3" width="11.140625" style="1" bestFit="1" customWidth="1"/>
    <col min="4" max="4" width="17.42578125" style="1" customWidth="1"/>
    <col min="5" max="5" width="23.5703125" style="1" customWidth="1"/>
    <col min="6" max="6" width="9.140625" style="1"/>
  </cols>
  <sheetData>
    <row r="1" spans="1:6" x14ac:dyDescent="0.25">
      <c r="A1" s="2"/>
      <c r="B1" s="4" t="s">
        <v>0</v>
      </c>
      <c r="C1" s="2"/>
      <c r="D1" s="2"/>
      <c r="E1" s="2"/>
      <c r="F1" s="2"/>
    </row>
    <row r="2" spans="1:6" x14ac:dyDescent="0.25">
      <c r="A2" s="2"/>
      <c r="B2" s="4"/>
      <c r="C2" s="2"/>
      <c r="D2" s="2"/>
      <c r="E2" s="2"/>
      <c r="F2" s="2"/>
    </row>
    <row r="3" spans="1:6" ht="22.5" x14ac:dyDescent="0.3">
      <c r="A3" s="2"/>
      <c r="B3" s="3" t="s">
        <v>61</v>
      </c>
      <c r="C3" s="2"/>
      <c r="D3" s="2"/>
      <c r="F3" s="2"/>
    </row>
    <row r="4" spans="1:6" ht="15.75" thickBot="1" x14ac:dyDescent="0.3">
      <c r="A4" s="2"/>
      <c r="C4" s="2"/>
      <c r="D4" s="2"/>
      <c r="E4" s="2"/>
      <c r="F4" s="2"/>
    </row>
    <row r="5" spans="1:6" ht="27" customHeight="1" x14ac:dyDescent="0.25">
      <c r="A5" s="2"/>
      <c r="B5" s="181" t="s">
        <v>62</v>
      </c>
      <c r="C5" s="181"/>
      <c r="D5" s="181"/>
      <c r="E5" s="199"/>
      <c r="F5" s="2"/>
    </row>
    <row r="6" spans="1:6" ht="26.25" x14ac:dyDescent="0.25">
      <c r="A6" s="2"/>
      <c r="B6" s="180" t="s">
        <v>63</v>
      </c>
      <c r="C6" s="180"/>
      <c r="D6" s="98" t="s">
        <v>20</v>
      </c>
      <c r="E6" s="64"/>
      <c r="F6" s="2"/>
    </row>
    <row r="7" spans="1:6" ht="25.5" x14ac:dyDescent="0.25">
      <c r="A7" s="2"/>
      <c r="B7" s="119" t="s">
        <v>64</v>
      </c>
      <c r="C7" s="142" t="s">
        <v>22</v>
      </c>
      <c r="D7" s="143" t="s">
        <v>23</v>
      </c>
      <c r="E7" s="145" t="s">
        <v>24</v>
      </c>
      <c r="F7" s="2"/>
    </row>
    <row r="8" spans="1:6" x14ac:dyDescent="0.25">
      <c r="A8" s="2"/>
      <c r="B8" s="16">
        <v>800</v>
      </c>
      <c r="C8" s="17">
        <v>20</v>
      </c>
      <c r="D8" s="38">
        <v>0</v>
      </c>
      <c r="E8" s="18">
        <f>C8*D8</f>
        <v>0</v>
      </c>
      <c r="F8" s="2"/>
    </row>
    <row r="9" spans="1:6" ht="15.75" thickBot="1" x14ac:dyDescent="0.3">
      <c r="A9" s="2"/>
      <c r="B9" s="16">
        <v>1000</v>
      </c>
      <c r="C9" s="17">
        <v>20</v>
      </c>
      <c r="D9" s="38">
        <v>0</v>
      </c>
      <c r="E9" s="18">
        <f>C9*D9</f>
        <v>0</v>
      </c>
      <c r="F9" s="2"/>
    </row>
    <row r="10" spans="1:6" ht="15.75" thickBot="1" x14ac:dyDescent="0.3">
      <c r="A10" s="2"/>
      <c r="B10" s="20" t="s">
        <v>32</v>
      </c>
      <c r="C10" s="21"/>
      <c r="D10" s="22"/>
      <c r="E10" s="39">
        <f>SUM(E8:E9)</f>
        <v>0</v>
      </c>
      <c r="F10" s="2"/>
    </row>
    <row r="11" spans="1:6" x14ac:dyDescent="0.25">
      <c r="A11" s="2"/>
      <c r="B11" s="26"/>
      <c r="C11" s="27"/>
      <c r="D11" s="27"/>
      <c r="E11" s="28"/>
      <c r="F11" s="2"/>
    </row>
    <row r="12" spans="1:6" ht="15.75" thickBot="1" x14ac:dyDescent="0.3">
      <c r="A12" s="2"/>
      <c r="B12" s="26"/>
      <c r="C12" s="27"/>
      <c r="D12" s="27"/>
      <c r="E12" s="28"/>
      <c r="F12" s="2"/>
    </row>
    <row r="13" spans="1:6" ht="27" customHeight="1" x14ac:dyDescent="0.25">
      <c r="A13" s="2"/>
      <c r="B13" s="179" t="s">
        <v>65</v>
      </c>
      <c r="C13" s="179"/>
      <c r="D13" s="179"/>
      <c r="E13" s="199"/>
      <c r="F13" s="2"/>
    </row>
    <row r="14" spans="1:6" ht="26.25" x14ac:dyDescent="0.25">
      <c r="A14" s="2"/>
      <c r="B14" s="176" t="s">
        <v>66</v>
      </c>
      <c r="C14" s="176"/>
      <c r="D14" s="61" t="s">
        <v>20</v>
      </c>
      <c r="E14" s="62"/>
      <c r="F14" s="2"/>
    </row>
    <row r="15" spans="1:6" ht="25.5" x14ac:dyDescent="0.25">
      <c r="A15" s="2"/>
      <c r="B15" s="129" t="s">
        <v>64</v>
      </c>
      <c r="C15" s="139" t="s">
        <v>22</v>
      </c>
      <c r="D15" s="140" t="s">
        <v>23</v>
      </c>
      <c r="E15" s="141" t="s">
        <v>24</v>
      </c>
      <c r="F15" s="2"/>
    </row>
    <row r="16" spans="1:6" x14ac:dyDescent="0.25">
      <c r="A16" s="2"/>
      <c r="B16" s="16">
        <v>800</v>
      </c>
      <c r="C16" s="17">
        <v>20</v>
      </c>
      <c r="D16" s="38">
        <v>0</v>
      </c>
      <c r="E16" s="18">
        <f>C16*D16</f>
        <v>0</v>
      </c>
      <c r="F16" s="2"/>
    </row>
    <row r="17" spans="1:6" x14ac:dyDescent="0.25">
      <c r="A17" s="2"/>
      <c r="B17" s="16">
        <v>1000</v>
      </c>
      <c r="C17" s="17">
        <v>20</v>
      </c>
      <c r="D17" s="38">
        <v>0</v>
      </c>
      <c r="E17" s="18">
        <f>C17*D17</f>
        <v>0</v>
      </c>
      <c r="F17" s="2"/>
    </row>
    <row r="18" spans="1:6" ht="15.75" thickBot="1" x14ac:dyDescent="0.3">
      <c r="A18" s="2"/>
      <c r="B18" s="20" t="s">
        <v>32</v>
      </c>
      <c r="C18" s="21"/>
      <c r="D18" s="22"/>
      <c r="E18" s="39">
        <f>SUM(E16:E17)</f>
        <v>0</v>
      </c>
      <c r="F18" s="2"/>
    </row>
    <row r="19" spans="1:6" x14ac:dyDescent="0.25">
      <c r="A19" s="2"/>
      <c r="B19" s="2"/>
      <c r="C19" s="2"/>
      <c r="D19" s="2"/>
      <c r="E19" s="2"/>
      <c r="F19" s="2"/>
    </row>
    <row r="20" spans="1:6" ht="15.75" thickBot="1" x14ac:dyDescent="0.3">
      <c r="A20" s="2"/>
      <c r="B20" s="2"/>
      <c r="C20" s="2"/>
      <c r="D20" s="2"/>
      <c r="E20" s="2"/>
      <c r="F20" s="2"/>
    </row>
    <row r="21" spans="1:6" ht="27" customHeight="1" x14ac:dyDescent="0.25">
      <c r="A21" s="2"/>
      <c r="B21" s="179" t="s">
        <v>67</v>
      </c>
      <c r="C21" s="179"/>
      <c r="D21" s="179"/>
      <c r="E21" s="199"/>
      <c r="F21" s="2"/>
    </row>
    <row r="22" spans="1:6" ht="26.25" x14ac:dyDescent="0.25">
      <c r="A22" s="2"/>
      <c r="B22" s="176" t="s">
        <v>63</v>
      </c>
      <c r="C22" s="176"/>
      <c r="D22" s="63" t="s">
        <v>20</v>
      </c>
      <c r="E22" s="71"/>
      <c r="F22" s="2"/>
    </row>
    <row r="23" spans="1:6" ht="25.5" x14ac:dyDescent="0.25">
      <c r="A23" s="2"/>
      <c r="B23" s="129" t="s">
        <v>64</v>
      </c>
      <c r="C23" s="139" t="s">
        <v>22</v>
      </c>
      <c r="D23" s="140" t="s">
        <v>23</v>
      </c>
      <c r="E23" s="141" t="s">
        <v>24</v>
      </c>
      <c r="F23" s="2"/>
    </row>
    <row r="24" spans="1:6" x14ac:dyDescent="0.25">
      <c r="A24" s="2"/>
      <c r="B24" s="16">
        <v>800</v>
      </c>
      <c r="C24" s="17">
        <v>110</v>
      </c>
      <c r="D24" s="38">
        <v>0</v>
      </c>
      <c r="E24" s="18">
        <f>C24*D24</f>
        <v>0</v>
      </c>
      <c r="F24" s="2"/>
    </row>
    <row r="25" spans="1:6" ht="15.75" thickBot="1" x14ac:dyDescent="0.3">
      <c r="A25" s="2"/>
      <c r="B25" s="16">
        <v>1000</v>
      </c>
      <c r="C25" s="17">
        <v>110</v>
      </c>
      <c r="D25" s="38">
        <v>0</v>
      </c>
      <c r="E25" s="18">
        <f>C25*D25</f>
        <v>0</v>
      </c>
      <c r="F25" s="2"/>
    </row>
    <row r="26" spans="1:6" ht="15.75" thickBot="1" x14ac:dyDescent="0.3">
      <c r="A26" s="2"/>
      <c r="B26" s="20" t="s">
        <v>32</v>
      </c>
      <c r="C26" s="21"/>
      <c r="D26" s="22"/>
      <c r="E26" s="39">
        <f>SUM(E24:E25)</f>
        <v>0</v>
      </c>
      <c r="F26" s="2"/>
    </row>
    <row r="27" spans="1:6" x14ac:dyDescent="0.25">
      <c r="A27" s="2"/>
      <c r="B27" s="23"/>
      <c r="C27" s="23"/>
      <c r="D27" s="24"/>
      <c r="E27" s="25"/>
      <c r="F27" s="2"/>
    </row>
    <row r="28" spans="1:6" ht="15.75" thickBot="1" x14ac:dyDescent="0.3">
      <c r="A28" s="2"/>
      <c r="B28" s="23"/>
      <c r="C28" s="23"/>
      <c r="D28" s="24"/>
      <c r="E28" s="25"/>
      <c r="F28" s="2"/>
    </row>
    <row r="29" spans="1:6" ht="27" customHeight="1" x14ac:dyDescent="0.25">
      <c r="A29" s="2"/>
      <c r="B29" s="179" t="s">
        <v>68</v>
      </c>
      <c r="C29" s="179"/>
      <c r="D29" s="179"/>
      <c r="E29" s="199"/>
      <c r="F29" s="2"/>
    </row>
    <row r="30" spans="1:6" ht="26.25" x14ac:dyDescent="0.25">
      <c r="A30" s="2"/>
      <c r="B30" s="176" t="s">
        <v>66</v>
      </c>
      <c r="C30" s="176"/>
      <c r="D30" s="63" t="s">
        <v>20</v>
      </c>
      <c r="E30" s="71"/>
      <c r="F30" s="2"/>
    </row>
    <row r="31" spans="1:6" ht="25.5" x14ac:dyDescent="0.25">
      <c r="A31" s="2"/>
      <c r="B31" s="129" t="s">
        <v>64</v>
      </c>
      <c r="C31" s="139" t="s">
        <v>22</v>
      </c>
      <c r="D31" s="140" t="s">
        <v>23</v>
      </c>
      <c r="E31" s="141" t="s">
        <v>24</v>
      </c>
      <c r="F31" s="2"/>
    </row>
    <row r="32" spans="1:6" x14ac:dyDescent="0.25">
      <c r="A32" s="2"/>
      <c r="B32" s="16">
        <v>800</v>
      </c>
      <c r="C32" s="17">
        <v>110</v>
      </c>
      <c r="D32" s="38">
        <v>0</v>
      </c>
      <c r="E32" s="18">
        <f>C32*D32</f>
        <v>0</v>
      </c>
      <c r="F32" s="2"/>
    </row>
    <row r="33" spans="1:6" ht="15.75" thickBot="1" x14ac:dyDescent="0.3">
      <c r="A33" s="2"/>
      <c r="B33" s="16">
        <v>1000</v>
      </c>
      <c r="C33" s="17">
        <v>110</v>
      </c>
      <c r="D33" s="38">
        <v>0</v>
      </c>
      <c r="E33" s="18">
        <f>C33*D33</f>
        <v>0</v>
      </c>
      <c r="F33" s="2"/>
    </row>
    <row r="34" spans="1:6" ht="15.75" thickBot="1" x14ac:dyDescent="0.3">
      <c r="A34" s="2"/>
      <c r="B34" s="20" t="s">
        <v>32</v>
      </c>
      <c r="C34" s="21"/>
      <c r="D34" s="22"/>
      <c r="E34" s="39">
        <f>SUM(E32:E33)</f>
        <v>0</v>
      </c>
      <c r="F34" s="2"/>
    </row>
    <row r="35" spans="1:6" x14ac:dyDescent="0.25">
      <c r="A35" s="2"/>
      <c r="B35" s="23"/>
      <c r="C35" s="23"/>
      <c r="D35" s="24"/>
      <c r="E35" s="25"/>
      <c r="F35" s="2"/>
    </row>
    <row r="36" spans="1:6" ht="15.75" thickBot="1" x14ac:dyDescent="0.3">
      <c r="A36" s="2"/>
      <c r="B36" s="23"/>
      <c r="C36" s="23"/>
      <c r="D36" s="24"/>
      <c r="E36" s="25"/>
      <c r="F36" s="2"/>
    </row>
    <row r="37" spans="1:6" ht="27" customHeight="1" x14ac:dyDescent="0.25">
      <c r="A37" s="2"/>
      <c r="B37" s="179" t="s">
        <v>69</v>
      </c>
      <c r="C37" s="179"/>
      <c r="D37" s="179"/>
      <c r="E37" s="199"/>
      <c r="F37" s="2"/>
    </row>
    <row r="38" spans="1:6" ht="26.25" x14ac:dyDescent="0.25">
      <c r="A38" s="2"/>
      <c r="B38" s="176" t="s">
        <v>63</v>
      </c>
      <c r="C38" s="176"/>
      <c r="D38" s="63" t="s">
        <v>20</v>
      </c>
      <c r="E38" s="71"/>
      <c r="F38" s="2"/>
    </row>
    <row r="39" spans="1:6" ht="25.5" x14ac:dyDescent="0.25">
      <c r="A39" s="2"/>
      <c r="B39" s="129" t="s">
        <v>70</v>
      </c>
      <c r="C39" s="139" t="s">
        <v>22</v>
      </c>
      <c r="D39" s="140" t="s">
        <v>23</v>
      </c>
      <c r="E39" s="141" t="s">
        <v>24</v>
      </c>
      <c r="F39" s="2"/>
    </row>
    <row r="40" spans="1:6" x14ac:dyDescent="0.25">
      <c r="A40" s="2"/>
      <c r="B40" s="16">
        <v>800</v>
      </c>
      <c r="C40" s="17">
        <v>25</v>
      </c>
      <c r="D40" s="38">
        <v>0</v>
      </c>
      <c r="E40" s="18">
        <f>C40*D40</f>
        <v>0</v>
      </c>
      <c r="F40" s="2"/>
    </row>
    <row r="41" spans="1:6" ht="15.75" thickBot="1" x14ac:dyDescent="0.3">
      <c r="A41" s="2"/>
      <c r="B41" s="16">
        <v>1000</v>
      </c>
      <c r="C41" s="17">
        <v>25</v>
      </c>
      <c r="D41" s="38">
        <v>0</v>
      </c>
      <c r="E41" s="18">
        <f>C41*D41</f>
        <v>0</v>
      </c>
      <c r="F41" s="2"/>
    </row>
    <row r="42" spans="1:6" ht="15.75" thickBot="1" x14ac:dyDescent="0.3">
      <c r="A42" s="2"/>
      <c r="B42" s="20" t="s">
        <v>32</v>
      </c>
      <c r="C42" s="21"/>
      <c r="D42" s="22"/>
      <c r="E42" s="39">
        <f>SUM(E40:E41)</f>
        <v>0</v>
      </c>
      <c r="F42" s="2"/>
    </row>
    <row r="43" spans="1:6" x14ac:dyDescent="0.25">
      <c r="A43" s="2"/>
      <c r="B43" s="23"/>
      <c r="C43" s="23"/>
      <c r="D43" s="24"/>
      <c r="E43" s="25"/>
      <c r="F43" s="2"/>
    </row>
    <row r="44" spans="1:6" ht="15.75" thickBot="1" x14ac:dyDescent="0.3">
      <c r="A44" s="2"/>
      <c r="B44" s="23"/>
      <c r="C44" s="23"/>
      <c r="D44" s="24"/>
      <c r="E44" s="25"/>
      <c r="F44" s="2"/>
    </row>
    <row r="45" spans="1:6" ht="27" customHeight="1" x14ac:dyDescent="0.25">
      <c r="A45" s="2"/>
      <c r="B45" s="179" t="s">
        <v>71</v>
      </c>
      <c r="C45" s="179"/>
      <c r="D45" s="179"/>
      <c r="E45" s="199"/>
      <c r="F45" s="2"/>
    </row>
    <row r="46" spans="1:6" ht="26.25" x14ac:dyDescent="0.25">
      <c r="A46" s="2"/>
      <c r="B46" s="176" t="s">
        <v>66</v>
      </c>
      <c r="C46" s="176"/>
      <c r="D46" s="63" t="s">
        <v>20</v>
      </c>
      <c r="E46" s="71"/>
      <c r="F46" s="2"/>
    </row>
    <row r="47" spans="1:6" ht="25.5" x14ac:dyDescent="0.25">
      <c r="A47" s="2"/>
      <c r="B47" s="129" t="s">
        <v>70</v>
      </c>
      <c r="C47" s="139" t="s">
        <v>22</v>
      </c>
      <c r="D47" s="140" t="s">
        <v>23</v>
      </c>
      <c r="E47" s="141" t="s">
        <v>24</v>
      </c>
      <c r="F47" s="2"/>
    </row>
    <row r="48" spans="1:6" x14ac:dyDescent="0.25">
      <c r="A48" s="2"/>
      <c r="B48" s="16">
        <v>800</v>
      </c>
      <c r="C48" s="17">
        <v>25</v>
      </c>
      <c r="D48" s="38">
        <v>0</v>
      </c>
      <c r="E48" s="18">
        <f>C48*D48</f>
        <v>0</v>
      </c>
      <c r="F48" s="2"/>
    </row>
    <row r="49" spans="1:6" ht="15.75" thickBot="1" x14ac:dyDescent="0.3">
      <c r="A49" s="2"/>
      <c r="B49" s="16">
        <v>1000</v>
      </c>
      <c r="C49" s="17">
        <v>25</v>
      </c>
      <c r="D49" s="38">
        <v>0</v>
      </c>
      <c r="E49" s="18">
        <f>C49*D49</f>
        <v>0</v>
      </c>
      <c r="F49" s="2"/>
    </row>
    <row r="50" spans="1:6" ht="15.75" thickBot="1" x14ac:dyDescent="0.3">
      <c r="A50" s="2"/>
      <c r="B50" s="20" t="s">
        <v>32</v>
      </c>
      <c r="C50" s="21"/>
      <c r="D50" s="22"/>
      <c r="E50" s="39">
        <f>SUM(E48:E49)</f>
        <v>0</v>
      </c>
      <c r="F50" s="2"/>
    </row>
    <row r="51" spans="1:6" x14ac:dyDescent="0.25">
      <c r="A51" s="2"/>
      <c r="B51" s="23"/>
      <c r="C51" s="23"/>
      <c r="D51" s="24"/>
      <c r="E51" s="25"/>
      <c r="F51" s="2"/>
    </row>
    <row r="52" spans="1:6" ht="15.75" thickBot="1" x14ac:dyDescent="0.3">
      <c r="A52" s="2"/>
      <c r="B52" s="23"/>
      <c r="C52" s="23"/>
      <c r="D52" s="24"/>
      <c r="E52" s="25"/>
      <c r="F52" s="2"/>
    </row>
    <row r="53" spans="1:6" ht="27" customHeight="1" x14ac:dyDescent="0.25">
      <c r="A53" s="2"/>
      <c r="B53" s="179" t="s">
        <v>72</v>
      </c>
      <c r="C53" s="179"/>
      <c r="D53" s="179"/>
      <c r="E53" s="199"/>
      <c r="F53" s="2"/>
    </row>
    <row r="54" spans="1:6" ht="24.75" customHeight="1" x14ac:dyDescent="0.25">
      <c r="A54" s="2"/>
      <c r="B54" s="176" t="s">
        <v>73</v>
      </c>
      <c r="C54" s="176"/>
      <c r="D54" s="63"/>
      <c r="E54" s="71"/>
      <c r="F54" s="2"/>
    </row>
    <row r="55" spans="1:6" ht="25.5" x14ac:dyDescent="0.25">
      <c r="A55" s="2"/>
      <c r="B55" s="129" t="s">
        <v>21</v>
      </c>
      <c r="C55" s="139" t="s">
        <v>22</v>
      </c>
      <c r="D55" s="140" t="s">
        <v>23</v>
      </c>
      <c r="E55" s="141" t="s">
        <v>24</v>
      </c>
      <c r="F55" s="2"/>
    </row>
    <row r="56" spans="1:6" x14ac:dyDescent="0.25">
      <c r="A56" s="2"/>
      <c r="B56" s="29">
        <v>600</v>
      </c>
      <c r="C56" s="30">
        <v>10</v>
      </c>
      <c r="D56" s="38">
        <v>0</v>
      </c>
      <c r="E56" s="18">
        <f>C56*D56</f>
        <v>0</v>
      </c>
      <c r="F56" s="2"/>
    </row>
    <row r="57" spans="1:6" x14ac:dyDescent="0.25">
      <c r="A57" s="2"/>
      <c r="B57" s="29">
        <v>700</v>
      </c>
      <c r="C57" s="30">
        <v>10</v>
      </c>
      <c r="D57" s="38">
        <v>0</v>
      </c>
      <c r="E57" s="18">
        <f>C57*D57</f>
        <v>0</v>
      </c>
      <c r="F57" s="2"/>
    </row>
    <row r="58" spans="1:6" x14ac:dyDescent="0.25">
      <c r="A58" s="2"/>
      <c r="B58" s="29">
        <v>800</v>
      </c>
      <c r="C58" s="30">
        <v>10</v>
      </c>
      <c r="D58" s="38">
        <v>0</v>
      </c>
      <c r="E58" s="18">
        <f>C58*D58</f>
        <v>0</v>
      </c>
      <c r="F58" s="2"/>
    </row>
    <row r="59" spans="1:6" ht="15.75" thickBot="1" x14ac:dyDescent="0.3">
      <c r="A59" s="2"/>
      <c r="B59" s="29">
        <v>900</v>
      </c>
      <c r="C59" s="30">
        <v>10</v>
      </c>
      <c r="D59" s="38">
        <v>0</v>
      </c>
      <c r="E59" s="18">
        <f>C59*D59</f>
        <v>0</v>
      </c>
      <c r="F59" s="2"/>
    </row>
    <row r="60" spans="1:6" ht="15.75" thickBot="1" x14ac:dyDescent="0.3">
      <c r="A60" s="2"/>
      <c r="B60" s="20" t="s">
        <v>32</v>
      </c>
      <c r="C60" s="21"/>
      <c r="D60" s="22"/>
      <c r="E60" s="39">
        <f>SUM(E56:E59)</f>
        <v>0</v>
      </c>
      <c r="F60" s="2"/>
    </row>
    <row r="61" spans="1:6" x14ac:dyDescent="0.25">
      <c r="A61" s="2"/>
      <c r="B61" s="23"/>
      <c r="C61" s="23"/>
      <c r="D61" s="24"/>
      <c r="E61" s="25"/>
      <c r="F61" s="2"/>
    </row>
    <row r="62" spans="1:6" ht="15.75" thickBot="1" x14ac:dyDescent="0.3">
      <c r="A62" s="2"/>
      <c r="B62" s="23"/>
      <c r="C62" s="23"/>
      <c r="D62" s="24"/>
      <c r="E62" s="25"/>
      <c r="F62" s="2"/>
    </row>
    <row r="63" spans="1:6" ht="15.75" thickBot="1" x14ac:dyDescent="0.3">
      <c r="A63" s="2"/>
      <c r="B63" s="171" t="s">
        <v>74</v>
      </c>
      <c r="C63" s="177"/>
      <c r="D63" s="178"/>
      <c r="E63" s="40">
        <f>E60+E50+E42+E34+E26+E18+E10</f>
        <v>0</v>
      </c>
      <c r="F63" s="2"/>
    </row>
    <row r="64" spans="1:6" x14ac:dyDescent="0.25">
      <c r="A64" s="2"/>
      <c r="B64" s="2"/>
      <c r="C64" s="2"/>
      <c r="D64" s="2"/>
      <c r="E64" s="2"/>
      <c r="F64" s="2"/>
    </row>
  </sheetData>
  <sheetProtection algorithmName="SHA-512" hashValue="SzMKh+KrTdtO5r3WzA1U8dgFE/kspCsQN2jjoLsBrSSC/66Plul3HsQSyzxTpEEvS70rheBXRHvP6wTsFlpisw==" saltValue="bfi6EX+Q8CXSbrGe+1WI7Q==" spinCount="100000" sheet="1" objects="1" scenarios="1"/>
  <protectedRanges>
    <protectedRange sqref="D8:D9 D16:D17 D24:D25 D32:D33 D40:D41 D48:D49 D56:D59" name="Bereik1"/>
  </protectedRanges>
  <mergeCells count="15">
    <mergeCell ref="B13:E13"/>
    <mergeCell ref="B14:C14"/>
    <mergeCell ref="B21:E21"/>
    <mergeCell ref="B6:C6"/>
    <mergeCell ref="B5:E5"/>
    <mergeCell ref="B22:C22"/>
    <mergeCell ref="B63:D63"/>
    <mergeCell ref="B29:E29"/>
    <mergeCell ref="B30:C30"/>
    <mergeCell ref="B37:E37"/>
    <mergeCell ref="B38:C38"/>
    <mergeCell ref="B45:E45"/>
    <mergeCell ref="B46:C46"/>
    <mergeCell ref="B53:E53"/>
    <mergeCell ref="B54:C54"/>
  </mergeCells>
  <conditionalFormatting sqref="E8:E9">
    <cfRule type="cellIs" dxfId="33" priority="22" operator="lessThanOrEqual">
      <formula>0</formula>
    </cfRule>
    <cfRule type="cellIs" dxfId="32" priority="23" operator="greaterThanOrEqual">
      <formula>0</formula>
    </cfRule>
    <cfRule type="cellIs" priority="24" operator="lessThanOrEqual">
      <formula>0</formula>
    </cfRule>
  </conditionalFormatting>
  <conditionalFormatting sqref="E16:E17">
    <cfRule type="cellIs" dxfId="31" priority="19" operator="lessThanOrEqual">
      <formula>0</formula>
    </cfRule>
    <cfRule type="cellIs" dxfId="30" priority="20" operator="greaterThanOrEqual">
      <formula>0</formula>
    </cfRule>
    <cfRule type="cellIs" priority="21" operator="lessThanOrEqual">
      <formula>0</formula>
    </cfRule>
  </conditionalFormatting>
  <conditionalFormatting sqref="E24:E25">
    <cfRule type="cellIs" dxfId="29" priority="16" operator="lessThanOrEqual">
      <formula>0</formula>
    </cfRule>
    <cfRule type="cellIs" dxfId="28" priority="17" operator="greaterThanOrEqual">
      <formula>0</formula>
    </cfRule>
    <cfRule type="cellIs" priority="18" operator="lessThanOrEqual">
      <formula>0</formula>
    </cfRule>
  </conditionalFormatting>
  <conditionalFormatting sqref="E32:E33">
    <cfRule type="cellIs" dxfId="27" priority="13" operator="lessThanOrEqual">
      <formula>0</formula>
    </cfRule>
    <cfRule type="cellIs" dxfId="26" priority="14" operator="greaterThanOrEqual">
      <formula>0</formula>
    </cfRule>
    <cfRule type="cellIs" priority="15" operator="lessThanOrEqual">
      <formula>0</formula>
    </cfRule>
  </conditionalFormatting>
  <conditionalFormatting sqref="E40:E41">
    <cfRule type="cellIs" dxfId="25" priority="10" operator="lessThanOrEqual">
      <formula>0</formula>
    </cfRule>
    <cfRule type="cellIs" dxfId="24" priority="11" operator="greaterThanOrEqual">
      <formula>0</formula>
    </cfRule>
    <cfRule type="cellIs" priority="12" operator="lessThanOrEqual">
      <formula>0</formula>
    </cfRule>
  </conditionalFormatting>
  <conditionalFormatting sqref="E48:E49">
    <cfRule type="cellIs" dxfId="23" priority="7" operator="lessThanOrEqual">
      <formula>0</formula>
    </cfRule>
    <cfRule type="cellIs" dxfId="22" priority="8" operator="greaterThanOrEqual">
      <formula>0</formula>
    </cfRule>
    <cfRule type="cellIs" priority="9" operator="lessThanOrEqual">
      <formula>0</formula>
    </cfRule>
  </conditionalFormatting>
  <conditionalFormatting sqref="E56:E59">
    <cfRule type="cellIs" dxfId="21" priority="4" operator="lessThanOrEqual">
      <formula>0</formula>
    </cfRule>
    <cfRule type="cellIs" dxfId="20" priority="5" operator="greaterThanOrEqual">
      <formula>0</formula>
    </cfRule>
    <cfRule type="cellIs" priority="6" operator="lessThanOrEqual">
      <formula>0</formula>
    </cfRule>
  </conditionalFormatting>
  <pageMargins left="0.70866141732283472"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01650-DB80-4351-A71F-B237AECCD418}">
  <sheetPr>
    <pageSetUpPr fitToPage="1"/>
  </sheetPr>
  <dimension ref="A1:I143"/>
  <sheetViews>
    <sheetView topLeftCell="A114" zoomScaleNormal="100" workbookViewId="0">
      <selection activeCell="H134" sqref="H134"/>
    </sheetView>
  </sheetViews>
  <sheetFormatPr defaultRowHeight="15" x14ac:dyDescent="0.25"/>
  <cols>
    <col min="1" max="1" width="9.140625" style="1"/>
    <col min="2" max="2" width="32.42578125" style="110" customWidth="1"/>
    <col min="3" max="3" width="18.5703125" style="1" customWidth="1"/>
    <col min="4" max="4" width="16.5703125" style="34" customWidth="1"/>
    <col min="5" max="5" width="29.28515625" style="35" customWidth="1"/>
    <col min="6" max="6" width="19.42578125" style="1" customWidth="1"/>
    <col min="7" max="7" width="6.140625" style="1" customWidth="1"/>
    <col min="8" max="8" width="9.140625" style="1"/>
  </cols>
  <sheetData>
    <row r="1" spans="1:8" x14ac:dyDescent="0.25">
      <c r="A1" s="2"/>
      <c r="B1" s="111" t="s">
        <v>0</v>
      </c>
      <c r="C1" s="2"/>
      <c r="D1" s="8"/>
      <c r="E1" s="7"/>
      <c r="F1" s="2"/>
      <c r="G1" s="2"/>
      <c r="H1" s="2"/>
    </row>
    <row r="2" spans="1:8" x14ac:dyDescent="0.25">
      <c r="A2" s="2"/>
      <c r="B2" s="99"/>
      <c r="C2" s="2"/>
      <c r="D2" s="8"/>
      <c r="E2" s="7"/>
      <c r="F2" s="2"/>
      <c r="G2" s="2"/>
      <c r="H2" s="2"/>
    </row>
    <row r="3" spans="1:8" ht="22.5" x14ac:dyDescent="0.25">
      <c r="A3" s="2"/>
      <c r="B3" s="112" t="s">
        <v>75</v>
      </c>
      <c r="D3" s="8"/>
      <c r="E3" s="7"/>
      <c r="F3" s="2"/>
      <c r="G3" s="2"/>
      <c r="H3" s="2"/>
    </row>
    <row r="4" spans="1:8" ht="15.75" thickBot="1" x14ac:dyDescent="0.3">
      <c r="A4" s="2"/>
      <c r="C4" s="2"/>
      <c r="D4" s="8"/>
      <c r="E4" s="7"/>
      <c r="F4" s="2"/>
      <c r="G4" s="2"/>
      <c r="H4" s="2"/>
    </row>
    <row r="5" spans="1:8" x14ac:dyDescent="0.25">
      <c r="A5" s="2"/>
      <c r="B5" s="169" t="s">
        <v>76</v>
      </c>
      <c r="C5" s="184"/>
      <c r="D5" s="184"/>
      <c r="E5" s="185"/>
      <c r="F5" s="2"/>
      <c r="G5" s="2"/>
      <c r="H5" s="2"/>
    </row>
    <row r="6" spans="1:8" x14ac:dyDescent="0.25">
      <c r="A6" s="2"/>
      <c r="B6" s="180" t="s">
        <v>77</v>
      </c>
      <c r="C6" s="186"/>
      <c r="D6" s="70"/>
      <c r="E6" s="64"/>
      <c r="F6" s="2"/>
      <c r="G6" s="2"/>
      <c r="H6" s="2"/>
    </row>
    <row r="7" spans="1:8" ht="25.5" x14ac:dyDescent="0.25">
      <c r="A7" s="2"/>
      <c r="B7" s="119" t="s">
        <v>21</v>
      </c>
      <c r="C7" s="142" t="s">
        <v>22</v>
      </c>
      <c r="D7" s="143" t="s">
        <v>23</v>
      </c>
      <c r="E7" s="145" t="s">
        <v>24</v>
      </c>
      <c r="F7" s="2"/>
      <c r="G7" s="2"/>
      <c r="H7" s="2"/>
    </row>
    <row r="8" spans="1:8" x14ac:dyDescent="0.25">
      <c r="A8" s="2"/>
      <c r="B8" s="102">
        <v>500</v>
      </c>
      <c r="C8" s="17">
        <v>25</v>
      </c>
      <c r="D8" s="38">
        <v>0</v>
      </c>
      <c r="E8" s="18">
        <f>C8*D8</f>
        <v>0</v>
      </c>
      <c r="F8" s="2"/>
      <c r="G8" s="2"/>
      <c r="H8" s="2"/>
    </row>
    <row r="9" spans="1:8" ht="15.75" thickBot="1" x14ac:dyDescent="0.3">
      <c r="A9" s="9"/>
      <c r="B9" s="102">
        <v>800</v>
      </c>
      <c r="C9" s="17">
        <v>10</v>
      </c>
      <c r="D9" s="38">
        <v>0</v>
      </c>
      <c r="E9" s="18">
        <f>C9*D9</f>
        <v>0</v>
      </c>
      <c r="F9" s="9"/>
      <c r="G9" s="9"/>
      <c r="H9" s="9"/>
    </row>
    <row r="10" spans="1:8" ht="15.75" thickBot="1" x14ac:dyDescent="0.3">
      <c r="A10" s="2"/>
      <c r="B10" s="104" t="s">
        <v>32</v>
      </c>
      <c r="C10" s="21"/>
      <c r="D10" s="22"/>
      <c r="E10" s="39">
        <f>SUM(E8:E9)</f>
        <v>0</v>
      </c>
      <c r="F10" s="2"/>
      <c r="G10" s="2"/>
      <c r="H10" s="2"/>
    </row>
    <row r="11" spans="1:8" x14ac:dyDescent="0.25">
      <c r="A11" s="2"/>
      <c r="B11" s="107"/>
      <c r="C11" s="2"/>
      <c r="D11" s="8"/>
      <c r="E11" s="7"/>
      <c r="F11" s="2"/>
      <c r="G11" s="2"/>
      <c r="H11" s="2"/>
    </row>
    <row r="12" spans="1:8" ht="15.75" thickBot="1" x14ac:dyDescent="0.3">
      <c r="A12" s="2"/>
      <c r="B12" s="99"/>
      <c r="C12" s="23"/>
      <c r="D12" s="24"/>
      <c r="E12" s="25"/>
      <c r="F12" s="2"/>
      <c r="G12" s="2"/>
      <c r="H12" s="2"/>
    </row>
    <row r="13" spans="1:8" x14ac:dyDescent="0.25">
      <c r="A13" s="2"/>
      <c r="B13" s="169" t="s">
        <v>78</v>
      </c>
      <c r="C13" s="184"/>
      <c r="D13" s="184"/>
      <c r="E13" s="185"/>
      <c r="F13" s="2"/>
      <c r="G13" s="2"/>
      <c r="H13" s="2"/>
    </row>
    <row r="14" spans="1:8" ht="26.25" x14ac:dyDescent="0.25">
      <c r="A14" s="2"/>
      <c r="B14" s="120" t="s">
        <v>79</v>
      </c>
      <c r="C14" s="70"/>
      <c r="D14" s="63" t="s">
        <v>20</v>
      </c>
      <c r="E14" s="64"/>
      <c r="F14" s="2"/>
      <c r="G14" s="2"/>
      <c r="H14" s="2"/>
    </row>
    <row r="15" spans="1:8" ht="25.5" x14ac:dyDescent="0.25">
      <c r="A15" s="2"/>
      <c r="B15" s="119" t="s">
        <v>21</v>
      </c>
      <c r="C15" s="142" t="s">
        <v>22</v>
      </c>
      <c r="D15" s="143" t="s">
        <v>23</v>
      </c>
      <c r="E15" s="145" t="s">
        <v>24</v>
      </c>
      <c r="F15" s="2"/>
      <c r="G15" s="2"/>
      <c r="H15" s="2"/>
    </row>
    <row r="16" spans="1:8" x14ac:dyDescent="0.25">
      <c r="A16" s="2"/>
      <c r="B16" s="121" t="s">
        <v>25</v>
      </c>
      <c r="C16" s="75"/>
      <c r="D16" s="76"/>
      <c r="E16" s="77"/>
      <c r="F16" s="2"/>
      <c r="G16" s="2"/>
      <c r="H16" s="2"/>
    </row>
    <row r="17" spans="1:8" x14ac:dyDescent="0.25">
      <c r="A17" s="2"/>
      <c r="B17" s="108">
        <v>400</v>
      </c>
      <c r="C17" s="17">
        <v>5</v>
      </c>
      <c r="D17" s="38">
        <v>0</v>
      </c>
      <c r="E17" s="18">
        <f>C17*D17</f>
        <v>0</v>
      </c>
      <c r="F17" s="2"/>
      <c r="G17" s="2"/>
      <c r="H17" s="2"/>
    </row>
    <row r="18" spans="1:8" x14ac:dyDescent="0.25">
      <c r="A18" s="2"/>
      <c r="B18" s="102">
        <v>600</v>
      </c>
      <c r="C18" s="17">
        <v>30</v>
      </c>
      <c r="D18" s="38">
        <v>0</v>
      </c>
      <c r="E18" s="18">
        <f>C18*D18</f>
        <v>0</v>
      </c>
      <c r="F18" s="2"/>
      <c r="G18" s="2"/>
      <c r="H18" s="2"/>
    </row>
    <row r="19" spans="1:8" x14ac:dyDescent="0.25">
      <c r="A19" s="2"/>
      <c r="B19" s="102">
        <v>800</v>
      </c>
      <c r="C19" s="17">
        <v>10</v>
      </c>
      <c r="D19" s="38">
        <v>0</v>
      </c>
      <c r="E19" s="18">
        <f>C19*D19</f>
        <v>0</v>
      </c>
      <c r="F19" s="2"/>
      <c r="G19" s="2"/>
      <c r="H19" s="2"/>
    </row>
    <row r="20" spans="1:8" x14ac:dyDescent="0.25">
      <c r="A20" s="2"/>
      <c r="B20" s="121" t="s">
        <v>26</v>
      </c>
      <c r="C20" s="75"/>
      <c r="D20" s="76"/>
      <c r="E20" s="77"/>
      <c r="F20" s="2"/>
      <c r="G20" s="2"/>
      <c r="H20" s="2"/>
    </row>
    <row r="21" spans="1:8" x14ac:dyDescent="0.25">
      <c r="A21" s="2"/>
      <c r="B21" s="108">
        <v>400</v>
      </c>
      <c r="C21" s="17">
        <v>5</v>
      </c>
      <c r="D21" s="38">
        <v>0</v>
      </c>
      <c r="E21" s="18">
        <f>C21*D21</f>
        <v>0</v>
      </c>
      <c r="F21" s="2"/>
      <c r="G21" s="2"/>
      <c r="H21" s="2"/>
    </row>
    <row r="22" spans="1:8" x14ac:dyDescent="0.25">
      <c r="A22" s="2"/>
      <c r="B22" s="102">
        <v>600</v>
      </c>
      <c r="C22" s="17">
        <v>30</v>
      </c>
      <c r="D22" s="38">
        <v>0</v>
      </c>
      <c r="E22" s="18">
        <f>C22*D22</f>
        <v>0</v>
      </c>
      <c r="F22" s="2"/>
      <c r="G22" s="2"/>
      <c r="H22" s="2"/>
    </row>
    <row r="23" spans="1:8" x14ac:dyDescent="0.25">
      <c r="A23" s="2"/>
      <c r="B23" s="102">
        <v>800</v>
      </c>
      <c r="C23" s="17">
        <v>10</v>
      </c>
      <c r="D23" s="38">
        <v>0</v>
      </c>
      <c r="E23" s="18">
        <f>C23*D23</f>
        <v>0</v>
      </c>
      <c r="F23" s="2"/>
      <c r="G23" s="2"/>
      <c r="H23" s="2"/>
    </row>
    <row r="24" spans="1:8" x14ac:dyDescent="0.25">
      <c r="A24" s="2"/>
      <c r="B24" s="121" t="s">
        <v>27</v>
      </c>
      <c r="C24" s="78"/>
      <c r="D24" s="79"/>
      <c r="E24" s="80"/>
      <c r="F24" s="2"/>
      <c r="G24" s="2"/>
      <c r="H24" s="2"/>
    </row>
    <row r="25" spans="1:8" x14ac:dyDescent="0.25">
      <c r="A25" s="2"/>
      <c r="B25" s="108">
        <v>700</v>
      </c>
      <c r="C25" s="17">
        <v>20</v>
      </c>
      <c r="D25" s="38">
        <v>0</v>
      </c>
      <c r="E25" s="18">
        <f>C25*D25</f>
        <v>0</v>
      </c>
      <c r="F25" s="2"/>
      <c r="G25" s="2"/>
      <c r="H25" s="2"/>
    </row>
    <row r="26" spans="1:8" ht="15.75" thickBot="1" x14ac:dyDescent="0.3">
      <c r="A26" s="2"/>
      <c r="B26" s="102">
        <v>900</v>
      </c>
      <c r="C26" s="17">
        <v>20</v>
      </c>
      <c r="D26" s="38">
        <v>0</v>
      </c>
      <c r="E26" s="18">
        <f>C26*D26</f>
        <v>0</v>
      </c>
      <c r="F26" s="2"/>
      <c r="G26" s="2"/>
      <c r="H26" s="2"/>
    </row>
    <row r="27" spans="1:8" ht="15.75" thickBot="1" x14ac:dyDescent="0.3">
      <c r="A27" s="2"/>
      <c r="B27" s="104" t="s">
        <v>32</v>
      </c>
      <c r="C27" s="21"/>
      <c r="D27" s="22"/>
      <c r="E27" s="39">
        <f>SUM(E17:E26)</f>
        <v>0</v>
      </c>
      <c r="F27" s="2"/>
      <c r="G27" s="2"/>
      <c r="H27" s="2"/>
    </row>
    <row r="28" spans="1:8" x14ac:dyDescent="0.25">
      <c r="A28" s="2"/>
      <c r="B28" s="99"/>
      <c r="C28" s="23"/>
      <c r="D28" s="24"/>
      <c r="E28" s="25"/>
      <c r="F28" s="2"/>
      <c r="G28" s="2"/>
      <c r="H28" s="2"/>
    </row>
    <row r="29" spans="1:8" ht="15.75" thickBot="1" x14ac:dyDescent="0.3">
      <c r="A29" s="2"/>
      <c r="B29" s="99"/>
      <c r="C29" s="23"/>
      <c r="D29" s="24"/>
      <c r="E29" s="25"/>
      <c r="F29" s="2"/>
      <c r="G29" s="2"/>
      <c r="H29" s="2"/>
    </row>
    <row r="30" spans="1:8" x14ac:dyDescent="0.25">
      <c r="A30" s="2"/>
      <c r="B30" s="169" t="s">
        <v>80</v>
      </c>
      <c r="C30" s="184"/>
      <c r="D30" s="184"/>
      <c r="E30" s="185"/>
      <c r="F30" s="2"/>
      <c r="G30" s="2"/>
      <c r="H30" s="2"/>
    </row>
    <row r="31" spans="1:8" ht="26.25" x14ac:dyDescent="0.25">
      <c r="A31" s="2"/>
      <c r="B31" s="176" t="s">
        <v>81</v>
      </c>
      <c r="C31" s="190"/>
      <c r="D31" s="63" t="s">
        <v>20</v>
      </c>
      <c r="E31" s="64"/>
      <c r="F31" s="2"/>
      <c r="G31" s="2"/>
      <c r="H31" s="2"/>
    </row>
    <row r="32" spans="1:8" ht="25.5" x14ac:dyDescent="0.25">
      <c r="A32" s="2"/>
      <c r="B32" s="119" t="s">
        <v>96</v>
      </c>
      <c r="C32" s="142" t="s">
        <v>22</v>
      </c>
      <c r="D32" s="143" t="s">
        <v>23</v>
      </c>
      <c r="E32" s="145" t="s">
        <v>24</v>
      </c>
      <c r="F32" s="2"/>
      <c r="G32" s="2"/>
      <c r="H32" s="2"/>
    </row>
    <row r="33" spans="1:8" x14ac:dyDescent="0.25">
      <c r="A33" s="2"/>
      <c r="B33" s="119" t="s">
        <v>166</v>
      </c>
      <c r="C33" s="10"/>
      <c r="D33" s="11"/>
      <c r="E33" s="12"/>
      <c r="F33" s="2"/>
      <c r="G33" s="2"/>
      <c r="H33" s="2"/>
    </row>
    <row r="34" spans="1:8" x14ac:dyDescent="0.25">
      <c r="A34" s="2"/>
      <c r="B34" s="108" t="s">
        <v>82</v>
      </c>
      <c r="C34" s="17">
        <v>10</v>
      </c>
      <c r="D34" s="38">
        <v>0</v>
      </c>
      <c r="E34" s="18">
        <f>C34*D34</f>
        <v>0</v>
      </c>
      <c r="F34" s="2"/>
      <c r="G34" s="2"/>
      <c r="H34" s="2"/>
    </row>
    <row r="35" spans="1:8" x14ac:dyDescent="0.25">
      <c r="A35" s="2"/>
      <c r="B35" s="108" t="s">
        <v>83</v>
      </c>
      <c r="C35" s="17">
        <v>5</v>
      </c>
      <c r="D35" s="38">
        <v>0</v>
      </c>
      <c r="E35" s="18">
        <f>C35*D35</f>
        <v>0</v>
      </c>
      <c r="F35" s="2"/>
      <c r="G35" s="2"/>
      <c r="H35" s="2"/>
    </row>
    <row r="36" spans="1:8" x14ac:dyDescent="0.25">
      <c r="A36" s="2"/>
      <c r="B36" s="108" t="s">
        <v>84</v>
      </c>
      <c r="C36" s="17">
        <v>2</v>
      </c>
      <c r="D36" s="38">
        <v>0</v>
      </c>
      <c r="E36" s="18">
        <f>C36*D36</f>
        <v>0</v>
      </c>
      <c r="F36" s="2"/>
      <c r="G36" s="2"/>
      <c r="H36" s="2"/>
    </row>
    <row r="37" spans="1:8" x14ac:dyDescent="0.25">
      <c r="A37" s="2"/>
      <c r="B37" s="108" t="s">
        <v>85</v>
      </c>
      <c r="C37" s="17">
        <v>10</v>
      </c>
      <c r="D37" s="38">
        <v>0</v>
      </c>
      <c r="E37" s="18">
        <f>C37*D37</f>
        <v>0</v>
      </c>
      <c r="F37" s="2"/>
      <c r="G37" s="2"/>
      <c r="H37" s="2"/>
    </row>
    <row r="38" spans="1:8" x14ac:dyDescent="0.25">
      <c r="A38" s="2"/>
      <c r="B38" s="102" t="s">
        <v>86</v>
      </c>
      <c r="C38" s="17">
        <v>10</v>
      </c>
      <c r="D38" s="38">
        <v>0</v>
      </c>
      <c r="E38" s="18">
        <f>C38*D38</f>
        <v>0</v>
      </c>
      <c r="F38" s="2"/>
      <c r="G38" s="2"/>
      <c r="H38" s="2"/>
    </row>
    <row r="39" spans="1:8" x14ac:dyDescent="0.25">
      <c r="A39" s="2"/>
      <c r="B39" s="122" t="s">
        <v>167</v>
      </c>
      <c r="C39" s="65"/>
      <c r="D39" s="66"/>
      <c r="E39" s="67"/>
      <c r="F39" s="2"/>
      <c r="G39" s="2"/>
      <c r="H39" s="2"/>
    </row>
    <row r="40" spans="1:8" x14ac:dyDescent="0.25">
      <c r="A40" s="2"/>
      <c r="B40" s="123" t="s">
        <v>82</v>
      </c>
      <c r="C40" s="17">
        <v>10</v>
      </c>
      <c r="D40" s="38">
        <v>0</v>
      </c>
      <c r="E40" s="18">
        <f>C40*D40</f>
        <v>0</v>
      </c>
      <c r="F40" s="2"/>
      <c r="G40" s="2"/>
      <c r="H40" s="2"/>
    </row>
    <row r="41" spans="1:8" x14ac:dyDescent="0.25">
      <c r="A41" s="2"/>
      <c r="B41" s="123" t="s">
        <v>83</v>
      </c>
      <c r="C41" s="17">
        <v>5</v>
      </c>
      <c r="D41" s="38">
        <v>0</v>
      </c>
      <c r="E41" s="18">
        <f>C41*D41</f>
        <v>0</v>
      </c>
      <c r="F41" s="2"/>
      <c r="G41" s="2"/>
      <c r="H41" s="2"/>
    </row>
    <row r="42" spans="1:8" x14ac:dyDescent="0.25">
      <c r="A42" s="2"/>
      <c r="B42" s="123" t="s">
        <v>84</v>
      </c>
      <c r="C42" s="17">
        <v>2</v>
      </c>
      <c r="D42" s="38">
        <v>0</v>
      </c>
      <c r="E42" s="18">
        <f>C42*D42</f>
        <v>0</v>
      </c>
      <c r="F42" s="2"/>
      <c r="G42" s="2"/>
      <c r="H42" s="2"/>
    </row>
    <row r="43" spans="1:8" x14ac:dyDescent="0.25">
      <c r="A43" s="2"/>
      <c r="B43" s="124" t="s">
        <v>85</v>
      </c>
      <c r="C43" s="17">
        <v>5</v>
      </c>
      <c r="D43" s="38">
        <v>0</v>
      </c>
      <c r="E43" s="18">
        <f>C43*D43</f>
        <v>0</v>
      </c>
      <c r="F43" s="2"/>
      <c r="G43" s="2"/>
      <c r="H43" s="2"/>
    </row>
    <row r="44" spans="1:8" x14ac:dyDescent="0.25">
      <c r="A44" s="2"/>
      <c r="B44" s="125" t="s">
        <v>86</v>
      </c>
      <c r="C44" s="17">
        <v>65</v>
      </c>
      <c r="D44" s="38">
        <v>0</v>
      </c>
      <c r="E44" s="18">
        <f>C44*D44</f>
        <v>0</v>
      </c>
      <c r="F44" s="2"/>
      <c r="G44" s="2"/>
      <c r="H44" s="2"/>
    </row>
    <row r="45" spans="1:8" x14ac:dyDescent="0.25">
      <c r="A45" s="2"/>
      <c r="B45" s="126" t="s">
        <v>168</v>
      </c>
      <c r="C45" s="65"/>
      <c r="D45" s="68"/>
      <c r="E45" s="69"/>
      <c r="F45" s="2"/>
      <c r="G45" s="2"/>
      <c r="H45" s="2"/>
    </row>
    <row r="46" spans="1:8" x14ac:dyDescent="0.25">
      <c r="A46" s="2"/>
      <c r="B46" s="103" t="s">
        <v>82</v>
      </c>
      <c r="C46" s="17">
        <v>10</v>
      </c>
      <c r="D46" s="38">
        <v>0</v>
      </c>
      <c r="E46" s="18">
        <f>C46*D46</f>
        <v>0</v>
      </c>
      <c r="F46" s="2"/>
      <c r="G46" s="2"/>
      <c r="H46" s="2"/>
    </row>
    <row r="47" spans="1:8" x14ac:dyDescent="0.25">
      <c r="A47" s="2"/>
      <c r="B47" s="103" t="s">
        <v>83</v>
      </c>
      <c r="C47" s="17">
        <v>5</v>
      </c>
      <c r="D47" s="38">
        <v>0</v>
      </c>
      <c r="E47" s="18">
        <f>C47*D47</f>
        <v>0</v>
      </c>
      <c r="F47" s="2"/>
      <c r="G47" s="2"/>
      <c r="H47" s="2"/>
    </row>
    <row r="48" spans="1:8" x14ac:dyDescent="0.25">
      <c r="A48" s="2"/>
      <c r="B48" s="103" t="s">
        <v>84</v>
      </c>
      <c r="C48" s="17">
        <v>2</v>
      </c>
      <c r="D48" s="38">
        <v>0</v>
      </c>
      <c r="E48" s="18">
        <f t="shared" ref="E48:E50" si="0">C48*D48</f>
        <v>0</v>
      </c>
      <c r="F48" s="2"/>
      <c r="G48" s="2"/>
      <c r="H48" s="2"/>
    </row>
    <row r="49" spans="1:8" x14ac:dyDescent="0.25">
      <c r="A49" s="2"/>
      <c r="B49" s="103" t="s">
        <v>85</v>
      </c>
      <c r="C49" s="17">
        <v>10</v>
      </c>
      <c r="D49" s="38">
        <v>0</v>
      </c>
      <c r="E49" s="18">
        <f t="shared" si="0"/>
        <v>0</v>
      </c>
      <c r="F49" s="2"/>
      <c r="G49" s="2"/>
      <c r="H49" s="2"/>
    </row>
    <row r="50" spans="1:8" ht="15.75" thickBot="1" x14ac:dyDescent="0.3">
      <c r="A50" s="2"/>
      <c r="B50" s="127" t="s">
        <v>86</v>
      </c>
      <c r="C50" s="17">
        <v>10</v>
      </c>
      <c r="D50" s="38">
        <v>0</v>
      </c>
      <c r="E50" s="18">
        <f t="shared" si="0"/>
        <v>0</v>
      </c>
      <c r="F50" s="2"/>
      <c r="G50" s="2"/>
      <c r="H50" s="2"/>
    </row>
    <row r="51" spans="1:8" ht="15.75" thickBot="1" x14ac:dyDescent="0.3">
      <c r="A51" s="2"/>
      <c r="B51" s="128" t="s">
        <v>32</v>
      </c>
      <c r="C51" s="21"/>
      <c r="D51" s="22"/>
      <c r="E51" s="39">
        <f>SUM(E34:E50)</f>
        <v>0</v>
      </c>
      <c r="F51" s="2"/>
      <c r="G51" s="2"/>
      <c r="H51" s="2"/>
    </row>
    <row r="52" spans="1:8" x14ac:dyDescent="0.25">
      <c r="A52" s="2"/>
      <c r="B52" s="99"/>
      <c r="C52" s="23"/>
      <c r="D52" s="24"/>
      <c r="E52" s="25"/>
      <c r="F52" s="2"/>
      <c r="G52" s="2"/>
      <c r="H52" s="2"/>
    </row>
    <row r="53" spans="1:8" ht="15.75" customHeight="1" thickBot="1" x14ac:dyDescent="0.3">
      <c r="A53" s="2"/>
      <c r="B53" s="99"/>
      <c r="C53" s="23"/>
      <c r="D53" s="24"/>
      <c r="E53" s="25"/>
      <c r="F53" s="2"/>
      <c r="G53" s="2"/>
      <c r="H53" s="2"/>
    </row>
    <row r="54" spans="1:8" ht="26.25" customHeight="1" x14ac:dyDescent="0.25">
      <c r="A54" s="2"/>
      <c r="B54" s="181" t="s">
        <v>87</v>
      </c>
      <c r="C54" s="191"/>
      <c r="D54" s="191"/>
      <c r="E54" s="192"/>
      <c r="F54" s="2"/>
      <c r="G54" s="2"/>
      <c r="H54" s="2"/>
    </row>
    <row r="55" spans="1:8" ht="26.25" x14ac:dyDescent="0.25">
      <c r="A55" s="2"/>
      <c r="B55" s="193" t="s">
        <v>88</v>
      </c>
      <c r="C55" s="194"/>
      <c r="D55" s="63" t="s">
        <v>20</v>
      </c>
      <c r="E55" s="62"/>
      <c r="F55" s="2"/>
      <c r="G55" s="2"/>
      <c r="H55" s="2"/>
    </row>
    <row r="56" spans="1:8" ht="25.5" x14ac:dyDescent="0.25">
      <c r="A56" s="2"/>
      <c r="B56" s="129" t="s">
        <v>21</v>
      </c>
      <c r="C56" s="139" t="s">
        <v>22</v>
      </c>
      <c r="D56" s="140" t="s">
        <v>23</v>
      </c>
      <c r="E56" s="141" t="s">
        <v>24</v>
      </c>
      <c r="F56" s="2"/>
      <c r="G56" s="2"/>
      <c r="H56" s="2"/>
    </row>
    <row r="57" spans="1:8" x14ac:dyDescent="0.25">
      <c r="A57" s="2"/>
      <c r="B57" s="130" t="s">
        <v>89</v>
      </c>
      <c r="C57" s="30">
        <v>55</v>
      </c>
      <c r="D57" s="38">
        <v>0</v>
      </c>
      <c r="E57" s="18">
        <f>C57*D57</f>
        <v>0</v>
      </c>
      <c r="F57" s="2"/>
      <c r="G57" s="2"/>
      <c r="H57" s="2"/>
    </row>
    <row r="58" spans="1:8" x14ac:dyDescent="0.25">
      <c r="A58" s="2"/>
      <c r="B58" s="130" t="s">
        <v>38</v>
      </c>
      <c r="C58" s="30">
        <v>20</v>
      </c>
      <c r="D58" s="38">
        <v>0</v>
      </c>
      <c r="E58" s="18">
        <f>C58*D58</f>
        <v>0</v>
      </c>
      <c r="F58" s="2"/>
      <c r="G58" s="2"/>
      <c r="H58" s="2"/>
    </row>
    <row r="59" spans="1:8" x14ac:dyDescent="0.25">
      <c r="A59" s="2"/>
      <c r="B59" s="102" t="s">
        <v>40</v>
      </c>
      <c r="C59" s="17">
        <v>55</v>
      </c>
      <c r="D59" s="38">
        <v>0</v>
      </c>
      <c r="E59" s="18">
        <f>C59*D59</f>
        <v>0</v>
      </c>
      <c r="F59" s="2"/>
      <c r="G59" s="2"/>
      <c r="H59" s="2"/>
    </row>
    <row r="60" spans="1:8" x14ac:dyDescent="0.25">
      <c r="A60" s="2"/>
      <c r="B60" s="130" t="s">
        <v>90</v>
      </c>
      <c r="C60" s="30">
        <v>25</v>
      </c>
      <c r="D60" s="38">
        <v>0</v>
      </c>
      <c r="E60" s="18">
        <f>C60*D60</f>
        <v>0</v>
      </c>
      <c r="F60" s="2"/>
      <c r="G60" s="2"/>
      <c r="H60" s="2"/>
    </row>
    <row r="61" spans="1:8" ht="15.75" thickBot="1" x14ac:dyDescent="0.3">
      <c r="A61" s="2"/>
      <c r="B61" s="103" t="s">
        <v>91</v>
      </c>
      <c r="C61" s="19">
        <v>20</v>
      </c>
      <c r="D61" s="38">
        <v>0</v>
      </c>
      <c r="E61" s="18">
        <f>C61*D61</f>
        <v>0</v>
      </c>
      <c r="F61" s="2"/>
      <c r="G61" s="2"/>
      <c r="H61" s="2"/>
    </row>
    <row r="62" spans="1:8" ht="15.75" thickBot="1" x14ac:dyDescent="0.3">
      <c r="A62" s="2"/>
      <c r="B62" s="104" t="s">
        <v>32</v>
      </c>
      <c r="C62" s="21"/>
      <c r="D62" s="31"/>
      <c r="E62" s="42">
        <f>SUM(E57:E61)</f>
        <v>0</v>
      </c>
      <c r="F62" s="2"/>
      <c r="G62" s="2"/>
      <c r="H62" s="2"/>
    </row>
    <row r="63" spans="1:8" x14ac:dyDescent="0.25">
      <c r="A63" s="2"/>
      <c r="B63" s="99"/>
      <c r="C63" s="23"/>
      <c r="D63" s="24"/>
      <c r="E63" s="25"/>
      <c r="F63" s="2"/>
      <c r="G63" s="2"/>
      <c r="H63" s="2"/>
    </row>
    <row r="64" spans="1:8" ht="15.75" thickBot="1" x14ac:dyDescent="0.3">
      <c r="A64" s="2"/>
      <c r="B64" s="107"/>
      <c r="C64" s="2"/>
      <c r="D64" s="8"/>
      <c r="E64" s="7"/>
      <c r="F64" s="2"/>
      <c r="G64" s="2"/>
      <c r="H64" s="2"/>
    </row>
    <row r="65" spans="1:8" x14ac:dyDescent="0.25">
      <c r="A65" s="2"/>
      <c r="B65" s="179" t="s">
        <v>92</v>
      </c>
      <c r="C65" s="195"/>
      <c r="D65" s="195"/>
      <c r="E65" s="195"/>
      <c r="F65" s="196"/>
      <c r="G65" s="84"/>
      <c r="H65" s="2"/>
    </row>
    <row r="66" spans="1:8" ht="15.75" thickBot="1" x14ac:dyDescent="0.3">
      <c r="A66" s="2"/>
      <c r="B66" s="131" t="s">
        <v>93</v>
      </c>
      <c r="C66" s="89" t="s">
        <v>94</v>
      </c>
      <c r="D66" s="89"/>
      <c r="E66" s="89"/>
      <c r="F66" s="91"/>
      <c r="G66" s="84"/>
      <c r="H66" s="2"/>
    </row>
    <row r="67" spans="1:8" ht="25.5" x14ac:dyDescent="0.25">
      <c r="A67" s="2"/>
      <c r="B67" s="119" t="s">
        <v>95</v>
      </c>
      <c r="C67" s="142" t="s">
        <v>21</v>
      </c>
      <c r="D67" s="142" t="s">
        <v>22</v>
      </c>
      <c r="E67" s="143" t="s">
        <v>23</v>
      </c>
      <c r="F67" s="144" t="s">
        <v>24</v>
      </c>
      <c r="G67" s="117" t="s">
        <v>97</v>
      </c>
      <c r="H67" s="2"/>
    </row>
    <row r="68" spans="1:8" x14ac:dyDescent="0.25">
      <c r="A68" s="2"/>
      <c r="B68" s="108" t="s">
        <v>149</v>
      </c>
      <c r="C68" s="17" t="s">
        <v>98</v>
      </c>
      <c r="D68" s="17">
        <v>20</v>
      </c>
      <c r="E68" s="38">
        <v>0</v>
      </c>
      <c r="F68" s="90">
        <f>D68*E68</f>
        <v>0</v>
      </c>
      <c r="G68" s="85">
        <v>1</v>
      </c>
      <c r="H68" s="2"/>
    </row>
    <row r="69" spans="1:8" x14ac:dyDescent="0.25">
      <c r="A69" s="2"/>
      <c r="B69" s="108" t="s">
        <v>148</v>
      </c>
      <c r="C69" s="17" t="s">
        <v>99</v>
      </c>
      <c r="D69" s="17">
        <v>110</v>
      </c>
      <c r="E69" s="38">
        <v>0</v>
      </c>
      <c r="F69" s="90">
        <f t="shared" ref="F69:F90" si="1">D69*E69</f>
        <v>0</v>
      </c>
      <c r="G69" s="85">
        <v>2</v>
      </c>
      <c r="H69" s="2"/>
    </row>
    <row r="70" spans="1:8" x14ac:dyDescent="0.25">
      <c r="A70" s="2"/>
      <c r="B70" s="108" t="s">
        <v>100</v>
      </c>
      <c r="C70" s="17" t="s">
        <v>101</v>
      </c>
      <c r="D70" s="17">
        <v>10</v>
      </c>
      <c r="E70" s="38">
        <v>0</v>
      </c>
      <c r="F70" s="90">
        <f t="shared" si="1"/>
        <v>0</v>
      </c>
      <c r="G70" s="85">
        <v>3</v>
      </c>
      <c r="H70" s="2"/>
    </row>
    <row r="71" spans="1:8" ht="25.5" x14ac:dyDescent="0.25">
      <c r="A71" s="2"/>
      <c r="B71" s="108" t="s">
        <v>102</v>
      </c>
      <c r="C71" s="17" t="s">
        <v>103</v>
      </c>
      <c r="D71" s="17">
        <v>10</v>
      </c>
      <c r="E71" s="38">
        <v>0</v>
      </c>
      <c r="F71" s="90">
        <f t="shared" si="1"/>
        <v>0</v>
      </c>
      <c r="G71" s="85"/>
      <c r="H71" s="2"/>
    </row>
    <row r="72" spans="1:8" ht="25.5" x14ac:dyDescent="0.25">
      <c r="A72" s="2"/>
      <c r="B72" s="108" t="s">
        <v>104</v>
      </c>
      <c r="C72" s="17" t="s">
        <v>103</v>
      </c>
      <c r="D72" s="17">
        <v>10</v>
      </c>
      <c r="E72" s="38">
        <v>0</v>
      </c>
      <c r="F72" s="90">
        <f t="shared" si="1"/>
        <v>0</v>
      </c>
      <c r="G72" s="85"/>
      <c r="H72" s="2"/>
    </row>
    <row r="73" spans="1:8" ht="25.5" x14ac:dyDescent="0.25">
      <c r="A73" s="2"/>
      <c r="B73" s="108" t="s">
        <v>105</v>
      </c>
      <c r="C73" s="17" t="s">
        <v>103</v>
      </c>
      <c r="D73" s="17">
        <v>10</v>
      </c>
      <c r="E73" s="38">
        <v>0</v>
      </c>
      <c r="F73" s="90">
        <f t="shared" si="1"/>
        <v>0</v>
      </c>
      <c r="G73" s="85"/>
      <c r="H73" s="2"/>
    </row>
    <row r="74" spans="1:8" x14ac:dyDescent="0.25">
      <c r="A74" s="2"/>
      <c r="B74" s="108" t="s">
        <v>106</v>
      </c>
      <c r="C74" s="17" t="s">
        <v>107</v>
      </c>
      <c r="D74" s="17">
        <v>20</v>
      </c>
      <c r="E74" s="38">
        <v>0</v>
      </c>
      <c r="F74" s="90">
        <f t="shared" si="1"/>
        <v>0</v>
      </c>
      <c r="G74" s="85">
        <v>4</v>
      </c>
      <c r="H74" s="2"/>
    </row>
    <row r="75" spans="1:8" ht="25.5" x14ac:dyDescent="0.25">
      <c r="A75" s="2"/>
      <c r="B75" s="108" t="s">
        <v>108</v>
      </c>
      <c r="C75" s="17"/>
      <c r="D75" s="17">
        <v>10</v>
      </c>
      <c r="E75" s="38">
        <v>0</v>
      </c>
      <c r="F75" s="90">
        <f t="shared" si="1"/>
        <v>0</v>
      </c>
      <c r="G75" s="85">
        <v>5</v>
      </c>
      <c r="H75" s="2"/>
    </row>
    <row r="76" spans="1:8" ht="25.5" x14ac:dyDescent="0.25">
      <c r="A76" s="2"/>
      <c r="B76" s="108" t="s">
        <v>109</v>
      </c>
      <c r="C76" s="17"/>
      <c r="D76" s="17">
        <v>10</v>
      </c>
      <c r="E76" s="38">
        <v>0</v>
      </c>
      <c r="F76" s="90">
        <f t="shared" si="1"/>
        <v>0</v>
      </c>
      <c r="G76" s="85">
        <v>6</v>
      </c>
      <c r="H76" s="2"/>
    </row>
    <row r="77" spans="1:8" ht="25.5" x14ac:dyDescent="0.25">
      <c r="A77" s="2"/>
      <c r="B77" s="108" t="s">
        <v>110</v>
      </c>
      <c r="C77" s="17" t="s">
        <v>111</v>
      </c>
      <c r="D77" s="17">
        <v>110</v>
      </c>
      <c r="E77" s="38">
        <v>0</v>
      </c>
      <c r="F77" s="90">
        <f t="shared" si="1"/>
        <v>0</v>
      </c>
      <c r="G77" s="85"/>
      <c r="H77" s="2"/>
    </row>
    <row r="78" spans="1:8" x14ac:dyDescent="0.25">
      <c r="A78" s="2"/>
      <c r="B78" s="108" t="s">
        <v>161</v>
      </c>
      <c r="C78" s="17" t="s">
        <v>29</v>
      </c>
      <c r="D78" s="17">
        <v>10</v>
      </c>
      <c r="E78" s="38">
        <v>0</v>
      </c>
      <c r="F78" s="90">
        <f t="shared" si="1"/>
        <v>0</v>
      </c>
      <c r="G78" s="85">
        <v>7</v>
      </c>
      <c r="H78" s="2"/>
    </row>
    <row r="79" spans="1:8" x14ac:dyDescent="0.25">
      <c r="A79" s="2"/>
      <c r="B79" s="102" t="s">
        <v>161</v>
      </c>
      <c r="C79" s="17" t="s">
        <v>112</v>
      </c>
      <c r="D79" s="17">
        <v>10</v>
      </c>
      <c r="E79" s="38">
        <v>0</v>
      </c>
      <c r="F79" s="90">
        <f t="shared" si="1"/>
        <v>0</v>
      </c>
      <c r="G79" s="85"/>
      <c r="H79" s="2"/>
    </row>
    <row r="80" spans="1:8" ht="38.25" x14ac:dyDescent="0.25">
      <c r="A80" s="2"/>
      <c r="B80" s="108" t="s">
        <v>113</v>
      </c>
      <c r="C80" s="17"/>
      <c r="D80" s="17">
        <v>55</v>
      </c>
      <c r="E80" s="38">
        <v>0</v>
      </c>
      <c r="F80" s="90">
        <f t="shared" si="1"/>
        <v>0</v>
      </c>
      <c r="G80" s="85"/>
      <c r="H80" s="2"/>
    </row>
    <row r="81" spans="1:8" ht="38.25" x14ac:dyDescent="0.25">
      <c r="A81" s="32"/>
      <c r="B81" s="108" t="s">
        <v>150</v>
      </c>
      <c r="C81" s="17" t="s">
        <v>114</v>
      </c>
      <c r="D81" s="17">
        <v>30</v>
      </c>
      <c r="E81" s="38">
        <v>0</v>
      </c>
      <c r="F81" s="90">
        <f t="shared" si="1"/>
        <v>0</v>
      </c>
      <c r="G81" s="85">
        <v>8</v>
      </c>
      <c r="H81" s="32"/>
    </row>
    <row r="82" spans="1:8" ht="25.5" x14ac:dyDescent="0.25">
      <c r="A82" s="2"/>
      <c r="B82" s="108" t="s">
        <v>115</v>
      </c>
      <c r="C82" s="17" t="s">
        <v>30</v>
      </c>
      <c r="D82" s="17">
        <v>15</v>
      </c>
      <c r="E82" s="38">
        <v>0</v>
      </c>
      <c r="F82" s="90">
        <f t="shared" si="1"/>
        <v>0</v>
      </c>
      <c r="G82" s="85">
        <v>9</v>
      </c>
      <c r="H82" s="2"/>
    </row>
    <row r="83" spans="1:8" ht="25.5" x14ac:dyDescent="0.25">
      <c r="A83" s="2"/>
      <c r="B83" s="108" t="s">
        <v>116</v>
      </c>
      <c r="C83" s="17" t="s">
        <v>38</v>
      </c>
      <c r="D83" s="17">
        <v>15</v>
      </c>
      <c r="E83" s="38">
        <v>0</v>
      </c>
      <c r="F83" s="90">
        <f t="shared" si="1"/>
        <v>0</v>
      </c>
      <c r="G83" s="85">
        <v>10</v>
      </c>
      <c r="H83" s="2"/>
    </row>
    <row r="84" spans="1:8" x14ac:dyDescent="0.25">
      <c r="A84" s="2"/>
      <c r="B84" s="102" t="s">
        <v>117</v>
      </c>
      <c r="C84" s="17" t="s">
        <v>90</v>
      </c>
      <c r="D84" s="17">
        <v>15</v>
      </c>
      <c r="E84" s="38">
        <v>0</v>
      </c>
      <c r="F84" s="90">
        <f t="shared" si="1"/>
        <v>0</v>
      </c>
      <c r="G84" s="85">
        <v>11</v>
      </c>
      <c r="H84" s="2"/>
    </row>
    <row r="85" spans="1:8" x14ac:dyDescent="0.25">
      <c r="A85" s="2"/>
      <c r="B85" s="102" t="s">
        <v>118</v>
      </c>
      <c r="C85" s="17" t="s">
        <v>30</v>
      </c>
      <c r="D85" s="17">
        <v>10</v>
      </c>
      <c r="E85" s="38">
        <v>0</v>
      </c>
      <c r="F85" s="90">
        <f t="shared" si="1"/>
        <v>0</v>
      </c>
      <c r="G85" s="85">
        <v>12</v>
      </c>
      <c r="H85" s="2"/>
    </row>
    <row r="86" spans="1:8" ht="25.5" x14ac:dyDescent="0.25">
      <c r="A86" s="2"/>
      <c r="B86" s="108" t="s">
        <v>162</v>
      </c>
      <c r="C86" s="17" t="s">
        <v>103</v>
      </c>
      <c r="D86" s="17">
        <v>10</v>
      </c>
      <c r="E86" s="38">
        <v>0</v>
      </c>
      <c r="F86" s="90">
        <f t="shared" si="1"/>
        <v>0</v>
      </c>
      <c r="G86" s="85">
        <v>13</v>
      </c>
      <c r="H86" s="2"/>
    </row>
    <row r="87" spans="1:8" x14ac:dyDescent="0.25">
      <c r="A87" s="2"/>
      <c r="B87" s="102" t="s">
        <v>119</v>
      </c>
      <c r="C87" s="17" t="s">
        <v>30</v>
      </c>
      <c r="D87" s="17">
        <v>10</v>
      </c>
      <c r="E87" s="38">
        <v>0</v>
      </c>
      <c r="F87" s="90">
        <f t="shared" si="1"/>
        <v>0</v>
      </c>
      <c r="G87" s="85">
        <v>14</v>
      </c>
      <c r="H87" s="2"/>
    </row>
    <row r="88" spans="1:8" ht="25.5" x14ac:dyDescent="0.25">
      <c r="A88" s="2"/>
      <c r="B88" s="118" t="s">
        <v>170</v>
      </c>
      <c r="C88" s="17"/>
      <c r="D88" s="82">
        <v>25</v>
      </c>
      <c r="E88" s="38">
        <v>0</v>
      </c>
      <c r="F88" s="90">
        <f t="shared" ref="F88:F95" si="2">D88*E88</f>
        <v>0</v>
      </c>
      <c r="G88" s="85">
        <v>18</v>
      </c>
      <c r="H88" s="2"/>
    </row>
    <row r="89" spans="1:8" ht="25.5" x14ac:dyDescent="0.25">
      <c r="A89" s="2"/>
      <c r="B89" s="118" t="s">
        <v>171</v>
      </c>
      <c r="C89" s="83" t="s">
        <v>172</v>
      </c>
      <c r="D89" s="17">
        <v>25</v>
      </c>
      <c r="E89" s="38">
        <v>0</v>
      </c>
      <c r="F89" s="90">
        <f t="shared" si="1"/>
        <v>0</v>
      </c>
      <c r="G89" s="85"/>
      <c r="H89" s="2"/>
    </row>
    <row r="90" spans="1:8" ht="25.5" x14ac:dyDescent="0.25">
      <c r="A90" s="2"/>
      <c r="B90" s="118" t="s">
        <v>171</v>
      </c>
      <c r="C90" s="17" t="s">
        <v>173</v>
      </c>
      <c r="D90" s="17">
        <v>5</v>
      </c>
      <c r="E90" s="38">
        <v>0</v>
      </c>
      <c r="F90" s="90">
        <f t="shared" si="1"/>
        <v>0</v>
      </c>
      <c r="G90" s="85"/>
      <c r="H90" s="2"/>
    </row>
    <row r="91" spans="1:8" x14ac:dyDescent="0.25">
      <c r="A91" s="2"/>
      <c r="B91" s="118" t="s">
        <v>153</v>
      </c>
      <c r="C91" s="17" t="s">
        <v>151</v>
      </c>
      <c r="D91" s="82">
        <v>10</v>
      </c>
      <c r="E91" s="38">
        <v>0</v>
      </c>
      <c r="F91" s="90">
        <f t="shared" si="2"/>
        <v>0</v>
      </c>
      <c r="G91" s="85">
        <v>23</v>
      </c>
      <c r="H91" s="2"/>
    </row>
    <row r="92" spans="1:8" x14ac:dyDescent="0.25">
      <c r="A92" s="2"/>
      <c r="B92" s="118" t="s">
        <v>152</v>
      </c>
      <c r="C92" s="17" t="s">
        <v>151</v>
      </c>
      <c r="D92" s="82">
        <v>10</v>
      </c>
      <c r="E92" s="38">
        <v>0</v>
      </c>
      <c r="F92" s="90">
        <f t="shared" si="2"/>
        <v>0</v>
      </c>
      <c r="G92" s="85">
        <v>24</v>
      </c>
      <c r="H92" s="2"/>
    </row>
    <row r="93" spans="1:8" ht="39" x14ac:dyDescent="0.25">
      <c r="A93" s="2"/>
      <c r="B93" s="118" t="s">
        <v>154</v>
      </c>
      <c r="C93" s="83" t="s">
        <v>155</v>
      </c>
      <c r="D93" s="82">
        <v>10</v>
      </c>
      <c r="E93" s="38">
        <v>0</v>
      </c>
      <c r="F93" s="90">
        <f t="shared" si="2"/>
        <v>0</v>
      </c>
      <c r="G93" s="86" t="s">
        <v>156</v>
      </c>
      <c r="H93" s="2"/>
    </row>
    <row r="94" spans="1:8" ht="26.25" x14ac:dyDescent="0.25">
      <c r="A94" s="2"/>
      <c r="B94" s="108" t="s">
        <v>159</v>
      </c>
      <c r="C94" s="17" t="s">
        <v>39</v>
      </c>
      <c r="D94" s="65">
        <v>10</v>
      </c>
      <c r="E94" s="38">
        <v>0</v>
      </c>
      <c r="F94" s="90">
        <f t="shared" si="2"/>
        <v>0</v>
      </c>
      <c r="G94" s="86" t="s">
        <v>160</v>
      </c>
      <c r="H94" s="2"/>
    </row>
    <row r="95" spans="1:8" ht="15.75" thickBot="1" x14ac:dyDescent="0.3">
      <c r="A95" s="2"/>
      <c r="B95" s="108" t="s">
        <v>157</v>
      </c>
      <c r="C95" s="17" t="s">
        <v>158</v>
      </c>
      <c r="D95" s="17">
        <v>10</v>
      </c>
      <c r="E95" s="38">
        <v>0</v>
      </c>
      <c r="F95" s="90">
        <f t="shared" si="2"/>
        <v>0</v>
      </c>
      <c r="G95" s="87">
        <v>32</v>
      </c>
      <c r="H95" s="2"/>
    </row>
    <row r="96" spans="1:8" ht="15.75" thickBot="1" x14ac:dyDescent="0.3">
      <c r="A96" s="2"/>
      <c r="B96" s="132" t="s">
        <v>32</v>
      </c>
      <c r="C96" s="92"/>
      <c r="D96" s="93"/>
      <c r="E96" s="94"/>
      <c r="F96" s="95">
        <f>SUM(F68:F95)</f>
        <v>0</v>
      </c>
      <c r="G96" s="2"/>
      <c r="H96" s="44"/>
    </row>
    <row r="97" spans="1:8" x14ac:dyDescent="0.25">
      <c r="A97" s="2"/>
      <c r="B97" s="99"/>
      <c r="C97" s="5"/>
      <c r="D97" s="23"/>
      <c r="E97" s="24"/>
      <c r="F97" s="25"/>
      <c r="G97" s="2"/>
      <c r="H97" s="44"/>
    </row>
    <row r="98" spans="1:8" ht="15.75" thickBot="1" x14ac:dyDescent="0.3">
      <c r="A98" s="2"/>
      <c r="B98" s="107"/>
      <c r="C98" s="2"/>
      <c r="D98" s="8"/>
      <c r="E98" s="7"/>
      <c r="F98" s="33"/>
      <c r="G98" s="2"/>
      <c r="H98" s="2"/>
    </row>
    <row r="99" spans="1:8" x14ac:dyDescent="0.25">
      <c r="A99" s="2"/>
      <c r="B99" s="181" t="s">
        <v>120</v>
      </c>
      <c r="C99" s="197"/>
      <c r="D99" s="197"/>
      <c r="E99" s="198"/>
      <c r="F99" s="2"/>
      <c r="G99" s="2"/>
      <c r="H99" s="2"/>
    </row>
    <row r="100" spans="1:8" ht="26.25" x14ac:dyDescent="0.25">
      <c r="A100" s="2"/>
      <c r="B100" s="133" t="s">
        <v>121</v>
      </c>
      <c r="C100" s="60"/>
      <c r="D100" s="61" t="s">
        <v>20</v>
      </c>
      <c r="E100" s="62"/>
      <c r="F100" s="2"/>
      <c r="G100" s="2"/>
      <c r="H100" s="2"/>
    </row>
    <row r="101" spans="1:8" ht="25.5" x14ac:dyDescent="0.25">
      <c r="A101" s="2"/>
      <c r="B101" s="129" t="s">
        <v>21</v>
      </c>
      <c r="C101" s="139" t="s">
        <v>22</v>
      </c>
      <c r="D101" s="140" t="s">
        <v>23</v>
      </c>
      <c r="E101" s="141" t="s">
        <v>24</v>
      </c>
      <c r="F101" s="2"/>
      <c r="G101" s="2"/>
      <c r="H101" s="2"/>
    </row>
    <row r="102" spans="1:8" x14ac:dyDescent="0.25">
      <c r="A102" s="2"/>
      <c r="B102" s="130" t="s">
        <v>90</v>
      </c>
      <c r="C102" s="30">
        <v>15</v>
      </c>
      <c r="D102" s="38">
        <v>0</v>
      </c>
      <c r="E102" s="18">
        <f t="shared" ref="E102:E109" si="3">C102*D102</f>
        <v>0</v>
      </c>
      <c r="F102" s="2"/>
      <c r="G102" s="2"/>
      <c r="H102" s="2"/>
    </row>
    <row r="103" spans="1:8" x14ac:dyDescent="0.25">
      <c r="A103" s="2"/>
      <c r="B103" s="130" t="s">
        <v>122</v>
      </c>
      <c r="C103" s="30">
        <v>15</v>
      </c>
      <c r="D103" s="38">
        <v>0</v>
      </c>
      <c r="E103" s="18">
        <f t="shared" si="3"/>
        <v>0</v>
      </c>
      <c r="F103" s="2"/>
      <c r="G103" s="2"/>
      <c r="H103" s="2"/>
    </row>
    <row r="104" spans="1:8" x14ac:dyDescent="0.25">
      <c r="A104" s="2"/>
      <c r="B104" s="102" t="s">
        <v>103</v>
      </c>
      <c r="C104" s="30">
        <v>15</v>
      </c>
      <c r="D104" s="38">
        <v>0</v>
      </c>
      <c r="E104" s="18">
        <f t="shared" si="3"/>
        <v>0</v>
      </c>
      <c r="F104" s="2"/>
      <c r="G104" s="2"/>
      <c r="H104" s="2"/>
    </row>
    <row r="105" spans="1:8" x14ac:dyDescent="0.25">
      <c r="A105" s="2"/>
      <c r="B105" s="130" t="s">
        <v>123</v>
      </c>
      <c r="C105" s="30">
        <v>10</v>
      </c>
      <c r="D105" s="38">
        <v>0</v>
      </c>
      <c r="E105" s="18">
        <f t="shared" si="3"/>
        <v>0</v>
      </c>
      <c r="F105" s="2"/>
      <c r="G105" s="2"/>
      <c r="H105" s="2"/>
    </row>
    <row r="106" spans="1:8" x14ac:dyDescent="0.25">
      <c r="A106" s="2"/>
      <c r="B106" s="130" t="s">
        <v>31</v>
      </c>
      <c r="C106" s="30">
        <v>10</v>
      </c>
      <c r="D106" s="38">
        <v>0</v>
      </c>
      <c r="E106" s="18">
        <f t="shared" si="3"/>
        <v>0</v>
      </c>
      <c r="F106" s="2"/>
      <c r="G106" s="2"/>
      <c r="H106" s="2"/>
    </row>
    <row r="107" spans="1:8" x14ac:dyDescent="0.25">
      <c r="A107" s="2"/>
      <c r="B107" s="102" t="s">
        <v>124</v>
      </c>
      <c r="C107" s="30">
        <v>10</v>
      </c>
      <c r="D107" s="38">
        <v>0</v>
      </c>
      <c r="E107" s="18">
        <f t="shared" si="3"/>
        <v>0</v>
      </c>
      <c r="F107" s="2"/>
      <c r="G107" s="2"/>
      <c r="H107" s="2"/>
    </row>
    <row r="108" spans="1:8" x14ac:dyDescent="0.25">
      <c r="A108" s="2"/>
      <c r="B108" s="130" t="s">
        <v>125</v>
      </c>
      <c r="C108" s="30">
        <v>10</v>
      </c>
      <c r="D108" s="38">
        <v>0</v>
      </c>
      <c r="E108" s="18">
        <f t="shared" si="3"/>
        <v>0</v>
      </c>
      <c r="F108" s="2"/>
      <c r="G108" s="2"/>
      <c r="H108" s="2"/>
    </row>
    <row r="109" spans="1:8" ht="15.75" thickBot="1" x14ac:dyDescent="0.3">
      <c r="A109" s="2"/>
      <c r="B109" s="102" t="s">
        <v>124</v>
      </c>
      <c r="C109" s="17">
        <v>10</v>
      </c>
      <c r="D109" s="38">
        <v>0</v>
      </c>
      <c r="E109" s="18">
        <f t="shared" si="3"/>
        <v>0</v>
      </c>
      <c r="F109" s="2"/>
      <c r="G109" s="2"/>
      <c r="H109" s="2"/>
    </row>
    <row r="110" spans="1:8" ht="15.75" thickBot="1" x14ac:dyDescent="0.3">
      <c r="A110" s="2"/>
      <c r="B110" s="104" t="s">
        <v>32</v>
      </c>
      <c r="C110" s="21"/>
      <c r="D110" s="22"/>
      <c r="E110" s="39">
        <f>SUM(E102:E109)</f>
        <v>0</v>
      </c>
      <c r="F110" s="2"/>
      <c r="G110" s="2"/>
      <c r="H110" s="2"/>
    </row>
    <row r="111" spans="1:8" x14ac:dyDescent="0.25">
      <c r="A111" s="2"/>
      <c r="B111" s="107"/>
      <c r="C111" s="2"/>
      <c r="D111" s="8"/>
      <c r="E111" s="7"/>
      <c r="F111" s="2"/>
      <c r="G111" s="2"/>
      <c r="H111" s="2"/>
    </row>
    <row r="112" spans="1:8" ht="15.75" thickBot="1" x14ac:dyDescent="0.3">
      <c r="A112" s="2"/>
      <c r="B112" s="107"/>
      <c r="C112" s="2"/>
      <c r="D112" s="8"/>
      <c r="E112" s="7"/>
      <c r="F112" s="2"/>
      <c r="G112" s="2"/>
      <c r="H112" s="2"/>
    </row>
    <row r="113" spans="1:8" x14ac:dyDescent="0.25">
      <c r="A113" s="2"/>
      <c r="B113" s="181" t="s">
        <v>126</v>
      </c>
      <c r="C113" s="197"/>
      <c r="D113" s="197"/>
      <c r="E113" s="198"/>
      <c r="F113" s="2"/>
      <c r="G113" s="2"/>
      <c r="H113" s="2"/>
    </row>
    <row r="114" spans="1:8" ht="26.25" x14ac:dyDescent="0.25">
      <c r="A114" s="2"/>
      <c r="B114" s="120" t="s">
        <v>127</v>
      </c>
      <c r="C114" s="60"/>
      <c r="D114" s="61" t="s">
        <v>20</v>
      </c>
      <c r="E114" s="62"/>
      <c r="F114" s="2"/>
      <c r="G114" s="2"/>
      <c r="H114" s="2"/>
    </row>
    <row r="115" spans="1:8" ht="25.5" x14ac:dyDescent="0.25">
      <c r="A115" s="2"/>
      <c r="B115" s="129" t="s">
        <v>21</v>
      </c>
      <c r="C115" s="139" t="s">
        <v>22</v>
      </c>
      <c r="D115" s="140" t="s">
        <v>23</v>
      </c>
      <c r="E115" s="141" t="s">
        <v>24</v>
      </c>
      <c r="F115" s="2"/>
      <c r="G115" s="2"/>
      <c r="H115" s="2"/>
    </row>
    <row r="116" spans="1:8" x14ac:dyDescent="0.25">
      <c r="A116" s="2"/>
      <c r="B116" s="130" t="s">
        <v>90</v>
      </c>
      <c r="C116" s="30">
        <v>15</v>
      </c>
      <c r="D116" s="38">
        <v>0</v>
      </c>
      <c r="E116" s="18">
        <f t="shared" ref="E116:E123" si="4">C116*D116</f>
        <v>0</v>
      </c>
      <c r="F116" s="2"/>
      <c r="G116" s="2"/>
      <c r="H116" s="2"/>
    </row>
    <row r="117" spans="1:8" x14ac:dyDescent="0.25">
      <c r="A117" s="2"/>
      <c r="B117" s="130" t="s">
        <v>122</v>
      </c>
      <c r="C117" s="30">
        <v>15</v>
      </c>
      <c r="D117" s="38">
        <v>0</v>
      </c>
      <c r="E117" s="18">
        <f t="shared" si="4"/>
        <v>0</v>
      </c>
      <c r="F117" s="2"/>
      <c r="G117" s="2"/>
      <c r="H117" s="2"/>
    </row>
    <row r="118" spans="1:8" x14ac:dyDescent="0.25">
      <c r="A118" s="2"/>
      <c r="B118" s="102" t="s">
        <v>103</v>
      </c>
      <c r="C118" s="30">
        <v>15</v>
      </c>
      <c r="D118" s="38">
        <v>0</v>
      </c>
      <c r="E118" s="18">
        <f t="shared" si="4"/>
        <v>0</v>
      </c>
      <c r="F118" s="2"/>
      <c r="G118" s="2"/>
      <c r="H118" s="2"/>
    </row>
    <row r="119" spans="1:8" x14ac:dyDescent="0.25">
      <c r="A119" s="2"/>
      <c r="B119" s="130" t="s">
        <v>123</v>
      </c>
      <c r="C119" s="30">
        <v>10</v>
      </c>
      <c r="D119" s="38">
        <v>0</v>
      </c>
      <c r="E119" s="18">
        <f t="shared" si="4"/>
        <v>0</v>
      </c>
      <c r="F119" s="2"/>
      <c r="G119" s="2"/>
      <c r="H119" s="2"/>
    </row>
    <row r="120" spans="1:8" x14ac:dyDescent="0.25">
      <c r="A120" s="2"/>
      <c r="B120" s="130" t="s">
        <v>31</v>
      </c>
      <c r="C120" s="30">
        <v>10</v>
      </c>
      <c r="D120" s="38">
        <v>0</v>
      </c>
      <c r="E120" s="18">
        <f t="shared" si="4"/>
        <v>0</v>
      </c>
      <c r="F120" s="2"/>
      <c r="G120" s="2"/>
      <c r="H120" s="2"/>
    </row>
    <row r="121" spans="1:8" x14ac:dyDescent="0.25">
      <c r="A121" s="2"/>
      <c r="B121" s="102" t="s">
        <v>124</v>
      </c>
      <c r="C121" s="30">
        <v>10</v>
      </c>
      <c r="D121" s="38">
        <v>0</v>
      </c>
      <c r="E121" s="18">
        <f t="shared" si="4"/>
        <v>0</v>
      </c>
      <c r="F121" s="2"/>
      <c r="G121" s="2"/>
      <c r="H121" s="2"/>
    </row>
    <row r="122" spans="1:8" x14ac:dyDescent="0.25">
      <c r="A122" s="2"/>
      <c r="B122" s="130" t="s">
        <v>125</v>
      </c>
      <c r="C122" s="30">
        <v>10</v>
      </c>
      <c r="D122" s="38">
        <v>0</v>
      </c>
      <c r="E122" s="18">
        <f t="shared" si="4"/>
        <v>0</v>
      </c>
      <c r="F122" s="2"/>
      <c r="G122" s="2"/>
      <c r="H122" s="2"/>
    </row>
    <row r="123" spans="1:8" ht="15.75" thickBot="1" x14ac:dyDescent="0.3">
      <c r="A123" s="2"/>
      <c r="B123" s="102" t="s">
        <v>124</v>
      </c>
      <c r="C123" s="17">
        <v>10</v>
      </c>
      <c r="D123" s="38">
        <v>0</v>
      </c>
      <c r="E123" s="18">
        <f t="shared" si="4"/>
        <v>0</v>
      </c>
      <c r="F123" s="2"/>
      <c r="G123" s="2"/>
      <c r="H123" s="2"/>
    </row>
    <row r="124" spans="1:8" ht="15.75" thickBot="1" x14ac:dyDescent="0.3">
      <c r="A124" s="2"/>
      <c r="B124" s="104" t="s">
        <v>32</v>
      </c>
      <c r="C124" s="21"/>
      <c r="D124" s="22"/>
      <c r="E124" s="39">
        <f>SUM(E116:E123)</f>
        <v>0</v>
      </c>
      <c r="F124" s="2"/>
      <c r="G124" s="2"/>
      <c r="H124" s="2"/>
    </row>
    <row r="125" spans="1:8" x14ac:dyDescent="0.25">
      <c r="A125" s="2"/>
      <c r="B125" s="107"/>
      <c r="C125" s="2"/>
      <c r="D125" s="8"/>
      <c r="E125" s="7"/>
      <c r="F125" s="2"/>
      <c r="G125" s="2"/>
      <c r="H125" s="2"/>
    </row>
    <row r="126" spans="1:8" ht="15.75" thickBot="1" x14ac:dyDescent="0.3">
      <c r="A126" s="2"/>
      <c r="B126" s="107"/>
      <c r="C126" s="2"/>
      <c r="D126" s="8"/>
      <c r="E126" s="7"/>
      <c r="F126" s="2"/>
      <c r="G126" s="2"/>
      <c r="H126" s="2"/>
    </row>
    <row r="127" spans="1:8" x14ac:dyDescent="0.25">
      <c r="A127" s="2"/>
      <c r="B127" s="181" t="s">
        <v>128</v>
      </c>
      <c r="C127" s="197"/>
      <c r="D127" s="197"/>
      <c r="E127" s="198"/>
      <c r="F127" s="2"/>
      <c r="G127" s="2"/>
      <c r="H127" s="2"/>
    </row>
    <row r="128" spans="1:8" x14ac:dyDescent="0.25">
      <c r="A128" s="2"/>
      <c r="B128" s="187" t="s">
        <v>129</v>
      </c>
      <c r="C128" s="188"/>
      <c r="D128" s="188"/>
      <c r="E128" s="189"/>
      <c r="F128" s="2"/>
      <c r="G128" s="2"/>
      <c r="H128" s="2"/>
    </row>
    <row r="129" spans="1:9" ht="25.5" x14ac:dyDescent="0.25">
      <c r="A129" s="2"/>
      <c r="B129" s="134" t="s">
        <v>130</v>
      </c>
      <c r="C129" s="139" t="s">
        <v>131</v>
      </c>
      <c r="D129" s="140" t="s">
        <v>132</v>
      </c>
      <c r="E129" s="141" t="s">
        <v>24</v>
      </c>
      <c r="F129" s="2"/>
      <c r="G129" s="2"/>
      <c r="H129" s="2"/>
    </row>
    <row r="130" spans="1:9" ht="15.75" thickBot="1" x14ac:dyDescent="0.3">
      <c r="A130" s="2"/>
      <c r="B130" s="135" t="s">
        <v>133</v>
      </c>
      <c r="C130" s="30">
        <v>20</v>
      </c>
      <c r="D130" s="38">
        <v>0</v>
      </c>
      <c r="E130" s="18">
        <f t="shared" ref="E130" si="5">C130*D130</f>
        <v>0</v>
      </c>
      <c r="F130" s="2"/>
      <c r="G130" s="2"/>
      <c r="H130" s="2"/>
    </row>
    <row r="131" spans="1:9" ht="15.75" thickBot="1" x14ac:dyDescent="0.3">
      <c r="A131" s="2"/>
      <c r="B131" s="104" t="s">
        <v>32</v>
      </c>
      <c r="C131" s="21"/>
      <c r="D131" s="22"/>
      <c r="E131" s="39">
        <f>SUM(E130)</f>
        <v>0</v>
      </c>
      <c r="F131" s="2"/>
      <c r="G131" s="2"/>
      <c r="H131" s="2"/>
    </row>
    <row r="132" spans="1:9" x14ac:dyDescent="0.25">
      <c r="A132" s="2"/>
      <c r="B132" s="107"/>
      <c r="C132" s="2"/>
      <c r="D132" s="8"/>
      <c r="E132" s="7"/>
      <c r="F132" s="2"/>
      <c r="G132" s="2"/>
      <c r="H132" s="2"/>
    </row>
    <row r="133" spans="1:9" ht="15.75" thickBot="1" x14ac:dyDescent="0.3">
      <c r="A133" s="2"/>
      <c r="B133" s="107"/>
      <c r="C133" s="2"/>
      <c r="D133" s="8"/>
      <c r="E133" s="7"/>
      <c r="F133" s="2"/>
      <c r="G133" s="2"/>
      <c r="H133" s="2"/>
    </row>
    <row r="134" spans="1:9" x14ac:dyDescent="0.25">
      <c r="A134" s="2"/>
      <c r="B134" s="181" t="s">
        <v>134</v>
      </c>
      <c r="C134" s="197"/>
      <c r="D134" s="197"/>
      <c r="E134" s="198"/>
      <c r="F134" s="2"/>
      <c r="G134" s="2"/>
      <c r="H134" s="2"/>
    </row>
    <row r="135" spans="1:9" ht="13.9" customHeight="1" x14ac:dyDescent="0.25">
      <c r="A135" s="2"/>
      <c r="B135" s="187" t="s">
        <v>135</v>
      </c>
      <c r="C135" s="188"/>
      <c r="D135" s="188"/>
      <c r="E135" s="189"/>
      <c r="F135" s="2"/>
      <c r="G135" s="2"/>
      <c r="H135" s="2"/>
    </row>
    <row r="136" spans="1:9" ht="14.45" customHeight="1" x14ac:dyDescent="0.25">
      <c r="A136" s="2"/>
      <c r="B136" s="182" t="s">
        <v>136</v>
      </c>
      <c r="C136" s="182"/>
      <c r="D136" s="182"/>
      <c r="E136" s="146" t="s">
        <v>137</v>
      </c>
      <c r="F136" s="2"/>
      <c r="G136" s="2"/>
      <c r="H136" s="2"/>
    </row>
    <row r="137" spans="1:9" ht="15.75" thickBot="1" x14ac:dyDescent="0.3">
      <c r="A137" s="2"/>
      <c r="B137" s="183" t="s">
        <v>138</v>
      </c>
      <c r="C137" s="183"/>
      <c r="D137" s="183"/>
      <c r="E137" s="147">
        <v>0</v>
      </c>
      <c r="F137" s="2"/>
      <c r="G137" s="2"/>
      <c r="H137" s="2"/>
    </row>
    <row r="138" spans="1:9" x14ac:dyDescent="0.25">
      <c r="A138" s="2"/>
      <c r="B138" s="107"/>
      <c r="C138" s="2"/>
      <c r="D138" s="8"/>
      <c r="E138" s="7"/>
      <c r="F138" s="2"/>
      <c r="G138" s="2"/>
      <c r="H138" s="2"/>
    </row>
    <row r="139" spans="1:9" ht="15.75" thickBot="1" x14ac:dyDescent="0.3">
      <c r="A139" s="2"/>
      <c r="B139" s="107"/>
      <c r="C139" s="2"/>
      <c r="D139" s="8"/>
      <c r="E139" s="7"/>
      <c r="F139" s="2"/>
      <c r="G139" s="2"/>
      <c r="H139" s="2"/>
    </row>
    <row r="140" spans="1:9" ht="15.75" thickBot="1" x14ac:dyDescent="0.3">
      <c r="A140" s="2"/>
      <c r="B140" s="136" t="s">
        <v>139</v>
      </c>
      <c r="C140" s="58"/>
      <c r="D140" s="59"/>
      <c r="E140" s="40">
        <f>E131+E124+E110+F96+E62+E51+E27+E10</f>
        <v>0</v>
      </c>
      <c r="F140" s="2"/>
      <c r="G140" s="2"/>
      <c r="H140" s="2"/>
    </row>
    <row r="141" spans="1:9" x14ac:dyDescent="0.25">
      <c r="A141" s="2"/>
      <c r="B141" s="107"/>
      <c r="C141" s="2"/>
      <c r="D141" s="8"/>
      <c r="E141" s="7"/>
      <c r="F141" s="2"/>
      <c r="G141" s="2"/>
      <c r="H141" s="2"/>
    </row>
    <row r="142" spans="1:9" x14ac:dyDescent="0.25">
      <c r="A142" s="46"/>
      <c r="B142" s="137"/>
      <c r="C142" s="46"/>
      <c r="D142" s="47"/>
      <c r="E142" s="48"/>
      <c r="F142" s="46"/>
      <c r="G142" s="46"/>
      <c r="H142" s="46"/>
      <c r="I142" s="45"/>
    </row>
    <row r="143" spans="1:9" x14ac:dyDescent="0.25">
      <c r="A143" s="49"/>
      <c r="B143" s="138"/>
      <c r="C143" s="49"/>
      <c r="D143" s="50"/>
      <c r="E143" s="51"/>
      <c r="F143" s="49"/>
      <c r="G143" s="49"/>
      <c r="H143" s="49"/>
    </row>
  </sheetData>
  <sheetProtection algorithmName="SHA-512" hashValue="r76M5HNYNIOHFk9CbfiCBRE3vfLGJNX0H9V0xUVYMA3F5QHBUy1RO/zgGU2zN160dKXbKoE6xZSDUfdujmT95A==" saltValue="IyyRwSDQuJIo/F1BgymBZw==" spinCount="100000" sheet="1" objects="1" scenarios="1"/>
  <protectedRanges>
    <protectedRange sqref="D8:D9 D17:D26 D34:D50 D57:D61 E68:E95 D102:D109 D116:D123 D130 E137" name="Bereik1"/>
  </protectedRanges>
  <mergeCells count="16">
    <mergeCell ref="B136:D136"/>
    <mergeCell ref="B137:D137"/>
    <mergeCell ref="B5:E5"/>
    <mergeCell ref="B6:C6"/>
    <mergeCell ref="B13:E13"/>
    <mergeCell ref="B135:E135"/>
    <mergeCell ref="B30:E30"/>
    <mergeCell ref="B31:C31"/>
    <mergeCell ref="B54:E54"/>
    <mergeCell ref="B55:C55"/>
    <mergeCell ref="B65:F65"/>
    <mergeCell ref="B99:E99"/>
    <mergeCell ref="B113:E113"/>
    <mergeCell ref="B127:E127"/>
    <mergeCell ref="B128:E128"/>
    <mergeCell ref="B134:E134"/>
  </mergeCells>
  <phoneticPr fontId="11" type="noConversion"/>
  <conditionalFormatting sqref="E8:E9 F68:F95">
    <cfRule type="cellIs" dxfId="19" priority="49" operator="lessThanOrEqual">
      <formula>0</formula>
    </cfRule>
    <cfRule type="cellIs" dxfId="18" priority="50" operator="greaterThanOrEqual">
      <formula>0</formula>
    </cfRule>
    <cfRule type="cellIs" priority="51" operator="lessThanOrEqual">
      <formula>0</formula>
    </cfRule>
  </conditionalFormatting>
  <conditionalFormatting sqref="E17:E19">
    <cfRule type="cellIs" dxfId="17" priority="37" operator="lessThanOrEqual">
      <formula>0</formula>
    </cfRule>
    <cfRule type="cellIs" dxfId="16" priority="38" operator="greaterThanOrEqual">
      <formula>0</formula>
    </cfRule>
    <cfRule type="cellIs" priority="39" operator="lessThanOrEqual">
      <formula>0</formula>
    </cfRule>
  </conditionalFormatting>
  <conditionalFormatting sqref="E21:E23">
    <cfRule type="cellIs" dxfId="15" priority="34" operator="lessThanOrEqual">
      <formula>0</formula>
    </cfRule>
    <cfRule type="cellIs" dxfId="14" priority="35" operator="greaterThanOrEqual">
      <formula>0</formula>
    </cfRule>
    <cfRule type="cellIs" priority="36" operator="lessThanOrEqual">
      <formula>0</formula>
    </cfRule>
  </conditionalFormatting>
  <conditionalFormatting sqref="E25:E26">
    <cfRule type="cellIs" dxfId="13" priority="31" operator="lessThanOrEqual">
      <formula>0</formula>
    </cfRule>
    <cfRule type="cellIs" dxfId="12" priority="32" operator="greaterThanOrEqual">
      <formula>0</formula>
    </cfRule>
    <cfRule type="cellIs" priority="33" operator="lessThanOrEqual">
      <formula>0</formula>
    </cfRule>
  </conditionalFormatting>
  <conditionalFormatting sqref="E34:E38">
    <cfRule type="cellIs" dxfId="11" priority="22" operator="lessThanOrEqual">
      <formula>0</formula>
    </cfRule>
    <cfRule type="cellIs" dxfId="10" priority="23" operator="greaterThanOrEqual">
      <formula>0</formula>
    </cfRule>
    <cfRule type="cellIs" priority="24" operator="lessThanOrEqual">
      <formula>0</formula>
    </cfRule>
  </conditionalFormatting>
  <conditionalFormatting sqref="E46:E50 E40:E44">
    <cfRule type="cellIs" dxfId="9" priority="19" operator="lessThanOrEqual">
      <formula>0</formula>
    </cfRule>
    <cfRule type="cellIs" dxfId="8" priority="20" operator="greaterThanOrEqual">
      <formula>0</formula>
    </cfRule>
    <cfRule type="cellIs" priority="21" operator="lessThanOrEqual">
      <formula>0</formula>
    </cfRule>
  </conditionalFormatting>
  <conditionalFormatting sqref="E57:E61">
    <cfRule type="cellIs" dxfId="7" priority="16" operator="lessThanOrEqual">
      <formula>0</formula>
    </cfRule>
    <cfRule type="cellIs" dxfId="6" priority="17" operator="greaterThanOrEqual">
      <formula>0</formula>
    </cfRule>
    <cfRule type="cellIs" priority="18" operator="lessThanOrEqual">
      <formula>0</formula>
    </cfRule>
  </conditionalFormatting>
  <conditionalFormatting sqref="E102:E109">
    <cfRule type="cellIs" dxfId="5" priority="10" operator="lessThanOrEqual">
      <formula>0</formula>
    </cfRule>
    <cfRule type="cellIs" dxfId="4" priority="11" operator="greaterThanOrEqual">
      <formula>0</formula>
    </cfRule>
    <cfRule type="cellIs" priority="12" operator="lessThanOrEqual">
      <formula>0</formula>
    </cfRule>
  </conditionalFormatting>
  <conditionalFormatting sqref="E116:E123">
    <cfRule type="cellIs" dxfId="3" priority="7" operator="lessThanOrEqual">
      <formula>0</formula>
    </cfRule>
    <cfRule type="cellIs" dxfId="2" priority="8" operator="greaterThanOrEqual">
      <formula>0</formula>
    </cfRule>
    <cfRule type="cellIs" priority="9" operator="lessThanOrEqual">
      <formula>0</formula>
    </cfRule>
  </conditionalFormatting>
  <conditionalFormatting sqref="E130">
    <cfRule type="cellIs" dxfId="1" priority="1" operator="lessThanOrEqual">
      <formula>0</formula>
    </cfRule>
    <cfRule type="cellIs" dxfId="0" priority="2" operator="greaterThanOrEqual">
      <formula>0</formula>
    </cfRule>
    <cfRule type="cellIs" priority="3" operator="lessThanOrEqual">
      <formula>0</formula>
    </cfRule>
  </conditionalFormatting>
  <pageMargins left="0.70866141732283472" right="0.70866141732283472" top="0.74803149606299213" bottom="0.74803149606299213" header="0.31496062992125984" footer="0.31496062992125984"/>
  <pageSetup paperSize="9" scale="6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33815F4C1D24CBB6A9DD78CEA8E34" ma:contentTypeVersion="12" ma:contentTypeDescription="Een nieuw document maken." ma:contentTypeScope="" ma:versionID="780fccab503e0384bd4044866b02b000">
  <xsd:schema xmlns:xsd="http://www.w3.org/2001/XMLSchema" xmlns:xs="http://www.w3.org/2001/XMLSchema" xmlns:p="http://schemas.microsoft.com/office/2006/metadata/properties" xmlns:ns2="9bfab1b7-428c-4504-aa31-6aac9c8c2e9f" xmlns:ns3="d5f23aad-3662-41c5-8644-8605acdfb9d3" targetNamespace="http://schemas.microsoft.com/office/2006/metadata/properties" ma:root="true" ma:fieldsID="082e5e2a6fdbc2ec7bddc7ee4b60ad75" ns2:_="" ns3:_="">
    <xsd:import namespace="9bfab1b7-428c-4504-aa31-6aac9c8c2e9f"/>
    <xsd:import namespace="d5f23aad-3662-41c5-8644-8605acdfb9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fab1b7-428c-4504-aa31-6aac9c8c2e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f23aad-3662-41c5-8644-8605acdfb9d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58d1ec6-80ae-41e2-ba30-f6cd9f2a3d52}" ma:internalName="TaxCatchAll" ma:showField="CatchAllData" ma:web="d5f23aad-3662-41c5-8644-8605acdfb9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f23aad-3662-41c5-8644-8605acdfb9d3" xsi:nil="true"/>
    <lcf76f155ced4ddcb4097134ff3c332f xmlns="9bfab1b7-428c-4504-aa31-6aac9c8c2e9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062FC8-D00D-45E4-B1FC-CDC71C628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fab1b7-428c-4504-aa31-6aac9c8c2e9f"/>
    <ds:schemaRef ds:uri="d5f23aad-3662-41c5-8644-8605acdfb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F65E28-30F2-4C2E-B265-E9B2397C1D97}">
  <ds:schemaRefs>
    <ds:schemaRef ds:uri="http://schemas.microsoft.com/sharepoint/v3/contenttype/forms"/>
  </ds:schemaRefs>
</ds:datastoreItem>
</file>

<file path=customXml/itemProps3.xml><?xml version="1.0" encoding="utf-8"?>
<ds:datastoreItem xmlns:ds="http://schemas.openxmlformats.org/officeDocument/2006/customXml" ds:itemID="{6B98EC34-A46C-4B14-B81C-6155E37A57AB}">
  <ds:schemaRefs>
    <ds:schemaRef ds:uri="http://schemas.microsoft.com/office/2006/metadata/properties"/>
    <ds:schemaRef ds:uri="http://www.w3.org/XML/1998/namespace"/>
    <ds:schemaRef ds:uri="http://purl.org/dc/elements/1.1/"/>
    <ds:schemaRef ds:uri="http://schemas.microsoft.com/office/2006/documentManagement/types"/>
    <ds:schemaRef ds:uri="d5f23aad-3662-41c5-8644-8605acdfb9d3"/>
    <ds:schemaRef ds:uri="http://schemas.microsoft.com/office/infopath/2007/PartnerControls"/>
    <ds:schemaRef ds:uri="http://schemas.openxmlformats.org/package/2006/metadata/core-properties"/>
    <ds:schemaRef ds:uri="9bfab1b7-428c-4504-aa31-6aac9c8c2e9f"/>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Totaalprijs</vt:lpstr>
      <vt:lpstr>1 Verkeersborden</vt:lpstr>
      <vt:lpstr>2 Straatnaamborden</vt:lpstr>
      <vt:lpstr>3 Overig</vt:lpstr>
      <vt:lpstr>'1 Verkeersborden'!Afdruktitels</vt:lpstr>
      <vt:lpstr>'2 Straatnaamborden'!Afdruktitels</vt:lpstr>
      <vt:lpstr>'3 Overig'!Afdruktitels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allj</dc:creator>
  <cp:keywords/>
  <dc:description/>
  <cp:lastModifiedBy>Joël van den Berg</cp:lastModifiedBy>
  <cp:revision/>
  <dcterms:created xsi:type="dcterms:W3CDTF">2020-11-06T13:19:15Z</dcterms:created>
  <dcterms:modified xsi:type="dcterms:W3CDTF">2025-03-25T10:00:59Z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0x01010019733815F4C1D24CBB6A9DD78CEA8E34</vt:lpwstr>
  </property>
  <property fmtid="{D5CDD505-2E9C-101B-9397-08002B2CF9AE}" pid="3" name="MediaServiceImageTags">
    <vt:lpwstr/>
  </property>
</Properties>
</file>