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1001" documentId="8_{A6BE61DC-0207-4594-A6FF-4F3155AE2098}" xr6:coauthVersionLast="47" xr6:coauthVersionMax="47" xr10:uidLastSave="{6FC47EFD-CB0B-4336-A3FE-D49497E907AC}"/>
  <bookViews>
    <workbookView xWindow="-110" yWindow="-110" windowWidth="19420" windowHeight="10420" xr2:uid="{00000000-000D-0000-FFFF-FFFF00000000}"/>
  </bookViews>
  <sheets>
    <sheet name="Prijzenblad" sheetId="5" r:id="rId1"/>
  </sheets>
  <definedNames>
    <definedName name="_xlnm.Print_Area" localSheetId="0">Prijzenblad!$A$1:$D$87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5" l="1"/>
  <c r="B23" i="5"/>
  <c r="C23" i="5" s="1"/>
  <c r="D23" i="5" s="1"/>
  <c r="B43" i="5"/>
  <c r="B66" i="5"/>
  <c r="B54" i="5"/>
  <c r="B30" i="5"/>
  <c r="B49" i="5"/>
  <c r="B58" i="5" l="1"/>
  <c r="C58" i="5" s="1"/>
  <c r="D58" i="5" s="1"/>
  <c r="B69" i="5" l="1"/>
  <c r="C69" i="5" s="1"/>
  <c r="D69" i="5" s="1"/>
</calcChain>
</file>

<file path=xl/sharedStrings.xml><?xml version="1.0" encoding="utf-8"?>
<sst xmlns="http://schemas.openxmlformats.org/spreadsheetml/2006/main" count="90" uniqueCount="79">
  <si>
    <t>Bijlage H Prijzenblad</t>
  </si>
  <si>
    <t>Referentie: 20240312/KB-wma</t>
  </si>
  <si>
    <t>Door Inschrijver in te vullen</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</si>
  <si>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</si>
  <si>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Beschrijvend document en Programma van Eisen dienen te zijn opgenomen.</t>
  </si>
  <si>
    <t>EENMALIGE KOSTEN</t>
  </si>
  <si>
    <t xml:space="preserve">Implementatie </t>
  </si>
  <si>
    <t>Eenmalige kosten excl. BTW</t>
  </si>
  <si>
    <t>Aantal in te zetten uren</t>
  </si>
  <si>
    <t>Eventuele toelichting / onderbouwing kosten</t>
  </si>
  <si>
    <t>Implementatiekosten (incl. migratiekosten, inrichtingskosten en projectleiding, enz.)</t>
  </si>
  <si>
    <t>Opleiding / training</t>
  </si>
  <si>
    <t>Koppelingskosten (voor applicaties opgenomen in Programma van Eisen)</t>
  </si>
  <si>
    <t>Vrij in te vullen indien van toepassing</t>
  </si>
  <si>
    <t>Het inrichten en ondersteunen van de HR-en salarisadministratie werkprocessen gebaseerd op de Oplossing door Sr. functioneel Consultant(s)</t>
  </si>
  <si>
    <t>Ondersteuning door een collega -technisch Consultant</t>
  </si>
  <si>
    <t xml:space="preserve">Verandermanagement </t>
  </si>
  <si>
    <t>Tarief excl. BTW per uur</t>
  </si>
  <si>
    <t>Rekenkundig aantal uren</t>
  </si>
  <si>
    <t>Sr. Consultant(s)</t>
  </si>
  <si>
    <t>BTW</t>
  </si>
  <si>
    <t>Totaal inclusief BTW (let op plafondbedrag)</t>
  </si>
  <si>
    <t>Totaal eenmalige kosten implementatie, migratie en verandermanagement excl. BTW</t>
  </si>
  <si>
    <t>JAARLIJKS STRUCTURELE KOSTEN</t>
  </si>
  <si>
    <t>Jaarlijkse structurele kosten voor preventief, perfectief en correctief onderhoud (SLA fee):</t>
  </si>
  <si>
    <t>Kosten excl. BTW per jaar</t>
  </si>
  <si>
    <t>Structurele kosten dienstverlening. Onder de jaarlijkse structurele kosten verstaat Opdrachtgever alle kosten om de Oplossing te laten werken inclusief de noodzakelijke achterliggende / onderliggende basis licenties, licenties van derden, Cloud kosten / hostingkosten, acceptatie-, test- en instructie omgevingen, helpdesk, mailwisseling, eventueel auditkosten voor ISO normering, het up-to-date houden, veilig houden en het blijvend laten voldoen aan Europese / Nederlandse wet- en regelgeving en de CBS indexaties.</t>
  </si>
  <si>
    <t>Totaal structurele kosten over 12 jaar excl. BTW</t>
  </si>
  <si>
    <t xml:space="preserve">Aantal jaren </t>
  </si>
  <si>
    <t>Licentiekosten (voor de aangeboden applicatie(s))</t>
  </si>
  <si>
    <t xml:space="preserve">Module </t>
  </si>
  <si>
    <t>De basislicenties zijn voor de HR- en salarisadministratie applicatie inclusief ondersteuning (prijs voor de opties als Werving &amp; Selectie / Medewerkertransities / Verzuimregistratie (poortwachter) niet inbegrepen)</t>
  </si>
  <si>
    <t>Tarief excl. BTW per jaar per medewerker op basis van named users</t>
  </si>
  <si>
    <t>Aantal medewerkers (named users per jaar)</t>
  </si>
  <si>
    <t>Aantal medewerkers (concurrent users per dag)</t>
  </si>
  <si>
    <t>Licentiekosten Functioneel beheerders/HR-medewerkers vanaf start Overeenkomst (key users/heavy users)</t>
  </si>
  <si>
    <t>Licentiekosten Functionel beheerders/Salarisadministratie vanaf start Overeenkomst (key users/heavy users)</t>
  </si>
  <si>
    <t>Totaal licentiekosten over 12 jaar excl. BTW</t>
  </si>
  <si>
    <t>Jaarlijkse opleidingskosten</t>
  </si>
  <si>
    <t>Tarief excl. BTW per opleidingsdag</t>
  </si>
  <si>
    <t xml:space="preserve">Rekenkundig aantal uur per jaar (2 dagen) </t>
  </si>
  <si>
    <t>Aantal jaren</t>
  </si>
  <si>
    <t>Kosten jaarlijkse herhaal-/verdiepingstraining voor functioneel beheerders, HR medewerkers / Salarisadminstratie (key - en heavy users), 2 dagen a 17 personen.</t>
  </si>
  <si>
    <t>Totaal opleidingskosten over 12 jaar excl. BTW</t>
  </si>
  <si>
    <t>Exit kosten</t>
  </si>
  <si>
    <t>eventuele toelichting / onderbouwing kosten</t>
  </si>
  <si>
    <t>Exitkosten bij beëindiging Overeenkomst.</t>
  </si>
  <si>
    <t>Totaal eenmalige Exitkosten excl. BTW</t>
  </si>
  <si>
    <t>NB. Hier mag 0,- euro worden ingevuld indien u geen kosten in rekening wilt brengen</t>
  </si>
  <si>
    <t>Tarieven inzet voor: adaptief onderhoud en consultancy op verzoek</t>
  </si>
  <si>
    <t>Rekenkundig aantal uren per jaar</t>
  </si>
  <si>
    <t>Senior Consultant</t>
  </si>
  <si>
    <t>Medior Consultant</t>
  </si>
  <si>
    <t>Totaal eenmalige kosten Verandermanagement excl. BTW</t>
  </si>
  <si>
    <t xml:space="preserve">Subtotaal kosten over 12 jaar excl. BTW </t>
  </si>
  <si>
    <t>EENMALIGE EN STRUCTURELE KOSTEN TBV DE GEVRAAGDE OPTIES</t>
  </si>
  <si>
    <t>Optionele applicaties</t>
  </si>
  <si>
    <t>Implementatiekosten module Inschrijver (of middels onderaanneming)</t>
  </si>
  <si>
    <t>Jaarlijks structurele kosten voor preventief, perfectief en correctief onderhoud (SLA fee):</t>
  </si>
  <si>
    <t>Per 25 licenties, named users, per jaar</t>
  </si>
  <si>
    <t>Licentiekosten per medewerker per jaar voor module: Werving en Selectie</t>
  </si>
  <si>
    <t>Licentiekosten per medewerker per jaar voor module: Verzuimregistratie</t>
  </si>
  <si>
    <t>Licentiekosten per medewerker per jaar voor module: Medewerkertransities functionaliteit</t>
  </si>
  <si>
    <t xml:space="preserve">Wordt berekend in het totaalbedrag en komt boven op het plafondbedrag </t>
  </si>
  <si>
    <t>periode 11 jaar</t>
  </si>
  <si>
    <t>Voor akkoord</t>
  </si>
  <si>
    <t>NB.</t>
  </si>
  <si>
    <t>Organisatie</t>
  </si>
  <si>
    <t>Aan de opgegeven rekenkundige uren kunnen geen rechten worden ontleend</t>
  </si>
  <si>
    <t>Naam rechtsgeldig vertegenwoordiger</t>
  </si>
  <si>
    <t>Functie rechtsgeldig vertegenwoordiger</t>
  </si>
  <si>
    <t>Datum</t>
  </si>
  <si>
    <t>Handtekening</t>
  </si>
  <si>
    <t>Totaal en eenmalige implementatiekosten en licentiekosten voor de optionele applicaties excl. BTW over 12 jaar</t>
  </si>
  <si>
    <t>Totaal kosten over 12 jaar excl. BTW voor gunning</t>
  </si>
  <si>
    <t xml:space="preserve">NB. Let op plafondbedrag voor de structurele kosten van €1.800.000 inclusief BTW </t>
  </si>
  <si>
    <t>NB. Let op plafondbedrag voor de eenmalige kosten van €300.000 inclusief BTW tbv implementatie en verandermanagement</t>
  </si>
  <si>
    <t>Licentiekosten per medewerker per jaar vanaf 1 januari 2025 voor module: Salarisadministratie na implementatie</t>
  </si>
  <si>
    <t>Licentiekosten per medewerker per jaar vanaf 1 januari 2025 voor module: HR (incl. ZZPers en uitzendkrachten) na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</si>
</sst>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sz val="9.5"/>
      <color theme="0"/>
      <name val="Arial"/>
      <family val="2"/>
    </font>
    <font>
      <sz val="9.5"/>
      <color theme="1"/>
      <name val="Arial"/>
      <family val="2"/>
    </font>
    <font>
      <b/>
      <sz val="10"/>
      <color rgb="FFFF0000"/>
      <name val="Verdana"/>
      <family val="2"/>
    </font>
    <font>
      <sz val="10"/>
      <color theme="0"/>
      <name val="Verdana"/>
      <family val="2"/>
    </font>
    <font>
      <sz val="10"/>
      <color rgb="FFFF0000"/>
      <name val="Verdana"/>
      <family val="2"/>
    </font>
    <font>
      <b/>
      <u/>
      <sz val="10"/>
      <name val="Verdana"/>
      <family val="2"/>
    </font>
    <font>
      <b/>
      <sz val="9"/>
      <name val="Verdana"/>
      <family val="2"/>
    </font>
  </fonts>
  <fills count="12">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CBA05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0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7" xfId="0" applyFont="1" applyFill="1" applyBorder="1" applyAlignment="1">
      <alignment vertical="center"/>
    </xf>
    <xf numFmtId="0" fontId="6" fillId="3" borderId="6" xfId="0" applyFont="1" applyFill="1" applyBorder="1" applyAlignment="1">
      <alignment vertical="center"/>
    </xf>
    <xf numFmtId="0" fontId="2" fillId="2" borderId="5"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3" fillId="0" borderId="10" xfId="0" applyFont="1" applyBorder="1" applyAlignment="1">
      <alignment horizontal="left" vertical="center" wrapText="1"/>
    </xf>
    <xf numFmtId="0" fontId="13" fillId="0" borderId="12" xfId="0" applyFont="1" applyBorder="1" applyAlignment="1">
      <alignment horizontal="left" vertical="top" wrapText="1"/>
    </xf>
    <xf numFmtId="0" fontId="12" fillId="4" borderId="15" xfId="0" applyFont="1" applyFill="1" applyBorder="1" applyAlignment="1">
      <alignment vertical="center" wrapText="1"/>
    </xf>
    <xf numFmtId="0" fontId="12" fillId="4" borderId="16" xfId="0" applyFont="1" applyFill="1" applyBorder="1" applyAlignment="1">
      <alignment vertical="center" wrapText="1"/>
    </xf>
    <xf numFmtId="0" fontId="2" fillId="0" borderId="0" xfId="0" applyFont="1" applyAlignment="1">
      <alignment horizontal="center" vertical="center"/>
    </xf>
    <xf numFmtId="44" fontId="3" fillId="0" borderId="0" xfId="1" applyFont="1" applyFill="1" applyBorder="1" applyAlignment="1">
      <alignment vertical="center"/>
    </xf>
    <xf numFmtId="0" fontId="14" fillId="0" borderId="0" xfId="0" applyFont="1"/>
    <xf numFmtId="0" fontId="14" fillId="0" borderId="0" xfId="0" applyFont="1" applyAlignment="1">
      <alignment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 fillId="0" borderId="6" xfId="0" applyFont="1" applyBorder="1" applyAlignment="1">
      <alignment horizontal="center"/>
    </xf>
    <xf numFmtId="44" fontId="7" fillId="0" borderId="7" xfId="1" applyFont="1" applyFill="1" applyBorder="1"/>
    <xf numFmtId="0" fontId="6" fillId="3" borderId="19" xfId="0" applyFont="1" applyFill="1" applyBorder="1" applyAlignment="1">
      <alignment horizontal="center" vertical="center"/>
    </xf>
    <xf numFmtId="0" fontId="3" fillId="0" borderId="18" xfId="0" applyFont="1" applyBorder="1"/>
    <xf numFmtId="44" fontId="3" fillId="0" borderId="23" xfId="1" applyFont="1" applyBorder="1"/>
    <xf numFmtId="0" fontId="6" fillId="3" borderId="24" xfId="0" applyFont="1" applyFill="1" applyBorder="1" applyAlignment="1">
      <alignment vertical="center"/>
    </xf>
    <xf numFmtId="0" fontId="6" fillId="3" borderId="8" xfId="0" applyFont="1" applyFill="1" applyBorder="1" applyAlignment="1">
      <alignment vertical="center"/>
    </xf>
    <xf numFmtId="0" fontId="11" fillId="0" borderId="10" xfId="0" applyFont="1" applyBorder="1" applyAlignment="1">
      <alignment vertical="center" wrapText="1"/>
    </xf>
    <xf numFmtId="0" fontId="6" fillId="3" borderId="10" xfId="0" applyFont="1" applyFill="1" applyBorder="1" applyAlignment="1">
      <alignment horizontal="center" vertical="center"/>
    </xf>
    <xf numFmtId="0" fontId="6" fillId="3" borderId="15" xfId="0" applyFont="1" applyFill="1" applyBorder="1" applyAlignment="1">
      <alignment vertical="center"/>
    </xf>
    <xf numFmtId="0" fontId="6" fillId="3" borderId="21" xfId="0" applyFont="1" applyFill="1" applyBorder="1" applyAlignment="1">
      <alignment vertical="center"/>
    </xf>
    <xf numFmtId="0" fontId="6" fillId="3" borderId="13" xfId="0" applyFont="1" applyFill="1" applyBorder="1" applyAlignment="1">
      <alignment horizontal="center" vertical="center"/>
    </xf>
    <xf numFmtId="0" fontId="6" fillId="3" borderId="25" xfId="0" applyFont="1" applyFill="1" applyBorder="1" applyAlignment="1">
      <alignment vertical="center"/>
    </xf>
    <xf numFmtId="0" fontId="15" fillId="3" borderId="24" xfId="0" applyFont="1" applyFill="1" applyBorder="1" applyAlignment="1">
      <alignment vertical="center" wrapText="1"/>
    </xf>
    <xf numFmtId="0" fontId="6" fillId="3" borderId="19" xfId="0" applyFont="1" applyFill="1" applyBorder="1" applyAlignment="1">
      <alignment horizontal="center" vertical="center" wrapText="1"/>
    </xf>
    <xf numFmtId="0" fontId="11" fillId="0" borderId="10" xfId="0" applyFont="1" applyBorder="1" applyAlignment="1">
      <alignment vertical="center"/>
    </xf>
    <xf numFmtId="0" fontId="11" fillId="0" borderId="19" xfId="0" applyFont="1" applyBorder="1" applyAlignment="1">
      <alignment horizontal="center" vertical="center"/>
    </xf>
    <xf numFmtId="0" fontId="3" fillId="0" borderId="23" xfId="0" applyFont="1" applyBorder="1"/>
    <xf numFmtId="0" fontId="6" fillId="3" borderId="27" xfId="0" applyFont="1" applyFill="1" applyBorder="1" applyAlignment="1">
      <alignment horizontal="center" vertical="center"/>
    </xf>
    <xf numFmtId="44" fontId="3" fillId="0" borderId="30" xfId="1" applyFont="1" applyBorder="1"/>
    <xf numFmtId="0" fontId="6" fillId="3" borderId="14" xfId="0" applyFont="1" applyFill="1" applyBorder="1" applyAlignment="1">
      <alignment horizontal="center" vertical="center" wrapText="1"/>
    </xf>
    <xf numFmtId="0" fontId="6" fillId="3" borderId="21" xfId="0" applyFont="1" applyFill="1" applyBorder="1" applyAlignment="1">
      <alignment horizontal="center" vertical="center"/>
    </xf>
    <xf numFmtId="0" fontId="6" fillId="3" borderId="31" xfId="0" applyFont="1" applyFill="1" applyBorder="1" applyAlignment="1">
      <alignment horizontal="center" vertical="center"/>
    </xf>
    <xf numFmtId="44" fontId="3" fillId="0" borderId="26" xfId="0" applyNumberFormat="1" applyFont="1" applyBorder="1"/>
    <xf numFmtId="0" fontId="3" fillId="0" borderId="32" xfId="0" applyFont="1" applyBorder="1"/>
    <xf numFmtId="0" fontId="6" fillId="3" borderId="15" xfId="0" applyFont="1" applyFill="1" applyBorder="1" applyAlignment="1">
      <alignment vertical="center" wrapText="1"/>
    </xf>
    <xf numFmtId="0" fontId="2" fillId="8" borderId="5" xfId="0" applyFont="1" applyFill="1" applyBorder="1" applyAlignment="1">
      <alignment horizontal="center" vertical="center"/>
    </xf>
    <xf numFmtId="44" fontId="2" fillId="8" borderId="17" xfId="1" applyFont="1" applyFill="1" applyBorder="1" applyAlignment="1">
      <alignment horizontal="left" vertical="center"/>
    </xf>
    <xf numFmtId="44" fontId="2" fillId="8" borderId="17" xfId="1" applyFont="1" applyFill="1" applyBorder="1" applyAlignment="1">
      <alignment horizontal="center" vertical="center"/>
    </xf>
    <xf numFmtId="44" fontId="2" fillId="8" borderId="5" xfId="1" applyFont="1" applyFill="1" applyBorder="1" applyAlignment="1">
      <alignment horizontal="center" vertical="center"/>
    </xf>
    <xf numFmtId="44" fontId="5" fillId="8" borderId="5" xfId="1" applyFont="1" applyFill="1" applyBorder="1" applyAlignment="1">
      <alignment vertical="center"/>
    </xf>
    <xf numFmtId="0" fontId="9" fillId="0" borderId="0" xfId="0" applyFont="1" applyAlignment="1">
      <alignment wrapText="1"/>
    </xf>
    <xf numFmtId="0" fontId="6" fillId="3" borderId="33" xfId="0" applyFont="1" applyFill="1" applyBorder="1" applyAlignment="1">
      <alignment horizontal="center" vertical="center"/>
    </xf>
    <xf numFmtId="0" fontId="8" fillId="5" borderId="10" xfId="0" applyFont="1" applyFill="1" applyBorder="1" applyAlignment="1">
      <alignment vertical="center"/>
    </xf>
    <xf numFmtId="44" fontId="11" fillId="5" borderId="1" xfId="1" applyFont="1" applyFill="1" applyBorder="1" applyAlignment="1">
      <alignment vertical="center"/>
    </xf>
    <xf numFmtId="0" fontId="11" fillId="5" borderId="19" xfId="0" applyFont="1" applyFill="1" applyBorder="1" applyAlignment="1">
      <alignment vertical="center" wrapText="1"/>
    </xf>
    <xf numFmtId="44" fontId="2" fillId="2" borderId="5" xfId="1" applyFont="1" applyFill="1" applyBorder="1" applyAlignment="1">
      <alignment vertical="center"/>
    </xf>
    <xf numFmtId="0" fontId="18" fillId="0" borderId="28" xfId="0" applyFont="1" applyBorder="1" applyAlignment="1">
      <alignment horizontal="center" vertical="center"/>
    </xf>
    <xf numFmtId="0" fontId="18" fillId="0" borderId="20" xfId="0" applyFont="1" applyBorder="1" applyAlignment="1">
      <alignment horizontal="center" vertical="center"/>
    </xf>
    <xf numFmtId="0" fontId="14" fillId="0" borderId="29" xfId="0" applyFont="1" applyBorder="1" applyAlignment="1">
      <alignment horizontal="left" vertical="center"/>
    </xf>
    <xf numFmtId="0" fontId="2" fillId="2" borderId="5" xfId="0" applyFont="1" applyFill="1" applyBorder="1" applyAlignment="1">
      <alignment horizontal="center" vertical="center" wrapText="1"/>
    </xf>
    <xf numFmtId="0" fontId="11" fillId="5" borderId="1" xfId="0" applyFont="1" applyFill="1" applyBorder="1" applyAlignment="1">
      <alignment vertical="center"/>
    </xf>
    <xf numFmtId="0" fontId="8" fillId="9" borderId="10" xfId="0" applyFont="1" applyFill="1" applyBorder="1" applyAlignment="1">
      <alignment vertical="center"/>
    </xf>
    <xf numFmtId="44" fontId="11" fillId="9" borderId="1" xfId="1" applyFont="1" applyFill="1" applyBorder="1" applyAlignment="1">
      <alignment vertical="center"/>
    </xf>
    <xf numFmtId="0" fontId="11" fillId="9" borderId="1" xfId="0" applyFont="1" applyFill="1" applyBorder="1" applyAlignment="1">
      <alignment horizontal="center" vertical="center" wrapText="1"/>
    </xf>
    <xf numFmtId="0" fontId="11" fillId="9" borderId="19" xfId="0" applyFont="1" applyFill="1" applyBorder="1" applyAlignment="1">
      <alignment vertical="center" wrapText="1"/>
    </xf>
    <xf numFmtId="0" fontId="11" fillId="5" borderId="1" xfId="0" applyFont="1" applyFill="1" applyBorder="1" applyAlignment="1">
      <alignment horizontal="center" vertical="center"/>
    </xf>
    <xf numFmtId="0" fontId="6" fillId="3" borderId="21" xfId="0" applyFont="1" applyFill="1" applyBorder="1" applyAlignment="1">
      <alignment horizontal="center" vertical="center" wrapText="1"/>
    </xf>
    <xf numFmtId="0" fontId="14" fillId="0" borderId="0" xfId="0" applyFont="1" applyAlignment="1">
      <alignment vertical="center"/>
    </xf>
    <xf numFmtId="0" fontId="3" fillId="0" borderId="7" xfId="0" applyFont="1" applyBorder="1" applyAlignment="1">
      <alignment horizontal="center" vertical="center"/>
    </xf>
    <xf numFmtId="0" fontId="17" fillId="6" borderId="30" xfId="0" applyFont="1" applyFill="1" applyBorder="1" applyAlignment="1">
      <alignment horizontal="center" vertical="center" wrapText="1"/>
    </xf>
    <xf numFmtId="0" fontId="16" fillId="6" borderId="17" xfId="0" applyFont="1" applyFill="1" applyBorder="1" applyAlignment="1">
      <alignment vertical="center" wrapText="1"/>
    </xf>
    <xf numFmtId="0" fontId="11" fillId="10" borderId="1" xfId="0" applyFont="1" applyFill="1" applyBorder="1" applyAlignment="1">
      <alignment horizontal="center" vertical="center" wrapText="1"/>
    </xf>
    <xf numFmtId="0" fontId="11" fillId="11" borderId="19" xfId="0" applyFont="1" applyFill="1" applyBorder="1" applyAlignment="1">
      <alignment vertical="center" wrapText="1"/>
    </xf>
    <xf numFmtId="0" fontId="18" fillId="0" borderId="1" xfId="0" applyFont="1" applyBorder="1" applyAlignment="1">
      <alignment horizontal="center" vertical="center"/>
    </xf>
    <xf numFmtId="0" fontId="11" fillId="11" borderId="19" xfId="0" applyFont="1" applyFill="1" applyBorder="1" applyAlignment="1">
      <alignment horizontal="center" vertical="center"/>
    </xf>
    <xf numFmtId="0" fontId="11" fillId="0" borderId="34" xfId="0" applyFont="1" applyBorder="1" applyAlignment="1">
      <alignment vertical="center"/>
    </xf>
    <xf numFmtId="44" fontId="11" fillId="5" borderId="35" xfId="1" applyFont="1" applyFill="1" applyBorder="1" applyAlignment="1">
      <alignment vertical="center"/>
    </xf>
    <xf numFmtId="0" fontId="11" fillId="0" borderId="35" xfId="0" applyFont="1" applyBorder="1" applyAlignment="1">
      <alignment horizontal="center" vertical="center"/>
    </xf>
    <xf numFmtId="0" fontId="11" fillId="11" borderId="36" xfId="0" applyFont="1" applyFill="1" applyBorder="1" applyAlignment="1">
      <alignment horizontal="center" vertical="center"/>
    </xf>
    <xf numFmtId="0" fontId="11" fillId="0" borderId="28" xfId="0" applyFont="1" applyBorder="1" applyAlignment="1">
      <alignment horizontal="center" vertical="center"/>
    </xf>
    <xf numFmtId="0" fontId="14" fillId="0" borderId="25" xfId="0" applyFont="1" applyBorder="1" applyAlignment="1">
      <alignment horizontal="center" vertical="center" wrapText="1"/>
    </xf>
    <xf numFmtId="0" fontId="14" fillId="0" borderId="16"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5" borderId="11" xfId="0" applyFont="1" applyFill="1" applyBorder="1" applyAlignment="1">
      <alignment vertical="center" wrapText="1"/>
    </xf>
    <xf numFmtId="0" fontId="2" fillId="7" borderId="26" xfId="0" applyFont="1" applyFill="1" applyBorder="1" applyAlignment="1">
      <alignment horizontal="center"/>
    </xf>
    <xf numFmtId="0" fontId="2" fillId="5" borderId="2" xfId="0" applyFont="1" applyFill="1" applyBorder="1" applyAlignment="1">
      <alignment horizontal="left"/>
    </xf>
    <xf numFmtId="0" fontId="2" fillId="5" borderId="3" xfId="0" applyFont="1" applyFill="1" applyBorder="1" applyAlignment="1">
      <alignment horizontal="left"/>
    </xf>
    <xf numFmtId="0" fontId="6" fillId="3" borderId="7" xfId="0" applyFont="1" applyFill="1" applyBorder="1" applyAlignment="1">
      <alignment horizontal="center" vertical="center"/>
    </xf>
    <xf numFmtId="0" fontId="3" fillId="0" borderId="8" xfId="0" applyFont="1" applyBorder="1" applyAlignment="1">
      <alignment horizontal="center"/>
    </xf>
    <xf numFmtId="0" fontId="11" fillId="5" borderId="4" xfId="0" applyFont="1" applyFill="1" applyBorder="1" applyAlignment="1">
      <alignment horizontal="center" vertical="center" wrapText="1"/>
    </xf>
    <xf numFmtId="0" fontId="11" fillId="5" borderId="9" xfId="0" applyFont="1" applyFill="1" applyBorder="1" applyAlignment="1">
      <alignment vertical="center" wrapText="1"/>
    </xf>
    <xf numFmtId="0" fontId="6" fillId="3" borderId="22" xfId="0" applyFont="1" applyFill="1" applyBorder="1" applyAlignment="1">
      <alignment horizontal="center" vertical="center"/>
    </xf>
    <xf numFmtId="0" fontId="6" fillId="3" borderId="16"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77"/>
  <sheetViews>
    <sheetView tabSelected="1" zoomScale="80" zoomScaleNormal="80" zoomScaleSheetLayoutView="100" workbookViewId="0"/>
  </sheetViews>
  <sheetFormatPr defaultRowHeight="12.5" x14ac:dyDescent="0.25"/>
  <cols>
    <col min="1" max="1" width="113" customWidth="1"/>
    <col min="2" max="2" width="51.453125" customWidth="1"/>
    <col min="3" max="3" width="48.1796875" customWidth="1"/>
    <col min="4" max="4" width="73.1796875" customWidth="1"/>
    <col min="5" max="5" width="15.54296875" style="3" customWidth="1"/>
    <col min="6" max="6" width="12.1796875" style="3" customWidth="1"/>
    <col min="7" max="10" width="13" customWidth="1"/>
    <col min="11" max="11" width="23.54296875" customWidth="1"/>
  </cols>
  <sheetData>
    <row r="1" spans="1:11" s="2" customFormat="1" ht="19.5" customHeight="1" x14ac:dyDescent="0.3">
      <c r="A1" s="23" t="s">
        <v>0</v>
      </c>
      <c r="B1" s="4"/>
      <c r="C1" s="4"/>
      <c r="D1" s="5"/>
      <c r="E1" s="6"/>
      <c r="F1" s="6"/>
      <c r="G1" s="5"/>
      <c r="H1" s="5"/>
      <c r="I1" s="5"/>
      <c r="J1" s="5"/>
    </row>
    <row r="2" spans="1:11" s="2" customFormat="1" ht="19.5" customHeight="1" x14ac:dyDescent="0.3">
      <c r="A2" s="23" t="s">
        <v>1</v>
      </c>
      <c r="B2" s="4"/>
      <c r="C2" s="4"/>
      <c r="D2" s="5"/>
      <c r="E2" s="6"/>
      <c r="F2" s="6"/>
      <c r="G2" s="5"/>
      <c r="H2" s="5"/>
      <c r="I2" s="5"/>
      <c r="J2" s="5"/>
    </row>
    <row r="3" spans="1:11" ht="14" x14ac:dyDescent="0.3">
      <c r="A3" s="7"/>
      <c r="B3" s="7"/>
      <c r="C3" s="7"/>
      <c r="D3" s="8"/>
      <c r="E3" s="9"/>
      <c r="F3" s="9"/>
      <c r="G3" s="7"/>
      <c r="H3" s="7"/>
      <c r="I3" s="7"/>
      <c r="J3" s="7"/>
    </row>
    <row r="4" spans="1:11" ht="14" x14ac:dyDescent="0.3">
      <c r="A4" s="101" t="s">
        <v>2</v>
      </c>
      <c r="B4" s="102"/>
      <c r="C4" s="7"/>
      <c r="D4" s="8"/>
      <c r="E4" s="9"/>
      <c r="F4" s="9"/>
      <c r="G4" s="7"/>
      <c r="H4" s="7"/>
      <c r="I4" s="7"/>
      <c r="J4" s="7"/>
    </row>
    <row r="5" spans="1:11" ht="14" x14ac:dyDescent="0.3">
      <c r="A5" s="16" t="s">
        <v>3</v>
      </c>
      <c r="B5" s="7"/>
      <c r="C5" s="7"/>
      <c r="D5" s="8"/>
      <c r="E5" s="9"/>
      <c r="F5" s="9"/>
      <c r="G5" s="7"/>
      <c r="H5" s="7"/>
      <c r="I5" s="7"/>
      <c r="J5" s="7"/>
      <c r="K5" s="1"/>
    </row>
    <row r="6" spans="1:11" ht="14" x14ac:dyDescent="0.3">
      <c r="A6" s="16" t="s">
        <v>4</v>
      </c>
      <c r="B6" s="7"/>
      <c r="C6" s="7"/>
      <c r="D6" s="8"/>
      <c r="E6" s="9"/>
      <c r="F6" s="9"/>
      <c r="G6" s="7"/>
      <c r="H6" s="7"/>
      <c r="I6" s="7"/>
      <c r="J6" s="7"/>
      <c r="K6" s="1"/>
    </row>
    <row r="7" spans="1:11" ht="14" x14ac:dyDescent="0.3">
      <c r="A7" s="7"/>
      <c r="B7" s="7"/>
      <c r="C7" s="7"/>
      <c r="D7" s="8"/>
      <c r="E7" s="9"/>
      <c r="F7" s="9"/>
      <c r="G7" s="7"/>
      <c r="H7" s="7"/>
      <c r="I7" s="7"/>
      <c r="J7" s="7"/>
      <c r="K7" s="1"/>
    </row>
    <row r="8" spans="1:11" ht="21.65" customHeight="1" thickBot="1" x14ac:dyDescent="0.35">
      <c r="A8" s="100" t="s">
        <v>5</v>
      </c>
      <c r="B8" s="100"/>
      <c r="C8" s="100"/>
      <c r="D8" s="100"/>
      <c r="E8" s="9"/>
      <c r="F8" s="9"/>
      <c r="G8" s="7"/>
      <c r="H8" s="7"/>
      <c r="I8" s="7"/>
      <c r="J8" s="7"/>
      <c r="K8" s="1"/>
    </row>
    <row r="9" spans="1:11" ht="30" customHeight="1" x14ac:dyDescent="0.3">
      <c r="A9" s="18" t="s">
        <v>6</v>
      </c>
      <c r="B9" s="17" t="s">
        <v>7</v>
      </c>
      <c r="C9" s="67" t="s">
        <v>8</v>
      </c>
      <c r="D9" s="41" t="s">
        <v>9</v>
      </c>
      <c r="E9" s="7"/>
      <c r="F9" s="7"/>
      <c r="G9" s="7"/>
      <c r="H9" s="7"/>
      <c r="I9" s="7"/>
      <c r="J9" s="7"/>
    </row>
    <row r="10" spans="1:11" ht="19.5" customHeight="1" x14ac:dyDescent="0.3">
      <c r="A10" s="42" t="s">
        <v>10</v>
      </c>
      <c r="B10" s="69">
        <v>0</v>
      </c>
      <c r="C10" s="87"/>
      <c r="D10" s="70"/>
      <c r="E10" s="7"/>
      <c r="F10" s="7"/>
      <c r="G10" s="7"/>
      <c r="H10" s="7"/>
      <c r="I10" s="7"/>
      <c r="J10" s="7"/>
    </row>
    <row r="11" spans="1:11" ht="18.75" customHeight="1" x14ac:dyDescent="0.3">
      <c r="A11" s="50" t="s">
        <v>11</v>
      </c>
      <c r="B11" s="69">
        <v>0</v>
      </c>
      <c r="C11" s="87"/>
      <c r="D11" s="70"/>
      <c r="E11" s="7"/>
      <c r="F11" s="7"/>
      <c r="G11" s="7"/>
      <c r="H11" s="7"/>
      <c r="I11" s="7"/>
      <c r="J11" s="7"/>
    </row>
    <row r="12" spans="1:11" ht="18.75" customHeight="1" x14ac:dyDescent="0.3">
      <c r="A12" s="50" t="s">
        <v>12</v>
      </c>
      <c r="B12" s="69">
        <v>0</v>
      </c>
      <c r="C12" s="87"/>
      <c r="D12" s="70"/>
      <c r="E12" s="7"/>
      <c r="F12" s="7"/>
      <c r="G12" s="7"/>
      <c r="H12" s="7"/>
      <c r="I12" s="7"/>
      <c r="J12" s="7"/>
    </row>
    <row r="13" spans="1:11" ht="19.5" customHeight="1" x14ac:dyDescent="0.3">
      <c r="A13" s="68" t="s">
        <v>13</v>
      </c>
      <c r="B13" s="69">
        <v>0</v>
      </c>
      <c r="C13" s="87"/>
      <c r="D13" s="70"/>
      <c r="E13" s="7"/>
      <c r="F13" s="7"/>
      <c r="G13" s="7"/>
      <c r="H13" s="7"/>
      <c r="I13" s="7"/>
      <c r="J13" s="7"/>
    </row>
    <row r="14" spans="1:11" ht="19.5" customHeight="1" x14ac:dyDescent="0.3">
      <c r="A14" s="68" t="s">
        <v>13</v>
      </c>
      <c r="B14" s="69">
        <v>0</v>
      </c>
      <c r="C14" s="87"/>
      <c r="D14" s="70"/>
      <c r="E14" s="7"/>
      <c r="F14" s="7"/>
      <c r="G14" s="7"/>
      <c r="H14" s="7"/>
      <c r="I14" s="7"/>
      <c r="J14" s="7"/>
    </row>
    <row r="15" spans="1:11" ht="13" customHeight="1" x14ac:dyDescent="0.3">
      <c r="A15" s="77"/>
      <c r="B15" s="78"/>
      <c r="C15" s="79"/>
      <c r="D15" s="80"/>
      <c r="E15" s="7"/>
      <c r="F15" s="7"/>
      <c r="G15" s="7"/>
      <c r="H15" s="7"/>
      <c r="I15" s="7"/>
      <c r="J15" s="7"/>
    </row>
    <row r="16" spans="1:11" ht="27" customHeight="1" x14ac:dyDescent="0.3">
      <c r="A16" s="42" t="s">
        <v>14</v>
      </c>
      <c r="B16" s="69">
        <v>0</v>
      </c>
      <c r="C16" s="81">
        <v>0</v>
      </c>
      <c r="D16" s="88"/>
      <c r="E16" s="7"/>
      <c r="F16" s="7"/>
      <c r="G16" s="7"/>
      <c r="H16" s="7"/>
      <c r="I16" s="7"/>
      <c r="J16" s="7"/>
    </row>
    <row r="17" spans="1:10" ht="26.15" customHeight="1" x14ac:dyDescent="0.3">
      <c r="A17" s="50" t="s">
        <v>15</v>
      </c>
      <c r="B17" s="69">
        <v>0</v>
      </c>
      <c r="C17" s="81">
        <v>0</v>
      </c>
      <c r="D17" s="88"/>
      <c r="E17" s="7"/>
      <c r="F17" s="7"/>
      <c r="G17" s="7"/>
      <c r="H17" s="7"/>
      <c r="I17" s="7"/>
      <c r="J17" s="7"/>
    </row>
    <row r="18" spans="1:10" ht="14.5" thickBot="1" x14ac:dyDescent="0.35">
      <c r="A18" s="38"/>
      <c r="B18" s="10"/>
      <c r="C18" s="9"/>
      <c r="D18" s="39"/>
      <c r="E18" s="7"/>
      <c r="F18" s="7"/>
      <c r="G18" s="7"/>
      <c r="H18" s="7"/>
      <c r="I18" s="7"/>
      <c r="J18" s="7"/>
    </row>
    <row r="19" spans="1:10" ht="19.5" customHeight="1" x14ac:dyDescent="0.3">
      <c r="A19" s="40" t="s">
        <v>16</v>
      </c>
      <c r="B19" s="13" t="s">
        <v>17</v>
      </c>
      <c r="C19" s="14" t="s">
        <v>18</v>
      </c>
      <c r="D19" s="41"/>
      <c r="E19" s="7"/>
      <c r="F19" s="7"/>
      <c r="G19" s="7"/>
      <c r="H19" s="7"/>
      <c r="I19" s="7"/>
      <c r="J19" s="7"/>
    </row>
    <row r="20" spans="1:10" ht="26.15" customHeight="1" thickBot="1" x14ac:dyDescent="0.35">
      <c r="A20" s="42" t="s">
        <v>19</v>
      </c>
      <c r="B20" s="69">
        <v>0</v>
      </c>
      <c r="C20" s="89">
        <v>1000</v>
      </c>
      <c r="D20" s="21"/>
      <c r="E20" s="7"/>
      <c r="F20" s="7"/>
      <c r="G20" s="7"/>
      <c r="H20" s="7"/>
      <c r="I20" s="7"/>
      <c r="J20" s="7"/>
    </row>
    <row r="21" spans="1:10" ht="40.5" customHeight="1" x14ac:dyDescent="0.3">
      <c r="A21" s="35"/>
      <c r="B21" s="36"/>
      <c r="C21" s="96" t="s">
        <v>76</v>
      </c>
      <c r="D21" s="97"/>
      <c r="E21" s="7"/>
      <c r="F21" s="7"/>
      <c r="G21" s="7"/>
      <c r="H21" s="7"/>
      <c r="I21" s="7"/>
      <c r="J21" s="7"/>
    </row>
    <row r="22" spans="1:10" ht="14" thickBot="1" x14ac:dyDescent="0.35">
      <c r="A22" s="43"/>
      <c r="B22" s="14"/>
      <c r="C22" s="14" t="s">
        <v>20</v>
      </c>
      <c r="D22" s="37" t="s">
        <v>21</v>
      </c>
      <c r="E22" s="7"/>
      <c r="F22" s="7"/>
      <c r="G22" s="7"/>
      <c r="H22" s="7"/>
      <c r="I22" s="7"/>
      <c r="J22" s="7"/>
    </row>
    <row r="23" spans="1:10" ht="26.15" customHeight="1" thickBot="1" x14ac:dyDescent="0.35">
      <c r="A23" s="61" t="s">
        <v>22</v>
      </c>
      <c r="B23" s="62">
        <f>SUM(B10+B11+B12+B13+B14)+(B16*C16)+(B17*C17)+(B20*C20)</f>
        <v>0</v>
      </c>
      <c r="C23" s="63">
        <f>B23*21%</f>
        <v>0</v>
      </c>
      <c r="D23" s="64">
        <f>C23+B23</f>
        <v>0</v>
      </c>
      <c r="E23" s="7"/>
      <c r="F23" s="7"/>
      <c r="G23" s="7"/>
      <c r="H23" s="7"/>
      <c r="I23" s="7"/>
      <c r="J23" s="7"/>
    </row>
    <row r="24" spans="1:10" ht="26.15" customHeight="1" x14ac:dyDescent="0.3">
      <c r="A24" s="7"/>
      <c r="B24" s="7"/>
      <c r="C24" s="7"/>
      <c r="D24" s="7"/>
      <c r="E24" s="7"/>
      <c r="F24" s="7"/>
      <c r="G24" s="7"/>
      <c r="H24" s="7"/>
      <c r="I24" s="7"/>
      <c r="J24" s="7"/>
    </row>
    <row r="25" spans="1:10" ht="26.15" customHeight="1" x14ac:dyDescent="0.3">
      <c r="A25" s="7"/>
      <c r="B25" s="7"/>
      <c r="C25" s="7"/>
      <c r="D25" s="7"/>
      <c r="E25" s="7"/>
      <c r="F25" s="7"/>
      <c r="G25" s="7"/>
      <c r="H25" s="7"/>
      <c r="I25" s="7"/>
      <c r="J25" s="7"/>
    </row>
    <row r="26" spans="1:10" ht="21.65" customHeight="1" thickBot="1" x14ac:dyDescent="0.35">
      <c r="A26" s="100" t="s">
        <v>23</v>
      </c>
      <c r="B26" s="100"/>
      <c r="C26" s="100"/>
      <c r="D26" s="100"/>
      <c r="E26" s="7"/>
      <c r="F26" s="7"/>
      <c r="G26" s="7"/>
      <c r="H26" s="7"/>
      <c r="I26" s="7"/>
      <c r="J26" s="7"/>
    </row>
    <row r="27" spans="1:10" ht="30" customHeight="1" x14ac:dyDescent="0.3">
      <c r="A27" s="44" t="s">
        <v>24</v>
      </c>
      <c r="B27" s="45" t="s">
        <v>25</v>
      </c>
      <c r="C27" s="103" t="s">
        <v>9</v>
      </c>
      <c r="D27" s="104"/>
      <c r="E27" s="7"/>
      <c r="F27" s="7"/>
      <c r="G27" s="7"/>
      <c r="H27" s="7"/>
      <c r="I27" s="7"/>
    </row>
    <row r="28" spans="1:10" ht="59.15" customHeight="1" x14ac:dyDescent="0.3">
      <c r="A28" s="42" t="s">
        <v>26</v>
      </c>
      <c r="B28" s="69">
        <v>0</v>
      </c>
      <c r="C28" s="105"/>
      <c r="D28" s="106"/>
      <c r="E28" s="7"/>
      <c r="F28" s="7"/>
      <c r="G28" s="7"/>
      <c r="H28" s="7"/>
      <c r="I28" s="7"/>
    </row>
    <row r="29" spans="1:10" ht="19.5" customHeight="1" thickBot="1" x14ac:dyDescent="0.35">
      <c r="A29" s="68" t="s">
        <v>13</v>
      </c>
      <c r="B29" s="69">
        <v>0</v>
      </c>
      <c r="C29" s="98"/>
      <c r="D29" s="99"/>
      <c r="E29" s="7"/>
      <c r="F29" s="7"/>
      <c r="G29" s="7"/>
      <c r="H29" s="7"/>
      <c r="I29" s="7"/>
    </row>
    <row r="30" spans="1:10" ht="25.5" customHeight="1" thickBot="1" x14ac:dyDescent="0.35">
      <c r="A30" s="19" t="s">
        <v>27</v>
      </c>
      <c r="B30" s="71">
        <f>SUM(B28+B29)*D30</f>
        <v>0</v>
      </c>
      <c r="C30" s="46" t="s">
        <v>28</v>
      </c>
      <c r="D30" s="73">
        <v>12</v>
      </c>
      <c r="E30" s="9"/>
      <c r="F30" s="9"/>
      <c r="G30" s="15"/>
      <c r="H30" s="7"/>
      <c r="I30" s="7"/>
      <c r="J30" s="7"/>
    </row>
    <row r="31" spans="1:10" ht="14.5" thickBot="1" x14ac:dyDescent="0.35">
      <c r="A31" s="12"/>
      <c r="B31" s="10"/>
      <c r="C31" s="9"/>
      <c r="D31" s="11"/>
      <c r="E31" s="7"/>
      <c r="F31" s="7"/>
      <c r="G31" s="7"/>
      <c r="H31" s="7"/>
      <c r="I31" s="7"/>
      <c r="J31" s="7"/>
    </row>
    <row r="32" spans="1:10" ht="30" customHeight="1" x14ac:dyDescent="0.3">
      <c r="A32" s="44" t="s">
        <v>29</v>
      </c>
      <c r="B32" s="47" t="s">
        <v>30</v>
      </c>
      <c r="C32" s="107"/>
      <c r="D32" s="108"/>
      <c r="E32" s="7"/>
      <c r="F32" s="7"/>
      <c r="G32" s="7"/>
      <c r="H32" s="7"/>
      <c r="I32" s="7"/>
    </row>
    <row r="33" spans="1:10" ht="30" customHeight="1" x14ac:dyDescent="0.3">
      <c r="A33" s="48" t="s">
        <v>31</v>
      </c>
      <c r="B33" s="33" t="s">
        <v>32</v>
      </c>
      <c r="C33" s="34" t="s">
        <v>33</v>
      </c>
      <c r="D33" s="49" t="s">
        <v>34</v>
      </c>
      <c r="E33" s="7"/>
      <c r="F33" s="7"/>
      <c r="G33" s="7"/>
      <c r="H33" s="7"/>
      <c r="I33" s="7"/>
    </row>
    <row r="34" spans="1:10" ht="19.5" customHeight="1" x14ac:dyDescent="0.3">
      <c r="A34" s="50" t="s">
        <v>78</v>
      </c>
      <c r="B34" s="69">
        <v>0</v>
      </c>
      <c r="C34" s="21">
        <v>575</v>
      </c>
      <c r="D34" s="51">
        <v>50</v>
      </c>
      <c r="E34" s="7"/>
      <c r="F34" s="7"/>
      <c r="G34" s="7"/>
      <c r="H34" s="7"/>
      <c r="I34" s="7"/>
    </row>
    <row r="35" spans="1:10" ht="19.5" customHeight="1" x14ac:dyDescent="0.3">
      <c r="A35" s="50" t="s">
        <v>77</v>
      </c>
      <c r="B35" s="69">
        <v>0</v>
      </c>
      <c r="C35" s="21">
        <v>503</v>
      </c>
      <c r="D35" s="51">
        <v>50</v>
      </c>
      <c r="E35" s="24"/>
      <c r="F35" s="7"/>
      <c r="G35" s="7"/>
      <c r="H35" s="7"/>
      <c r="I35" s="7"/>
      <c r="J35" s="7"/>
    </row>
    <row r="36" spans="1:10" ht="19.5" customHeight="1" x14ac:dyDescent="0.3">
      <c r="A36" s="50" t="s">
        <v>35</v>
      </c>
      <c r="B36" s="69">
        <v>0</v>
      </c>
      <c r="C36" s="21">
        <v>15</v>
      </c>
      <c r="D36" s="51">
        <v>15</v>
      </c>
      <c r="E36" s="24"/>
      <c r="F36" s="7"/>
      <c r="G36" s="7"/>
      <c r="H36" s="7"/>
      <c r="I36" s="7"/>
      <c r="J36" s="7"/>
    </row>
    <row r="37" spans="1:10" ht="19.5" customHeight="1" thickBot="1" x14ac:dyDescent="0.35">
      <c r="A37" s="50" t="s">
        <v>36</v>
      </c>
      <c r="B37" s="69">
        <v>0</v>
      </c>
      <c r="C37" s="21">
        <v>3</v>
      </c>
      <c r="D37" s="51">
        <v>3</v>
      </c>
      <c r="E37" s="24"/>
      <c r="F37" s="7"/>
      <c r="G37" s="7"/>
      <c r="H37" s="7"/>
      <c r="I37" s="7"/>
      <c r="J37" s="7"/>
    </row>
    <row r="38" spans="1:10" ht="19.5" customHeight="1" thickBot="1" x14ac:dyDescent="0.35">
      <c r="A38" s="19" t="s">
        <v>37</v>
      </c>
      <c r="B38" s="71">
        <f>SUM(B34*C34)*D38+(B35*C35)*D38+(B36*C36)*D38+(B37*C37)*D38</f>
        <v>0</v>
      </c>
      <c r="C38" s="53" t="s">
        <v>28</v>
      </c>
      <c r="D38" s="72">
        <v>12</v>
      </c>
      <c r="E38" s="9"/>
      <c r="F38" s="9"/>
      <c r="G38" s="15"/>
      <c r="H38" s="7"/>
      <c r="I38" s="7"/>
      <c r="J38" s="7"/>
    </row>
    <row r="39" spans="1:10" ht="19.5" customHeight="1" thickBot="1" x14ac:dyDescent="0.35">
      <c r="A39" s="29"/>
      <c r="B39" s="30"/>
      <c r="C39" s="7"/>
      <c r="D39" s="7"/>
      <c r="E39" s="9"/>
      <c r="F39" s="9"/>
      <c r="G39" s="15"/>
      <c r="H39" s="7"/>
      <c r="I39" s="7"/>
      <c r="J39" s="7"/>
    </row>
    <row r="40" spans="1:10" ht="30" customHeight="1" x14ac:dyDescent="0.3">
      <c r="A40" s="44" t="s">
        <v>38</v>
      </c>
      <c r="B40" s="45" t="s">
        <v>39</v>
      </c>
      <c r="C40" s="82" t="s">
        <v>40</v>
      </c>
      <c r="D40" s="57" t="s">
        <v>41</v>
      </c>
      <c r="E40" s="7"/>
      <c r="F40" s="7"/>
      <c r="G40" s="7"/>
      <c r="H40" s="7"/>
      <c r="I40" s="7"/>
    </row>
    <row r="41" spans="1:10" ht="23" x14ac:dyDescent="0.3">
      <c r="A41" s="42" t="s">
        <v>42</v>
      </c>
      <c r="B41" s="69">
        <v>0</v>
      </c>
      <c r="C41" s="21">
        <v>16</v>
      </c>
      <c r="D41" s="51">
        <v>12</v>
      </c>
      <c r="E41" s="7"/>
      <c r="F41" s="7"/>
      <c r="G41" s="7"/>
      <c r="H41" s="7"/>
      <c r="I41" s="7"/>
    </row>
    <row r="42" spans="1:10" ht="14" thickBot="1" x14ac:dyDescent="0.35">
      <c r="A42" s="38"/>
      <c r="B42" s="7"/>
      <c r="C42" s="7"/>
      <c r="D42" s="52"/>
      <c r="E42" s="9"/>
      <c r="F42" s="9"/>
      <c r="G42" s="15"/>
      <c r="H42" s="7"/>
      <c r="I42" s="7"/>
      <c r="J42" s="7"/>
    </row>
    <row r="43" spans="1:10" ht="19.5" customHeight="1" thickBot="1" x14ac:dyDescent="0.35">
      <c r="A43" s="19" t="s">
        <v>43</v>
      </c>
      <c r="B43" s="71">
        <f>+(B41*C41)*D41</f>
        <v>0</v>
      </c>
      <c r="C43" s="58"/>
      <c r="D43" s="59"/>
      <c r="E43" s="9"/>
      <c r="F43" s="9"/>
      <c r="G43" s="15"/>
      <c r="H43" s="7"/>
      <c r="I43" s="7"/>
      <c r="J43" s="7"/>
    </row>
    <row r="44" spans="1:10" ht="14.5" thickBot="1" x14ac:dyDescent="0.35">
      <c r="A44" s="12"/>
      <c r="B44" s="10"/>
      <c r="C44" s="7"/>
      <c r="D44" s="7"/>
      <c r="E44" s="9"/>
      <c r="F44" s="9"/>
      <c r="G44" s="15"/>
      <c r="H44" s="7"/>
      <c r="I44" s="7"/>
      <c r="J44" s="7"/>
    </row>
    <row r="45" spans="1:10" ht="19.5" customHeight="1" x14ac:dyDescent="0.3">
      <c r="A45" s="44" t="s">
        <v>44</v>
      </c>
      <c r="B45" s="45" t="s">
        <v>7</v>
      </c>
      <c r="C45" s="103" t="s">
        <v>45</v>
      </c>
      <c r="D45" s="104"/>
      <c r="E45" s="7"/>
      <c r="F45" s="7"/>
      <c r="G45" s="7"/>
      <c r="H45" s="7"/>
      <c r="I45" s="7"/>
    </row>
    <row r="46" spans="1:10" ht="19.5" customHeight="1" x14ac:dyDescent="0.3">
      <c r="A46" s="50" t="s">
        <v>46</v>
      </c>
      <c r="B46" s="69">
        <v>0</v>
      </c>
      <c r="C46" s="98"/>
      <c r="D46" s="99"/>
      <c r="E46" s="7"/>
      <c r="F46" s="7"/>
      <c r="G46" s="7"/>
      <c r="H46" s="7"/>
      <c r="I46" s="7"/>
    </row>
    <row r="47" spans="1:10" ht="19.5" customHeight="1" x14ac:dyDescent="0.3">
      <c r="A47" s="68" t="s">
        <v>13</v>
      </c>
      <c r="B47" s="69">
        <v>0</v>
      </c>
      <c r="C47" s="98"/>
      <c r="D47" s="99"/>
      <c r="E47" s="7"/>
      <c r="F47" s="7"/>
      <c r="G47" s="7"/>
      <c r="H47" s="7"/>
      <c r="I47" s="7"/>
    </row>
    <row r="48" spans="1:10" ht="14.5" thickBot="1" x14ac:dyDescent="0.35">
      <c r="A48" s="38"/>
      <c r="B48" s="10"/>
      <c r="C48" s="9"/>
      <c r="D48" s="39"/>
      <c r="E48" s="9"/>
      <c r="F48" s="9"/>
      <c r="G48" s="15"/>
      <c r="H48" s="7"/>
      <c r="I48" s="7"/>
      <c r="J48" s="7"/>
    </row>
    <row r="49" spans="1:10" ht="21" customHeight="1" thickBot="1" x14ac:dyDescent="0.35">
      <c r="A49" s="19" t="s">
        <v>47</v>
      </c>
      <c r="B49" s="71">
        <f>SUM(B46:B47)</f>
        <v>0</v>
      </c>
      <c r="C49" s="74" t="s">
        <v>48</v>
      </c>
      <c r="D49" s="54"/>
      <c r="E49" s="9"/>
      <c r="F49" s="9"/>
      <c r="G49" s="15"/>
      <c r="H49" s="7"/>
      <c r="I49" s="7"/>
      <c r="J49" s="7"/>
    </row>
    <row r="50" spans="1:10" ht="14" thickBot="1" x14ac:dyDescent="0.35">
      <c r="A50" s="9"/>
      <c r="B50" s="9"/>
      <c r="C50" s="9"/>
      <c r="D50" s="11"/>
      <c r="E50" s="9"/>
      <c r="F50" s="9"/>
      <c r="G50" s="15"/>
      <c r="H50" s="7"/>
      <c r="I50" s="7"/>
      <c r="J50" s="7"/>
    </row>
    <row r="51" spans="1:10" ht="19.5" customHeight="1" x14ac:dyDescent="0.3">
      <c r="A51" s="44" t="s">
        <v>49</v>
      </c>
      <c r="B51" s="45"/>
      <c r="C51" s="56" t="s">
        <v>50</v>
      </c>
      <c r="D51" s="41"/>
      <c r="E51" s="9"/>
      <c r="F51" s="7"/>
      <c r="G51" s="7"/>
      <c r="H51" s="7"/>
      <c r="I51" s="7"/>
    </row>
    <row r="52" spans="1:10" ht="19.5" customHeight="1" x14ac:dyDescent="0.3">
      <c r="A52" s="50" t="s">
        <v>51</v>
      </c>
      <c r="B52" s="69">
        <v>0</v>
      </c>
      <c r="C52" s="21">
        <v>80</v>
      </c>
      <c r="D52" s="90"/>
      <c r="E52" s="9"/>
      <c r="F52" s="7"/>
      <c r="G52" s="7"/>
      <c r="H52" s="7"/>
      <c r="I52" s="7"/>
    </row>
    <row r="53" spans="1:10" ht="19.5" customHeight="1" thickBot="1" x14ac:dyDescent="0.35">
      <c r="A53" s="91" t="s">
        <v>52</v>
      </c>
      <c r="B53" s="92">
        <v>0</v>
      </c>
      <c r="C53" s="93">
        <v>60</v>
      </c>
      <c r="D53" s="94"/>
      <c r="E53" s="7"/>
      <c r="F53" s="7"/>
      <c r="G53" s="7"/>
      <c r="H53" s="7"/>
      <c r="I53" s="7"/>
    </row>
    <row r="54" spans="1:10" ht="19.5" customHeight="1" thickBot="1" x14ac:dyDescent="0.35">
      <c r="A54" s="19" t="s">
        <v>53</v>
      </c>
      <c r="B54" s="71">
        <f>SUM(D54*(B52*C52)+D54*(B53*C53))</f>
        <v>0</v>
      </c>
      <c r="C54" s="53" t="s">
        <v>41</v>
      </c>
      <c r="D54" s="95">
        <v>12</v>
      </c>
      <c r="E54" s="9"/>
      <c r="F54" s="9"/>
      <c r="G54" s="15"/>
      <c r="H54" s="7"/>
      <c r="I54" s="7"/>
      <c r="J54" s="7"/>
    </row>
    <row r="55" spans="1:10" ht="19.5" customHeight="1" x14ac:dyDescent="0.3">
      <c r="A55" s="9"/>
      <c r="B55" s="9"/>
      <c r="C55" s="84"/>
      <c r="D55" s="9"/>
      <c r="E55" s="9"/>
      <c r="F55" s="9"/>
      <c r="G55" s="15"/>
      <c r="H55" s="7"/>
      <c r="I55" s="7"/>
      <c r="J55" s="7"/>
    </row>
    <row r="56" spans="1:10" ht="17.5" customHeight="1" thickBot="1" x14ac:dyDescent="0.35">
      <c r="A56" s="12"/>
      <c r="B56" s="10"/>
      <c r="C56" s="83" t="s">
        <v>75</v>
      </c>
      <c r="D56" s="7"/>
      <c r="E56" s="9"/>
      <c r="F56" s="9"/>
      <c r="G56" s="15"/>
      <c r="H56" s="7"/>
      <c r="I56" s="7"/>
      <c r="J56" s="7"/>
    </row>
    <row r="57" spans="1:10" ht="14.5" thickBot="1" x14ac:dyDescent="0.35">
      <c r="A57" s="35"/>
      <c r="B57" s="36"/>
      <c r="C57" s="56" t="s">
        <v>20</v>
      </c>
      <c r="D57" s="57" t="s">
        <v>21</v>
      </c>
      <c r="E57" s="9"/>
      <c r="F57" s="9"/>
      <c r="G57" s="15"/>
      <c r="H57" s="7"/>
      <c r="I57" s="7"/>
      <c r="J57" s="7"/>
    </row>
    <row r="58" spans="1:10" ht="25.5" customHeight="1" thickBot="1" x14ac:dyDescent="0.35">
      <c r="A58" s="61" t="s">
        <v>54</v>
      </c>
      <c r="B58" s="65">
        <f>SUM(B23+B30+B38+B43+B49+B54)</f>
        <v>0</v>
      </c>
      <c r="C58" s="65">
        <f>B58*21%</f>
        <v>0</v>
      </c>
      <c r="D58" s="65">
        <f>C58+B58</f>
        <v>0</v>
      </c>
      <c r="E58" s="9"/>
      <c r="F58" s="9"/>
      <c r="G58" s="15"/>
      <c r="H58" s="7"/>
      <c r="I58" s="7"/>
      <c r="J58" s="7"/>
    </row>
    <row r="59" spans="1:10" ht="14" x14ac:dyDescent="0.3">
      <c r="A59" s="12"/>
      <c r="B59" s="10"/>
      <c r="C59" s="7"/>
      <c r="D59" s="7"/>
      <c r="E59" s="9"/>
      <c r="F59" s="9"/>
      <c r="G59" s="15"/>
      <c r="H59" s="7"/>
      <c r="I59" s="7"/>
      <c r="J59" s="7"/>
    </row>
    <row r="60" spans="1:10" ht="24.65" customHeight="1" thickBot="1" x14ac:dyDescent="0.35">
      <c r="A60" s="100" t="s">
        <v>55</v>
      </c>
      <c r="B60" s="100"/>
      <c r="C60" s="100"/>
      <c r="D60" s="100"/>
      <c r="E60" s="9"/>
      <c r="F60" s="9"/>
      <c r="G60" s="15"/>
      <c r="H60" s="7"/>
      <c r="I60" s="7"/>
      <c r="J60" s="7"/>
    </row>
    <row r="61" spans="1:10" ht="53.5" customHeight="1" x14ac:dyDescent="0.3">
      <c r="A61" s="20" t="s">
        <v>56</v>
      </c>
      <c r="B61" s="55" t="s">
        <v>57</v>
      </c>
      <c r="C61" s="60" t="s">
        <v>58</v>
      </c>
      <c r="D61" s="14" t="s">
        <v>59</v>
      </c>
      <c r="E61" s="7"/>
      <c r="F61" s="7"/>
      <c r="G61" s="7"/>
      <c r="H61" s="7"/>
      <c r="I61" s="7"/>
    </row>
    <row r="62" spans="1:10" ht="19.5" customHeight="1" x14ac:dyDescent="0.3">
      <c r="A62" s="22" t="s">
        <v>60</v>
      </c>
      <c r="B62" s="69">
        <v>0</v>
      </c>
      <c r="C62" s="69">
        <v>0</v>
      </c>
      <c r="D62" s="69">
        <v>0</v>
      </c>
      <c r="E62" s="7"/>
      <c r="F62" s="7"/>
      <c r="G62" s="7"/>
      <c r="H62" s="7"/>
      <c r="I62" s="7"/>
    </row>
    <row r="63" spans="1:10" ht="19.5" customHeight="1" x14ac:dyDescent="0.3">
      <c r="A63" s="22" t="s">
        <v>61</v>
      </c>
      <c r="B63" s="69">
        <v>0</v>
      </c>
      <c r="C63" s="69">
        <v>0</v>
      </c>
      <c r="D63" s="69">
        <v>0</v>
      </c>
      <c r="E63" s="24"/>
      <c r="F63" s="7"/>
      <c r="G63" s="7"/>
      <c r="H63" s="7"/>
      <c r="I63" s="7"/>
      <c r="J63" s="7"/>
    </row>
    <row r="64" spans="1:10" ht="19.5" customHeight="1" x14ac:dyDescent="0.3">
      <c r="A64" s="22" t="s">
        <v>62</v>
      </c>
      <c r="B64" s="69">
        <v>0</v>
      </c>
      <c r="C64" s="69">
        <v>0</v>
      </c>
      <c r="D64" s="69">
        <v>0</v>
      </c>
      <c r="E64" s="24"/>
      <c r="F64" s="7"/>
      <c r="G64" s="7"/>
      <c r="H64" s="7"/>
      <c r="I64" s="7"/>
      <c r="J64" s="7"/>
    </row>
    <row r="65" spans="1:10" ht="14" thickBot="1" x14ac:dyDescent="0.35">
      <c r="A65" s="7"/>
      <c r="B65" s="7"/>
      <c r="C65" s="7"/>
      <c r="D65" s="7"/>
      <c r="E65" s="9"/>
      <c r="F65" s="9"/>
      <c r="G65" s="15"/>
      <c r="H65" s="7"/>
      <c r="I65" s="7"/>
      <c r="J65" s="7"/>
    </row>
    <row r="66" spans="1:10" s="2" customFormat="1" ht="33" customHeight="1" thickBot="1" x14ac:dyDescent="0.35">
      <c r="A66" s="75" t="s">
        <v>73</v>
      </c>
      <c r="B66" s="71">
        <f>SUM(B62+B63+B64)+(C62*11)+(C63*11)+(C64*11)+(D62*11)+(D63*11)+(D64*11)</f>
        <v>0</v>
      </c>
      <c r="C66" s="86" t="s">
        <v>63</v>
      </c>
      <c r="D66" s="85" t="s">
        <v>64</v>
      </c>
      <c r="E66" s="6"/>
      <c r="F66" s="6"/>
      <c r="G66" s="66"/>
      <c r="H66" s="5"/>
      <c r="I66" s="5"/>
      <c r="J66" s="5"/>
    </row>
    <row r="67" spans="1:10" ht="14.5" thickBot="1" x14ac:dyDescent="0.35">
      <c r="A67" s="12"/>
      <c r="B67" s="10"/>
      <c r="C67" s="7"/>
      <c r="D67" s="24"/>
      <c r="E67" s="9"/>
      <c r="F67" s="9"/>
      <c r="G67" s="15"/>
      <c r="H67" s="7"/>
      <c r="I67" s="7"/>
      <c r="J67" s="7"/>
    </row>
    <row r="68" spans="1:10" ht="14.5" thickBot="1" x14ac:dyDescent="0.35">
      <c r="A68" s="35"/>
      <c r="B68" s="36"/>
      <c r="C68" s="56" t="s">
        <v>20</v>
      </c>
      <c r="D68" s="57" t="s">
        <v>21</v>
      </c>
      <c r="E68" s="9"/>
      <c r="F68" s="9"/>
      <c r="G68" s="15"/>
      <c r="H68" s="7"/>
      <c r="I68" s="7"/>
      <c r="J68" s="7"/>
    </row>
    <row r="69" spans="1:10" ht="29.15" customHeight="1" thickBot="1" x14ac:dyDescent="0.35">
      <c r="A69" s="61" t="s">
        <v>74</v>
      </c>
      <c r="B69" s="62">
        <f>SUM(B66+B58)</f>
        <v>0</v>
      </c>
      <c r="C69" s="63">
        <f>B69*21%</f>
        <v>0</v>
      </c>
      <c r="D69" s="64">
        <f>C69+B69</f>
        <v>0</v>
      </c>
      <c r="E69" s="9"/>
      <c r="F69" s="9"/>
      <c r="G69" s="15"/>
      <c r="H69" s="7"/>
      <c r="I69" s="7"/>
      <c r="J69" s="7"/>
    </row>
    <row r="70" spans="1:10" ht="13.5" x14ac:dyDescent="0.3">
      <c r="E70" s="9"/>
      <c r="F70" s="9"/>
      <c r="G70" s="15"/>
      <c r="H70" s="7"/>
      <c r="I70" s="7"/>
      <c r="J70" s="7"/>
    </row>
    <row r="71" spans="1:10" ht="14.5" thickBot="1" x14ac:dyDescent="0.35">
      <c r="A71" s="12"/>
      <c r="B71" s="10"/>
      <c r="C71" s="7"/>
      <c r="D71" s="7"/>
      <c r="E71" s="9"/>
      <c r="F71" s="9"/>
      <c r="G71" s="15"/>
      <c r="H71" s="7"/>
      <c r="I71" s="7"/>
      <c r="J71" s="7"/>
    </row>
    <row r="72" spans="1:10" ht="13.5" x14ac:dyDescent="0.3">
      <c r="A72" s="27" t="s">
        <v>65</v>
      </c>
      <c r="B72" s="28"/>
      <c r="D72" s="31" t="s">
        <v>66</v>
      </c>
      <c r="E72" s="9"/>
      <c r="F72" s="9"/>
      <c r="G72" s="15"/>
      <c r="H72" s="7"/>
      <c r="I72" s="7"/>
      <c r="J72" s="7"/>
    </row>
    <row r="73" spans="1:10" ht="34.5" customHeight="1" x14ac:dyDescent="0.3">
      <c r="A73" s="25" t="s">
        <v>67</v>
      </c>
      <c r="B73" s="76"/>
      <c r="D73" s="32" t="s">
        <v>68</v>
      </c>
      <c r="E73" s="9"/>
      <c r="F73" s="9"/>
      <c r="G73" s="7"/>
      <c r="H73" s="7"/>
      <c r="I73" s="7"/>
      <c r="J73" s="7"/>
    </row>
    <row r="74" spans="1:10" ht="13.5" x14ac:dyDescent="0.3">
      <c r="A74" s="25" t="s">
        <v>69</v>
      </c>
      <c r="B74" s="76"/>
      <c r="C74" s="7"/>
      <c r="D74" s="7"/>
    </row>
    <row r="75" spans="1:10" ht="13.5" x14ac:dyDescent="0.3">
      <c r="A75" s="25" t="s">
        <v>70</v>
      </c>
      <c r="B75" s="76"/>
      <c r="C75" s="7"/>
      <c r="D75" s="7"/>
    </row>
    <row r="76" spans="1:10" ht="13.5" x14ac:dyDescent="0.3">
      <c r="A76" s="25" t="s">
        <v>71</v>
      </c>
      <c r="B76" s="76"/>
      <c r="C76" s="7"/>
      <c r="D76" s="7"/>
    </row>
    <row r="77" spans="1:10" ht="65.150000000000006" customHeight="1" thickBot="1" x14ac:dyDescent="0.35">
      <c r="A77" s="26" t="s">
        <v>72</v>
      </c>
      <c r="B77" s="76"/>
      <c r="C77" s="7"/>
      <c r="D77" s="7"/>
    </row>
  </sheetData>
  <mergeCells count="12">
    <mergeCell ref="C21:D21"/>
    <mergeCell ref="C47:D47"/>
    <mergeCell ref="A60:D60"/>
    <mergeCell ref="C46:D46"/>
    <mergeCell ref="A4:B4"/>
    <mergeCell ref="C27:D27"/>
    <mergeCell ref="C28:D28"/>
    <mergeCell ref="C29:D29"/>
    <mergeCell ref="C32:D32"/>
    <mergeCell ref="C45:D45"/>
    <mergeCell ref="A8:D8"/>
    <mergeCell ref="A26:D26"/>
  </mergeCells>
  <pageMargins left="0.7" right="0.7" top="0.75" bottom="0.75" header="0.3" footer="0.3"/>
  <pageSetup paperSize="8"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C4BFE5EA162342BAAF7084F617A7EE" ma:contentTypeVersion="12" ma:contentTypeDescription="Een nieuw document maken." ma:contentTypeScope="" ma:versionID="33785cc1b7b7d65e01d4bd57f59f0664">
  <xsd:schema xmlns:xsd="http://www.w3.org/2001/XMLSchema" xmlns:xs="http://www.w3.org/2001/XMLSchema" xmlns:p="http://schemas.microsoft.com/office/2006/metadata/properties" xmlns:ns2="56d02980-7755-42d1-b774-9ceb419bab35" xmlns:ns3="d6b4c5b7-5737-454b-818a-41f62b9027fe" targetNamespace="http://schemas.microsoft.com/office/2006/metadata/properties" ma:root="true" ma:fieldsID="62a48796ef329ab9f95c9b854ff626ab" ns2:_="" ns3:_="">
    <xsd:import namespace="56d02980-7755-42d1-b774-9ceb419bab35"/>
    <xsd:import namespace="d6b4c5b7-5737-454b-818a-41f62b9027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d02980-7755-42d1-b774-9ceb419ba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b4c5b7-5737-454b-818a-41f62b9027f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d02980-7755-42d1-b774-9ceb419bab3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9894F8-8C07-4F5C-AEE5-71F17C7B2A7A}"/>
</file>

<file path=customXml/itemProps2.xml><?xml version="1.0" encoding="utf-8"?>
<ds:datastoreItem xmlns:ds="http://schemas.openxmlformats.org/officeDocument/2006/customXml" ds:itemID="{511BECFC-E2E2-4B9F-8501-3A2C8B71CD84}"/>
</file>

<file path=customXml/itemProps3.xml><?xml version="1.0" encoding="utf-8"?>
<ds:datastoreItem xmlns:ds="http://schemas.openxmlformats.org/officeDocument/2006/customXml" ds:itemID="{8AA74DCF-2E04-414C-8829-073FC19FDF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2024-04-04T10:12:32Z</dcterms:created>
  <dcterms:modified xsi:type="dcterms:W3CDTF">2024-04-04T10:12:35Z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0x01010019C4BFE5EA162342BAAF7084F617A7EE</vt:lpwstr>
  </property>
</Properties>
</file>