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INOS/Afval 2024/3. Leidraad/"/>
    </mc:Choice>
  </mc:AlternateContent>
  <xr:revisionPtr revIDLastSave="268" documentId="8_{D69DE142-2713-4C7E-8F82-04FAE45BCA2E}" xr6:coauthVersionLast="47" xr6:coauthVersionMax="47" xr10:uidLastSave="{F4243FCA-6CCA-488C-AA2C-93D1C0376615}"/>
  <bookViews>
    <workbookView xWindow="28680" yWindow="-30" windowWidth="29040" windowHeight="15720" xr2:uid="{399C2656-722E-4096-8600-DDF29AAD20E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93" i="1"/>
  <c r="I166" i="1"/>
  <c r="I111" i="1"/>
  <c r="I29" i="1"/>
  <c r="I24" i="1"/>
  <c r="I170" i="1"/>
  <c r="F12" i="2"/>
  <c r="F13" i="2"/>
  <c r="F14" i="2"/>
  <c r="F15" i="2"/>
  <c r="F11" i="2"/>
  <c r="J25" i="1" l="1"/>
  <c r="J26" i="1"/>
  <c r="J27" i="1"/>
  <c r="J28" i="1"/>
  <c r="J30" i="1"/>
  <c r="J31" i="1"/>
  <c r="J32" i="1"/>
  <c r="J34" i="1"/>
  <c r="J35" i="1"/>
  <c r="J37" i="1"/>
  <c r="J38" i="1"/>
  <c r="J39" i="1"/>
  <c r="J41" i="1"/>
  <c r="J42" i="1"/>
  <c r="J43" i="1"/>
  <c r="J44" i="1"/>
  <c r="J45" i="1"/>
  <c r="J47" i="1"/>
  <c r="J48" i="1"/>
  <c r="J50" i="1"/>
  <c r="J51" i="1"/>
  <c r="J52" i="1"/>
  <c r="J53" i="1"/>
  <c r="J55" i="1"/>
  <c r="J56" i="1"/>
  <c r="J57" i="1"/>
  <c r="J58" i="1"/>
  <c r="J60" i="1"/>
  <c r="J61" i="1"/>
  <c r="J62" i="1"/>
  <c r="J63" i="1"/>
  <c r="J65" i="1"/>
  <c r="J66" i="1"/>
  <c r="J67" i="1"/>
  <c r="J68" i="1"/>
  <c r="J70" i="1"/>
  <c r="J71" i="1"/>
  <c r="J72" i="1"/>
  <c r="J73" i="1"/>
  <c r="J75" i="1"/>
  <c r="J76" i="1"/>
  <c r="J77" i="1"/>
  <c r="J78" i="1"/>
  <c r="J80" i="1"/>
  <c r="J81" i="1"/>
  <c r="J82" i="1"/>
  <c r="J83" i="1"/>
  <c r="J85" i="1"/>
  <c r="J86" i="1"/>
  <c r="J87" i="1"/>
  <c r="J89" i="1"/>
  <c r="J90" i="1"/>
  <c r="J91" i="1"/>
  <c r="J92" i="1"/>
  <c r="J94" i="1"/>
  <c r="J95" i="1"/>
  <c r="J97" i="1"/>
  <c r="J98" i="1"/>
  <c r="J99" i="1"/>
  <c r="J100" i="1"/>
  <c r="J102" i="1"/>
  <c r="J103" i="1"/>
  <c r="J104" i="1"/>
  <c r="J105" i="1"/>
  <c r="J107" i="1"/>
  <c r="J108" i="1"/>
  <c r="J109" i="1"/>
  <c r="J110" i="1"/>
  <c r="J112" i="1"/>
  <c r="J113" i="1"/>
  <c r="J114" i="1"/>
  <c r="J116" i="1"/>
  <c r="J117" i="1"/>
  <c r="J118" i="1"/>
  <c r="J119" i="1"/>
  <c r="J121" i="1"/>
  <c r="J122" i="1"/>
  <c r="J123" i="1"/>
  <c r="J124" i="1"/>
  <c r="J126" i="1"/>
  <c r="J127" i="1"/>
  <c r="J128" i="1"/>
  <c r="J129" i="1"/>
  <c r="J131" i="1"/>
  <c r="J132" i="1"/>
  <c r="J133" i="1"/>
  <c r="J135" i="1"/>
  <c r="J136" i="1"/>
  <c r="J138" i="1"/>
  <c r="J139" i="1"/>
  <c r="J140" i="1"/>
  <c r="J141" i="1"/>
  <c r="J143" i="1"/>
  <c r="J144" i="1"/>
  <c r="J146" i="1"/>
  <c r="J147" i="1"/>
  <c r="J148" i="1"/>
  <c r="J149" i="1"/>
  <c r="J151" i="1"/>
  <c r="J152" i="1"/>
  <c r="J153" i="1"/>
  <c r="J154" i="1"/>
  <c r="J155" i="1"/>
  <c r="J157" i="1"/>
  <c r="J158" i="1"/>
  <c r="J160" i="1"/>
  <c r="J161" i="1"/>
  <c r="J163" i="1"/>
  <c r="J164" i="1"/>
  <c r="J165" i="1"/>
  <c r="J21" i="1"/>
  <c r="J22" i="1"/>
  <c r="J23" i="1"/>
  <c r="J20" i="1"/>
  <c r="J15" i="1"/>
  <c r="J16" i="1"/>
  <c r="J17" i="1"/>
  <c r="J18" i="1"/>
  <c r="J170" i="1" l="1"/>
  <c r="I169" i="1"/>
  <c r="J169" i="1" s="1"/>
  <c r="I168" i="1"/>
  <c r="J168" i="1" s="1"/>
  <c r="I167" i="1"/>
  <c r="G167" i="1"/>
  <c r="G169" i="1"/>
  <c r="G170" i="1"/>
  <c r="G168" i="1"/>
  <c r="G166" i="1"/>
  <c r="G162" i="1"/>
  <c r="G159" i="1"/>
  <c r="G156" i="1"/>
  <c r="G150" i="1"/>
  <c r="G145" i="1"/>
  <c r="G142" i="1"/>
  <c r="G137" i="1"/>
  <c r="G134" i="1"/>
  <c r="G130" i="1"/>
  <c r="G125" i="1"/>
  <c r="G120" i="1"/>
  <c r="G115" i="1"/>
  <c r="G111" i="1"/>
  <c r="G106" i="1"/>
  <c r="G101" i="1"/>
  <c r="G96" i="1"/>
  <c r="G93" i="1"/>
  <c r="G88" i="1"/>
  <c r="G84" i="1"/>
  <c r="G79" i="1"/>
  <c r="G74" i="1"/>
  <c r="G69" i="1"/>
  <c r="G64" i="1"/>
  <c r="G59" i="1"/>
  <c r="G54" i="1"/>
  <c r="G49" i="1"/>
  <c r="G46" i="1"/>
  <c r="G40" i="1"/>
  <c r="G36" i="1"/>
  <c r="G33" i="1"/>
  <c r="G29" i="1"/>
  <c r="G24" i="1"/>
  <c r="G19" i="1"/>
  <c r="J166" i="1"/>
  <c r="I162" i="1"/>
  <c r="J162" i="1" s="1"/>
  <c r="I159" i="1"/>
  <c r="J159" i="1" s="1"/>
  <c r="I156" i="1"/>
  <c r="J156" i="1" s="1"/>
  <c r="I150" i="1"/>
  <c r="J150" i="1" s="1"/>
  <c r="I145" i="1"/>
  <c r="J145" i="1" s="1"/>
  <c r="I142" i="1"/>
  <c r="J142" i="1" s="1"/>
  <c r="I137" i="1"/>
  <c r="J137" i="1" s="1"/>
  <c r="I134" i="1"/>
  <c r="J134" i="1" s="1"/>
  <c r="I130" i="1"/>
  <c r="J130" i="1" s="1"/>
  <c r="I125" i="1"/>
  <c r="J125" i="1" s="1"/>
  <c r="I120" i="1"/>
  <c r="J120" i="1" s="1"/>
  <c r="I115" i="1"/>
  <c r="J115" i="1" s="1"/>
  <c r="J111" i="1"/>
  <c r="I106" i="1"/>
  <c r="J106" i="1" s="1"/>
  <c r="I101" i="1"/>
  <c r="J101" i="1" s="1"/>
  <c r="I96" i="1"/>
  <c r="J96" i="1" s="1"/>
  <c r="J93" i="1"/>
  <c r="I88" i="1"/>
  <c r="J88" i="1" s="1"/>
  <c r="I84" i="1"/>
  <c r="J84" i="1" s="1"/>
  <c r="I79" i="1"/>
  <c r="J79" i="1" s="1"/>
  <c r="I74" i="1"/>
  <c r="J74" i="1" s="1"/>
  <c r="I69" i="1"/>
  <c r="J69" i="1" s="1"/>
  <c r="I64" i="1"/>
  <c r="J64" i="1" s="1"/>
  <c r="I59" i="1"/>
  <c r="J59" i="1" s="1"/>
  <c r="I54" i="1"/>
  <c r="J54" i="1" s="1"/>
  <c r="I49" i="1"/>
  <c r="J49" i="1" s="1"/>
  <c r="I46" i="1"/>
  <c r="J46" i="1" s="1"/>
  <c r="I40" i="1"/>
  <c r="J40" i="1" s="1"/>
  <c r="I33" i="1"/>
  <c r="J33" i="1" s="1"/>
  <c r="J29" i="1"/>
  <c r="J24" i="1"/>
  <c r="I19" i="1"/>
  <c r="J19" i="1" s="1"/>
  <c r="G171" i="1" l="1"/>
  <c r="I171" i="1"/>
  <c r="J171" i="1" s="1"/>
  <c r="J173" i="1" s="1"/>
  <c r="J167" i="1"/>
  <c r="J36" i="1"/>
</calcChain>
</file>

<file path=xl/sharedStrings.xml><?xml version="1.0" encoding="utf-8"?>
<sst xmlns="http://schemas.openxmlformats.org/spreadsheetml/2006/main" count="575" uniqueCount="152">
  <si>
    <t>INOS, Stichting Katholiek Onderwijs Breda</t>
  </si>
  <si>
    <t>Afval</t>
  </si>
  <si>
    <t>Prijzenblad</t>
  </si>
  <si>
    <t>Inschrijver</t>
  </si>
  <si>
    <t xml:space="preserve">Inschrijver vult enkel de gele cellen in. </t>
  </si>
  <si>
    <t>Er kunnen geen rechten worden ontleend aan de aantallen.</t>
  </si>
  <si>
    <t>Inschrijver hanteert all-in tarieven: inclusief huren van bakken, ledigen, transport-, verwerkings-, kantoor- en alle bijkomende kosten exclusief btw.</t>
  </si>
  <si>
    <t>Locatie</t>
  </si>
  <si>
    <t>Het Kasteel</t>
  </si>
  <si>
    <t>Adres</t>
  </si>
  <si>
    <t>Rijnauwenstraat 201-205</t>
  </si>
  <si>
    <t>4834 LD</t>
  </si>
  <si>
    <t>BREDA</t>
  </si>
  <si>
    <t>Postcode</t>
  </si>
  <si>
    <t>Plaats</t>
  </si>
  <si>
    <t xml:space="preserve">Restafval container </t>
  </si>
  <si>
    <t>Inhoud</t>
  </si>
  <si>
    <t>1700 liter</t>
  </si>
  <si>
    <t>Aantal</t>
  </si>
  <si>
    <t>1 x per week</t>
  </si>
  <si>
    <t>Soort</t>
  </si>
  <si>
    <t>Frequentie</t>
  </si>
  <si>
    <t>770 liter</t>
  </si>
  <si>
    <t>1100 liter</t>
  </si>
  <si>
    <t>Papier container</t>
  </si>
  <si>
    <t xml:space="preserve">Papier container </t>
  </si>
  <si>
    <t xml:space="preserve">Kbs John F. Kennedy </t>
  </si>
  <si>
    <t>Molstraat 34</t>
  </si>
  <si>
    <t>4826 KA</t>
  </si>
  <si>
    <t>GFT container</t>
  </si>
  <si>
    <t>240 liter</t>
  </si>
  <si>
    <t>PD-Plastic container</t>
  </si>
  <si>
    <t>1 x per 2 weken</t>
  </si>
  <si>
    <t>Kbs Weilust</t>
  </si>
  <si>
    <t>Draaiboom 12</t>
  </si>
  <si>
    <t>4817 WR</t>
  </si>
  <si>
    <t>Restafval container</t>
  </si>
  <si>
    <t xml:space="preserve">1 x per 2 weken </t>
  </si>
  <si>
    <t>Totaal</t>
  </si>
  <si>
    <t>Kbs De Zandberg</t>
  </si>
  <si>
    <t>Zandberglaan 60 - 62</t>
  </si>
  <si>
    <t>4818 GL</t>
  </si>
  <si>
    <t>Kbs De Griffioen</t>
  </si>
  <si>
    <t>Schoolstraat 45</t>
  </si>
  <si>
    <t>4841 XC</t>
  </si>
  <si>
    <t>PRINSENBEEK</t>
  </si>
  <si>
    <t>Kbs De Werft</t>
  </si>
  <si>
    <t>Raaimoeren 21</t>
  </si>
  <si>
    <t>4824 KA</t>
  </si>
  <si>
    <t>100 liter</t>
  </si>
  <si>
    <t>Kbs St. Joseph</t>
  </si>
  <si>
    <t>St. Josephstraat 5 - 7</t>
  </si>
  <si>
    <t>4811 CL</t>
  </si>
  <si>
    <t>Baliëndijk 78</t>
  </si>
  <si>
    <t>4816 GG</t>
  </si>
  <si>
    <t>Kbs De Liniedoorn</t>
  </si>
  <si>
    <t>Kbs De Rosmolen</t>
  </si>
  <si>
    <t>De Roskam 50</t>
  </si>
  <si>
    <t>4851 TE</t>
  </si>
  <si>
    <t>ULVENHOUT</t>
  </si>
  <si>
    <t>400 liter</t>
  </si>
  <si>
    <t>KC De Wisselaar</t>
  </si>
  <si>
    <t>Vlaanderenstraat 56</t>
  </si>
  <si>
    <t>4826 AH</t>
  </si>
  <si>
    <t>KC De Horizon</t>
  </si>
  <si>
    <t>Kapelstraat 44</t>
  </si>
  <si>
    <t>4841 GJ</t>
  </si>
  <si>
    <t xml:space="preserve">1 x per week </t>
  </si>
  <si>
    <t>KBS Jacinta</t>
  </si>
  <si>
    <t>Viveslaan 3</t>
  </si>
  <si>
    <t>4834 XV</t>
  </si>
  <si>
    <t>Kbs De Burchtgaarde</t>
  </si>
  <si>
    <t>Stoutenburgstraat 26</t>
  </si>
  <si>
    <t>4834 LP</t>
  </si>
  <si>
    <t>Kbs De Spoorzoeker</t>
  </si>
  <si>
    <t xml:space="preserve">Pastoor Pottersplein 2 </t>
  </si>
  <si>
    <t xml:space="preserve">4815 BC </t>
  </si>
  <si>
    <t>Kbs De Spoorzoeker Dep.</t>
  </si>
  <si>
    <t>Archimedesstraat 2</t>
  </si>
  <si>
    <t>4816 BB</t>
  </si>
  <si>
    <t xml:space="preserve"> 1 x per week </t>
  </si>
  <si>
    <t>Kbs Olympia</t>
  </si>
  <si>
    <t>Vlierenbroek 28</t>
  </si>
  <si>
    <t xml:space="preserve">4822 XM </t>
  </si>
  <si>
    <t>Kbs De Eerste Rith</t>
  </si>
  <si>
    <t>Hoveniersstraat 54</t>
  </si>
  <si>
    <t>4813 GM</t>
  </si>
  <si>
    <t xml:space="preserve"> 1 x per week</t>
  </si>
  <si>
    <t>Kbs Kievitsloop</t>
  </si>
  <si>
    <t>t Blok 175</t>
  </si>
  <si>
    <t>4823 JJ</t>
  </si>
  <si>
    <t>KC De Avonturier</t>
  </si>
  <si>
    <t>Effenseweg 15</t>
  </si>
  <si>
    <t>4838 BA</t>
  </si>
  <si>
    <t>Kbs Sinte Maerte</t>
  </si>
  <si>
    <t>Doelen 13C</t>
  </si>
  <si>
    <t>4813 GP</t>
  </si>
  <si>
    <t>Kbs De Boomgaard</t>
  </si>
  <si>
    <t>Wegedoornpage 1</t>
  </si>
  <si>
    <t>4814 TZ</t>
  </si>
  <si>
    <t>Kbs De Boomgaard Dep.</t>
  </si>
  <si>
    <t>Iepepage 12</t>
  </si>
  <si>
    <t>4814 TW</t>
  </si>
  <si>
    <t>Kbs De Weerijs</t>
  </si>
  <si>
    <t>Weerijssingel 1</t>
  </si>
  <si>
    <t>4814 EP</t>
  </si>
  <si>
    <t>Kbs Petrus &amp; Paulus</t>
  </si>
  <si>
    <t>Roland Holststraat 16</t>
  </si>
  <si>
    <t>4819 HR</t>
  </si>
  <si>
    <t>Ons SBO</t>
  </si>
  <si>
    <t>Ruusbroecstraat 21</t>
  </si>
  <si>
    <t>4819 GD</t>
  </si>
  <si>
    <t>Kbs De Parel</t>
  </si>
  <si>
    <t>Mgr. Nolensplein 1</t>
  </si>
  <si>
    <t>4812 JC</t>
  </si>
  <si>
    <t>Kbs De Wegwijzer</t>
  </si>
  <si>
    <t>Kriekenstraat 43</t>
  </si>
  <si>
    <t>4847 KS</t>
  </si>
  <si>
    <t>4847 HE</t>
  </si>
  <si>
    <t>TETERINGEN</t>
  </si>
  <si>
    <t>Kbs Helder Camara</t>
  </si>
  <si>
    <t>Zuringveld 1</t>
  </si>
  <si>
    <t>Kbs De Driezwing</t>
  </si>
  <si>
    <t>Oeverzegge 1</t>
  </si>
  <si>
    <t>4823 MS</t>
  </si>
  <si>
    <t>Breda College</t>
  </si>
  <si>
    <t>Landheining 6</t>
  </si>
  <si>
    <t>4817 DM</t>
  </si>
  <si>
    <t>1 x per 4 weken</t>
  </si>
  <si>
    <t>Breda College Dep.</t>
  </si>
  <si>
    <t>Brabantlaan 3</t>
  </si>
  <si>
    <t>4817 JW</t>
  </si>
  <si>
    <t>2 x per week</t>
  </si>
  <si>
    <t>Wolvenring 32</t>
  </si>
  <si>
    <t>4817 GB</t>
  </si>
  <si>
    <t>Wolvenring 34</t>
  </si>
  <si>
    <t>INOS Bestuursbureau</t>
  </si>
  <si>
    <t>Reduitlaan 31</t>
  </si>
  <si>
    <t>4814 DC</t>
  </si>
  <si>
    <t xml:space="preserve">Totaal containers Restafval </t>
  </si>
  <si>
    <t>Totaal containers Papier</t>
  </si>
  <si>
    <t>Totaal containers GFT</t>
  </si>
  <si>
    <t>Totaal containers PD-Plastic</t>
  </si>
  <si>
    <t>Totaal aantal containers</t>
  </si>
  <si>
    <t>Inschrijfprijs</t>
  </si>
  <si>
    <t>Vast bedrag per maand (all-in) excl. btw</t>
  </si>
  <si>
    <t>Vast bedrag per maand (all-in) incl. btw</t>
  </si>
  <si>
    <t>Dagtarief (all-in) excl. btw</t>
  </si>
  <si>
    <t>Dagtarief (all-in) incl. btw</t>
  </si>
  <si>
    <t>Restafval</t>
  </si>
  <si>
    <t xml:space="preserve">Op afroep </t>
  </si>
  <si>
    <t>LET OP: dit prijzenblad bestaat uit 2 tabbladen, inschrijver dient beide tabbladen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</si>
</sst>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1" fillId="2" borderId="4" xfId="0" applyFont="1" applyFill="1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2" xfId="0" applyBorder="1"/>
    <xf numFmtId="0" fontId="0" fillId="0" borderId="4" xfId="0" applyBorder="1"/>
    <xf numFmtId="0" fontId="1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0" fillId="6" borderId="2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4" xfId="0" applyFill="1" applyBorder="1"/>
    <xf numFmtId="0" fontId="0" fillId="6" borderId="13" xfId="0" applyFill="1" applyBorder="1"/>
    <xf numFmtId="0" fontId="0" fillId="6" borderId="0" xfId="0" applyFill="1"/>
    <xf numFmtId="0" fontId="0" fillId="6" borderId="14" xfId="0" applyFill="1" applyBorder="1" applyAlignment="1">
      <alignment horizontal="left"/>
    </xf>
    <xf numFmtId="44" fontId="0" fillId="6" borderId="13" xfId="0" applyNumberFormat="1" applyFill="1" applyBorder="1"/>
    <xf numFmtId="44" fontId="0" fillId="6" borderId="4" xfId="0" applyNumberFormat="1" applyFill="1" applyBorder="1"/>
    <xf numFmtId="44" fontId="0" fillId="6" borderId="7" xfId="0" applyNumberFormat="1" applyFill="1" applyBorder="1"/>
    <xf numFmtId="0" fontId="1" fillId="7" borderId="0" xfId="0" applyFont="1" applyFill="1"/>
    <xf numFmtId="0" fontId="0" fillId="0" borderId="2" xfId="0" applyBorder="1" applyAlignment="1">
      <alignment horizontal="left"/>
    </xf>
    <xf numFmtId="0" fontId="0" fillId="4" borderId="14" xfId="0" applyFill="1" applyBorder="1"/>
    <xf numFmtId="0" fontId="0" fillId="4" borderId="15" xfId="0" applyFill="1" applyBorder="1"/>
    <xf numFmtId="0" fontId="0" fillId="4" borderId="15" xfId="0" applyFill="1" applyBorder="1" applyAlignment="1">
      <alignment horizontal="left"/>
    </xf>
    <xf numFmtId="0" fontId="0" fillId="4" borderId="13" xfId="0" applyFill="1" applyBorder="1"/>
    <xf numFmtId="44" fontId="0" fillId="4" borderId="14" xfId="0" applyNumberFormat="1" applyFill="1" applyBorder="1" applyAlignment="1">
      <alignment horizontal="left"/>
    </xf>
    <xf numFmtId="0" fontId="0" fillId="6" borderId="5" xfId="0" applyFill="1" applyBorder="1"/>
    <xf numFmtId="44" fontId="0" fillId="4" borderId="4" xfId="0" applyNumberFormat="1" applyFill="1" applyBorder="1" applyAlignment="1">
      <alignment horizontal="left"/>
    </xf>
    <xf numFmtId="44" fontId="0" fillId="4" borderId="2" xfId="0" applyNumberFormat="1" applyFill="1" applyBorder="1" applyAlignment="1">
      <alignment horizontal="left"/>
    </xf>
    <xf numFmtId="0" fontId="0" fillId="4" borderId="5" xfId="0" applyFill="1" applyBorder="1"/>
    <xf numFmtId="0" fontId="0" fillId="4" borderId="0" xfId="0" applyFill="1"/>
    <xf numFmtId="0" fontId="0" fillId="4" borderId="5" xfId="0" applyFill="1" applyBorder="1" applyAlignment="1">
      <alignment horizontal="left"/>
    </xf>
    <xf numFmtId="0" fontId="0" fillId="6" borderId="5" xfId="0" quotePrefix="1" applyFill="1" applyBorder="1"/>
    <xf numFmtId="0" fontId="0" fillId="0" borderId="4" xfId="0" applyBorder="1" applyAlignment="1">
      <alignment horizontal="left"/>
    </xf>
    <xf numFmtId="44" fontId="0" fillId="5" borderId="4" xfId="0" applyNumberFormat="1" applyFill="1" applyBorder="1"/>
    <xf numFmtId="14" fontId="3" fillId="0" borderId="0" xfId="0" applyNumberFormat="1" applyFont="1" applyAlignment="1">
      <alignment horizontal="left"/>
    </xf>
    <xf numFmtId="0" fontId="0" fillId="3" borderId="0" xfId="0" applyFill="1" applyProtection="1">
      <protection locked="0"/>
    </xf>
    <xf numFmtId="44" fontId="0" fillId="3" borderId="2" xfId="0" applyNumberFormat="1" applyFill="1" applyBorder="1" applyAlignment="1" applyProtection="1">
      <alignment horizontal="left"/>
      <protection locked="0"/>
    </xf>
    <xf numFmtId="44" fontId="0" fillId="3" borderId="3" xfId="0" applyNumberFormat="1" applyFill="1" applyBorder="1" applyAlignment="1" applyProtection="1">
      <alignment horizontal="left"/>
      <protection locked="0"/>
    </xf>
    <xf numFmtId="44" fontId="0" fillId="3" borderId="8" xfId="0" applyNumberFormat="1" applyFill="1" applyBorder="1" applyAlignment="1" applyProtection="1">
      <alignment horizontal="left"/>
      <protection locked="0"/>
    </xf>
    <xf numFmtId="44" fontId="0" fillId="3" borderId="5" xfId="0" applyNumberFormat="1" applyFill="1" applyBorder="1" applyAlignment="1" applyProtection="1">
      <alignment horizontal="left"/>
      <protection locked="0"/>
    </xf>
    <xf numFmtId="44" fontId="0" fillId="3" borderId="0" xfId="0" applyNumberFormat="1" applyFill="1" applyAlignment="1" applyProtection="1">
      <alignment horizontal="left"/>
      <protection locked="0"/>
    </xf>
    <xf numFmtId="44" fontId="0" fillId="3" borderId="9" xfId="0" applyNumberFormat="1" applyFill="1" applyBorder="1" applyAlignment="1" applyProtection="1">
      <alignment horizontal="left"/>
      <protection locked="0"/>
    </xf>
    <xf numFmtId="44" fontId="0" fillId="3" borderId="4" xfId="0" applyNumberFormat="1" applyFill="1" applyBorder="1" applyProtection="1">
      <protection locked="0"/>
    </xf>
    <xf numFmtId="44" fontId="1" fillId="7" borderId="0" xfId="0" applyNumberFormat="1" applyFont="1" applyFill="1" applyAlignment="1">
      <alignment horizontal="center"/>
    </xf>
    <xf numFmtId="44" fontId="0" fillId="5" borderId="3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44" fontId="0" fillId="5" borderId="8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44" fontId="0" fillId="4" borderId="2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4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10" xfId="0" applyFont="1" applyFill="1" applyBorder="1"/>
    <xf numFmtId="44" fontId="0" fillId="5" borderId="2" xfId="0" applyNumberFormat="1" applyFill="1" applyBorder="1" applyAlignment="1">
      <alignment horizontal="left"/>
    </xf>
    <xf numFmtId="44" fontId="0" fillId="5" borderId="5" xfId="0" applyNumberFormat="1" applyFill="1" applyBorder="1" applyAlignment="1">
      <alignment horizontal="left"/>
    </xf>
    <xf numFmtId="44" fontId="0" fillId="5" borderId="10" xfId="0" applyNumberFormat="1" applyFill="1" applyBorder="1" applyAlignment="1">
      <alignment horizontal="left"/>
    </xf>
    <xf numFmtId="44" fontId="0" fillId="5" borderId="3" xfId="0" applyNumberFormat="1" applyFill="1" applyBorder="1" applyAlignment="1">
      <alignment horizontal="left"/>
    </xf>
    <xf numFmtId="44" fontId="0" fillId="5" borderId="0" xfId="0" applyNumberFormat="1" applyFill="1" applyAlignment="1">
      <alignment horizontal="left"/>
    </xf>
    <xf numFmtId="44" fontId="0" fillId="5" borderId="11" xfId="0" applyNumberFormat="1" applyFill="1" applyBorder="1" applyAlignment="1">
      <alignment horizontal="left"/>
    </xf>
    <xf numFmtId="44" fontId="0" fillId="5" borderId="8" xfId="0" applyNumberFormat="1" applyFill="1" applyBorder="1" applyAlignment="1">
      <alignment horizontal="left"/>
    </xf>
    <xf numFmtId="44" fontId="0" fillId="5" borderId="9" xfId="0" applyNumberFormat="1" applyFill="1" applyBorder="1" applyAlignment="1">
      <alignment horizontal="left"/>
    </xf>
    <xf numFmtId="44" fontId="0" fillId="5" borderId="12" xfId="0" applyNumberFormat="1" applyFill="1" applyBorder="1" applyAlignment="1">
      <alignment horizontal="left"/>
    </xf>
    <xf numFmtId="44" fontId="0" fillId="4" borderId="3" xfId="0" applyNumberFormat="1" applyFill="1" applyBorder="1" applyAlignment="1">
      <alignment horizontal="left"/>
    </xf>
    <xf numFmtId="44" fontId="0" fillId="4" borderId="0" xfId="0" applyNumberFormat="1" applyFill="1" applyAlignment="1">
      <alignment horizontal="left"/>
    </xf>
    <xf numFmtId="44" fontId="0" fillId="4" borderId="11" xfId="0" applyNumberFormat="1" applyFill="1" applyBorder="1" applyAlignment="1">
      <alignment horizontal="left"/>
    </xf>
    <xf numFmtId="44" fontId="0" fillId="4" borderId="14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44" fontId="0" fillId="6" borderId="8" xfId="0" applyNumberForma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44" fontId="0" fillId="6" borderId="14" xfId="0" applyNumberFormat="1" applyFill="1" applyBorder="1" applyAlignment="1">
      <alignment horizontal="center"/>
    </xf>
    <xf numFmtId="44" fontId="0" fillId="6" borderId="15" xfId="0" applyNumberFormat="1" applyFill="1" applyBorder="1" applyAlignment="1">
      <alignment horizontal="center"/>
    </xf>
    <xf numFmtId="44" fontId="0" fillId="6" borderId="13" xfId="0" applyNumberFormat="1" applyFill="1" applyBorder="1" applyAlignment="1">
      <alignment horizontal="center"/>
    </xf>
    <xf numFmtId="44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8AE8-0D83-4224-A456-84629E69AC54}">
  <dimension ref="A1:M173"/>
  <sheetViews>
    <sheetView tabSelected="1" topLeftCell="A4" zoomScaleNormal="100" workbookViewId="0">
      <selection activeCell="I24" sqref="I24"/>
    </sheetView>
  </sheetViews>
  <sheetFormatPr defaultRowHeight="15" x14ac:dyDescent="0.25"/>
  <cols>
    <col min="1" max="1" width="23.5703125" customWidth="1"/>
    <col min="2" max="2" width="23.42578125" customWidth="1"/>
    <col min="3" max="3" width="11" customWidth="1"/>
    <col min="4" max="4" width="13" customWidth="1"/>
    <col min="5" max="5" width="18.85546875" customWidth="1"/>
    <col min="8" max="8" width="17.28515625" customWidth="1"/>
    <col min="9" max="9" width="37.5703125" customWidth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2</v>
      </c>
    </row>
    <row r="4" spans="1:13" x14ac:dyDescent="0.25">
      <c r="A4" s="52">
        <v>45708</v>
      </c>
    </row>
    <row r="5" spans="1:13" x14ac:dyDescent="0.25">
      <c r="A5" s="2"/>
    </row>
    <row r="6" spans="1:13" x14ac:dyDescent="0.25">
      <c r="A6" s="2" t="s">
        <v>3</v>
      </c>
      <c r="B6" s="53"/>
      <c r="C6" s="53"/>
    </row>
    <row r="7" spans="1:13" x14ac:dyDescent="0.25">
      <c r="A7" s="2"/>
    </row>
    <row r="8" spans="1:13" x14ac:dyDescent="0.25">
      <c r="A8" s="3" t="s">
        <v>4</v>
      </c>
    </row>
    <row r="9" spans="1:13" x14ac:dyDescent="0.25">
      <c r="A9" s="3" t="s">
        <v>5</v>
      </c>
    </row>
    <row r="10" spans="1:13" x14ac:dyDescent="0.25">
      <c r="A10" s="4" t="s">
        <v>6</v>
      </c>
    </row>
    <row r="11" spans="1:13" x14ac:dyDescent="0.25">
      <c r="A11" s="4"/>
    </row>
    <row r="12" spans="1:13" x14ac:dyDescent="0.25">
      <c r="A12" s="4" t="s">
        <v>151</v>
      </c>
    </row>
    <row r="14" spans="1:13" x14ac:dyDescent="0.25">
      <c r="A14" s="19" t="s">
        <v>7</v>
      </c>
      <c r="B14" s="20" t="s">
        <v>9</v>
      </c>
      <c r="C14" s="20" t="s">
        <v>13</v>
      </c>
      <c r="D14" s="18" t="s">
        <v>14</v>
      </c>
      <c r="E14" s="18" t="s">
        <v>20</v>
      </c>
      <c r="F14" s="10" t="s">
        <v>16</v>
      </c>
      <c r="G14" s="10" t="s">
        <v>18</v>
      </c>
      <c r="H14" s="10" t="s">
        <v>21</v>
      </c>
      <c r="I14" s="10" t="s">
        <v>145</v>
      </c>
      <c r="J14" s="74" t="s">
        <v>146</v>
      </c>
      <c r="K14" s="75"/>
      <c r="L14" s="75"/>
      <c r="M14" s="76"/>
    </row>
    <row r="15" spans="1:13" ht="15" customHeight="1" x14ac:dyDescent="0.25">
      <c r="A15" s="31" t="s">
        <v>8</v>
      </c>
      <c r="B15" s="31" t="s">
        <v>10</v>
      </c>
      <c r="C15" s="31" t="s">
        <v>11</v>
      </c>
      <c r="D15" s="31" t="s">
        <v>12</v>
      </c>
      <c r="E15" s="5" t="s">
        <v>15</v>
      </c>
      <c r="F15" s="5" t="s">
        <v>17</v>
      </c>
      <c r="G15" s="5">
        <v>3</v>
      </c>
      <c r="H15" s="5" t="s">
        <v>19</v>
      </c>
      <c r="I15" s="54">
        <v>0</v>
      </c>
      <c r="J15" s="77">
        <f>I15*1.21</f>
        <v>0</v>
      </c>
      <c r="K15" s="78"/>
      <c r="L15" s="78"/>
      <c r="M15" s="79"/>
    </row>
    <row r="16" spans="1:13" x14ac:dyDescent="0.25">
      <c r="E16" s="6" t="s">
        <v>15</v>
      </c>
      <c r="F16" s="7" t="s">
        <v>22</v>
      </c>
      <c r="G16" s="6">
        <v>1</v>
      </c>
      <c r="H16" s="7" t="s">
        <v>19</v>
      </c>
      <c r="I16" s="55">
        <v>0</v>
      </c>
      <c r="J16" s="80">
        <f t="shared" ref="J16:J18" si="0">I16*1.21</f>
        <v>0</v>
      </c>
      <c r="K16" s="81"/>
      <c r="L16" s="81"/>
      <c r="M16" s="82"/>
    </row>
    <row r="17" spans="1:13" x14ac:dyDescent="0.25">
      <c r="E17" s="7" t="s">
        <v>24</v>
      </c>
      <c r="F17" s="7" t="s">
        <v>17</v>
      </c>
      <c r="G17" s="6">
        <v>1</v>
      </c>
      <c r="H17" s="7" t="s">
        <v>19</v>
      </c>
      <c r="I17" s="55">
        <v>0</v>
      </c>
      <c r="J17" s="80">
        <f t="shared" si="0"/>
        <v>0</v>
      </c>
      <c r="K17" s="81"/>
      <c r="L17" s="81"/>
      <c r="M17" s="82"/>
    </row>
    <row r="18" spans="1:13" x14ac:dyDescent="0.25">
      <c r="E18" s="8" t="s">
        <v>25</v>
      </c>
      <c r="F18" s="8" t="s">
        <v>23</v>
      </c>
      <c r="G18" s="9">
        <v>1</v>
      </c>
      <c r="H18" s="8" t="s">
        <v>19</v>
      </c>
      <c r="I18" s="56">
        <v>0</v>
      </c>
      <c r="J18" s="83">
        <f t="shared" si="0"/>
        <v>0</v>
      </c>
      <c r="K18" s="84"/>
      <c r="L18" s="84"/>
      <c r="M18" s="85"/>
    </row>
    <row r="19" spans="1:13" x14ac:dyDescent="0.25">
      <c r="E19" s="38" t="s">
        <v>38</v>
      </c>
      <c r="F19" s="39"/>
      <c r="G19" s="40">
        <f>SUM(G15:G18)</f>
        <v>6</v>
      </c>
      <c r="H19" s="41"/>
      <c r="I19" s="42">
        <f>SUM(I15:I18)</f>
        <v>0</v>
      </c>
      <c r="J19" s="86">
        <f>I19*1.21</f>
        <v>0</v>
      </c>
      <c r="K19" s="87"/>
      <c r="L19" s="87"/>
      <c r="M19" s="88"/>
    </row>
    <row r="20" spans="1:13" x14ac:dyDescent="0.25">
      <c r="A20" s="26" t="s">
        <v>26</v>
      </c>
      <c r="B20" s="43" t="s">
        <v>27</v>
      </c>
      <c r="C20" s="43" t="s">
        <v>28</v>
      </c>
      <c r="D20" s="27" t="s">
        <v>12</v>
      </c>
      <c r="E20" s="11" t="s">
        <v>15</v>
      </c>
      <c r="F20" s="12" t="s">
        <v>22</v>
      </c>
      <c r="G20" s="5">
        <v>1</v>
      </c>
      <c r="H20" s="12" t="s">
        <v>19</v>
      </c>
      <c r="I20" s="54">
        <v>0</v>
      </c>
      <c r="J20" s="71">
        <f>I20*1.21</f>
        <v>0</v>
      </c>
      <c r="K20" s="72"/>
      <c r="L20" s="72"/>
      <c r="M20" s="73"/>
    </row>
    <row r="21" spans="1:13" x14ac:dyDescent="0.25">
      <c r="A21" s="13"/>
      <c r="D21" s="16"/>
      <c r="E21" t="s">
        <v>24</v>
      </c>
      <c r="F21" s="7" t="s">
        <v>22</v>
      </c>
      <c r="G21" s="6">
        <v>1</v>
      </c>
      <c r="H21" s="7" t="s">
        <v>19</v>
      </c>
      <c r="I21" s="55">
        <v>0</v>
      </c>
      <c r="J21" s="62">
        <f t="shared" ref="J21:J23" si="1">I21*1.21</f>
        <v>0</v>
      </c>
      <c r="K21" s="63"/>
      <c r="L21" s="63"/>
      <c r="M21" s="64"/>
    </row>
    <row r="22" spans="1:13" x14ac:dyDescent="0.25">
      <c r="A22" s="13"/>
      <c r="D22" s="16"/>
      <c r="E22" t="s">
        <v>29</v>
      </c>
      <c r="F22" s="7" t="s">
        <v>30</v>
      </c>
      <c r="G22" s="6">
        <v>1</v>
      </c>
      <c r="H22" s="7" t="s">
        <v>19</v>
      </c>
      <c r="I22" s="55">
        <v>0</v>
      </c>
      <c r="J22" s="62">
        <f t="shared" si="1"/>
        <v>0</v>
      </c>
      <c r="K22" s="63"/>
      <c r="L22" s="63"/>
      <c r="M22" s="64"/>
    </row>
    <row r="23" spans="1:13" x14ac:dyDescent="0.25">
      <c r="A23" s="13"/>
      <c r="D23" s="16"/>
      <c r="E23" t="s">
        <v>31</v>
      </c>
      <c r="F23" s="7" t="s">
        <v>22</v>
      </c>
      <c r="G23" s="6">
        <v>1</v>
      </c>
      <c r="H23" s="7" t="s">
        <v>32</v>
      </c>
      <c r="I23" s="55">
        <v>0</v>
      </c>
      <c r="J23" s="65">
        <f t="shared" si="1"/>
        <v>0</v>
      </c>
      <c r="K23" s="66"/>
      <c r="L23" s="66"/>
      <c r="M23" s="67"/>
    </row>
    <row r="24" spans="1:13" x14ac:dyDescent="0.25">
      <c r="A24" s="13"/>
      <c r="E24" s="38" t="s">
        <v>38</v>
      </c>
      <c r="F24" s="39"/>
      <c r="G24" s="40">
        <f>SUM(G20:G23)</f>
        <v>4</v>
      </c>
      <c r="H24" s="41"/>
      <c r="I24" s="44">
        <f>SUM(I20:I23)</f>
        <v>0</v>
      </c>
      <c r="J24" s="68">
        <f>I24*1.21</f>
        <v>0</v>
      </c>
      <c r="K24" s="69"/>
      <c r="L24" s="69"/>
      <c r="M24" s="70"/>
    </row>
    <row r="25" spans="1:13" x14ac:dyDescent="0.25">
      <c r="A25" s="26" t="s">
        <v>33</v>
      </c>
      <c r="B25" s="43" t="s">
        <v>34</v>
      </c>
      <c r="C25" s="43" t="s">
        <v>35</v>
      </c>
      <c r="D25" s="43" t="s">
        <v>12</v>
      </c>
      <c r="E25" s="21" t="s">
        <v>36</v>
      </c>
      <c r="F25" s="12" t="s">
        <v>17</v>
      </c>
      <c r="G25" s="5">
        <v>1</v>
      </c>
      <c r="H25" s="12" t="s">
        <v>19</v>
      </c>
      <c r="I25" s="57">
        <v>0</v>
      </c>
      <c r="J25" s="71">
        <f t="shared" ref="J25:J88" si="2">I25*1.21</f>
        <v>0</v>
      </c>
      <c r="K25" s="72"/>
      <c r="L25" s="72"/>
      <c r="M25" s="73"/>
    </row>
    <row r="26" spans="1:13" x14ac:dyDescent="0.25">
      <c r="A26" s="13"/>
      <c r="E26" s="13" t="s">
        <v>24</v>
      </c>
      <c r="F26" s="7" t="s">
        <v>17</v>
      </c>
      <c r="G26" s="6">
        <v>1</v>
      </c>
      <c r="H26" s="7" t="s">
        <v>37</v>
      </c>
      <c r="I26" s="58">
        <v>0</v>
      </c>
      <c r="J26" s="62">
        <f t="shared" si="2"/>
        <v>0</v>
      </c>
      <c r="K26" s="63"/>
      <c r="L26" s="63"/>
      <c r="M26" s="64"/>
    </row>
    <row r="27" spans="1:13" x14ac:dyDescent="0.25">
      <c r="A27" s="13"/>
      <c r="E27" s="13" t="s">
        <v>29</v>
      </c>
      <c r="F27" s="7" t="s">
        <v>30</v>
      </c>
      <c r="G27" s="6">
        <v>2</v>
      </c>
      <c r="H27" s="7" t="s">
        <v>32</v>
      </c>
      <c r="I27" s="58">
        <v>0</v>
      </c>
      <c r="J27" s="62">
        <f t="shared" si="2"/>
        <v>0</v>
      </c>
      <c r="K27" s="63"/>
      <c r="L27" s="63"/>
      <c r="M27" s="64"/>
    </row>
    <row r="28" spans="1:13" x14ac:dyDescent="0.25">
      <c r="A28" s="13"/>
      <c r="E28" s="14" t="s">
        <v>31</v>
      </c>
      <c r="F28" s="8" t="s">
        <v>22</v>
      </c>
      <c r="G28" s="9">
        <v>1</v>
      </c>
      <c r="H28" s="8" t="s">
        <v>32</v>
      </c>
      <c r="I28" s="59">
        <v>0</v>
      </c>
      <c r="J28" s="62">
        <f t="shared" si="2"/>
        <v>0</v>
      </c>
      <c r="K28" s="63"/>
      <c r="L28" s="63"/>
      <c r="M28" s="64"/>
    </row>
    <row r="29" spans="1:13" x14ac:dyDescent="0.25">
      <c r="A29" s="14"/>
      <c r="B29" s="15"/>
      <c r="C29" s="15"/>
      <c r="D29" s="15"/>
      <c r="E29" s="38" t="s">
        <v>38</v>
      </c>
      <c r="F29" s="39"/>
      <c r="G29" s="40">
        <f>SUM(G25:G28)</f>
        <v>5</v>
      </c>
      <c r="H29" s="41"/>
      <c r="I29" s="45">
        <f>SUM(I25:I28)</f>
        <v>0</v>
      </c>
      <c r="J29" s="89">
        <f t="shared" si="2"/>
        <v>0</v>
      </c>
      <c r="K29" s="90"/>
      <c r="L29" s="90"/>
      <c r="M29" s="91"/>
    </row>
    <row r="30" spans="1:13" x14ac:dyDescent="0.25">
      <c r="A30" s="26" t="s">
        <v>39</v>
      </c>
      <c r="B30" s="43" t="s">
        <v>40</v>
      </c>
      <c r="C30" s="43" t="s">
        <v>41</v>
      </c>
      <c r="D30" s="27" t="s">
        <v>12</v>
      </c>
      <c r="E30" s="12" t="s">
        <v>36</v>
      </c>
      <c r="F30" s="12" t="s">
        <v>17</v>
      </c>
      <c r="G30" s="5">
        <v>2</v>
      </c>
      <c r="H30" s="12" t="s">
        <v>19</v>
      </c>
      <c r="I30" s="54">
        <v>0</v>
      </c>
      <c r="J30" s="62">
        <f t="shared" si="2"/>
        <v>0</v>
      </c>
      <c r="K30" s="63"/>
      <c r="L30" s="63"/>
      <c r="M30" s="64"/>
    </row>
    <row r="31" spans="1:13" x14ac:dyDescent="0.25">
      <c r="A31" s="13"/>
      <c r="D31" s="16"/>
      <c r="E31" s="7" t="s">
        <v>24</v>
      </c>
      <c r="F31" s="7" t="s">
        <v>17</v>
      </c>
      <c r="G31" s="6">
        <v>1</v>
      </c>
      <c r="H31" s="7" t="s">
        <v>19</v>
      </c>
      <c r="I31" s="55">
        <v>0</v>
      </c>
      <c r="J31" s="62">
        <f t="shared" si="2"/>
        <v>0</v>
      </c>
      <c r="K31" s="63"/>
      <c r="L31" s="63"/>
      <c r="M31" s="64"/>
    </row>
    <row r="32" spans="1:13" x14ac:dyDescent="0.25">
      <c r="A32" s="13"/>
      <c r="D32" s="16"/>
      <c r="E32" s="8" t="s">
        <v>31</v>
      </c>
      <c r="F32" s="8" t="s">
        <v>22</v>
      </c>
      <c r="G32" s="9">
        <v>1</v>
      </c>
      <c r="H32" s="8" t="s">
        <v>32</v>
      </c>
      <c r="I32" s="55">
        <v>0</v>
      </c>
      <c r="J32" s="62">
        <f t="shared" si="2"/>
        <v>0</v>
      </c>
      <c r="K32" s="63"/>
      <c r="L32" s="63"/>
      <c r="M32" s="64"/>
    </row>
    <row r="33" spans="1:13" x14ac:dyDescent="0.25">
      <c r="A33" s="14"/>
      <c r="B33" s="15"/>
      <c r="C33" s="15"/>
      <c r="D33" s="17"/>
      <c r="E33" s="39" t="s">
        <v>38</v>
      </c>
      <c r="F33" s="39"/>
      <c r="G33" s="40">
        <f>SUM(G30:G32)</f>
        <v>4</v>
      </c>
      <c r="H33" s="39"/>
      <c r="I33" s="42">
        <f>SUM(I30:I32)</f>
        <v>0</v>
      </c>
      <c r="J33" s="89">
        <f t="shared" si="2"/>
        <v>0</v>
      </c>
      <c r="K33" s="90"/>
      <c r="L33" s="90"/>
      <c r="M33" s="91"/>
    </row>
    <row r="34" spans="1:13" x14ac:dyDescent="0.25">
      <c r="A34" s="43" t="s">
        <v>42</v>
      </c>
      <c r="B34" s="43" t="s">
        <v>43</v>
      </c>
      <c r="C34" s="43" t="s">
        <v>44</v>
      </c>
      <c r="D34" s="43" t="s">
        <v>45</v>
      </c>
      <c r="E34" s="12" t="s">
        <v>36</v>
      </c>
      <c r="F34" s="12" t="s">
        <v>22</v>
      </c>
      <c r="G34" s="5">
        <v>3</v>
      </c>
      <c r="H34" s="12" t="s">
        <v>19</v>
      </c>
      <c r="I34" s="55">
        <v>0</v>
      </c>
      <c r="J34" s="62">
        <f t="shared" si="2"/>
        <v>0</v>
      </c>
      <c r="K34" s="63"/>
      <c r="L34" s="63"/>
      <c r="M34" s="64"/>
    </row>
    <row r="35" spans="1:13" x14ac:dyDescent="0.25">
      <c r="A35" s="13"/>
      <c r="E35" s="8" t="s">
        <v>24</v>
      </c>
      <c r="F35" s="8" t="s">
        <v>22</v>
      </c>
      <c r="G35" s="9">
        <v>2</v>
      </c>
      <c r="H35" s="8" t="s">
        <v>19</v>
      </c>
      <c r="I35" s="55">
        <v>0</v>
      </c>
      <c r="J35" s="62">
        <f t="shared" si="2"/>
        <v>0</v>
      </c>
      <c r="K35" s="63"/>
      <c r="L35" s="63"/>
      <c r="M35" s="64"/>
    </row>
    <row r="36" spans="1:13" x14ac:dyDescent="0.25">
      <c r="A36" s="14"/>
      <c r="B36" s="15"/>
      <c r="C36" s="15"/>
      <c r="D36" s="17"/>
      <c r="E36" s="39" t="s">
        <v>38</v>
      </c>
      <c r="F36" s="39"/>
      <c r="G36" s="40">
        <f>SUM(G34:G35)</f>
        <v>5</v>
      </c>
      <c r="H36" s="39"/>
      <c r="I36" s="42">
        <f>SUM(I34:I35)</f>
        <v>0</v>
      </c>
      <c r="J36" s="89">
        <f t="shared" si="2"/>
        <v>0</v>
      </c>
      <c r="K36" s="90"/>
      <c r="L36" s="90"/>
      <c r="M36" s="91"/>
    </row>
    <row r="37" spans="1:13" x14ac:dyDescent="0.25">
      <c r="A37" s="26" t="s">
        <v>46</v>
      </c>
      <c r="B37" s="43" t="s">
        <v>47</v>
      </c>
      <c r="C37" s="43" t="s">
        <v>48</v>
      </c>
      <c r="D37" s="27" t="s">
        <v>12</v>
      </c>
      <c r="E37" s="12" t="s">
        <v>36</v>
      </c>
      <c r="F37" s="12" t="s">
        <v>23</v>
      </c>
      <c r="G37" s="5">
        <v>1</v>
      </c>
      <c r="H37" s="12" t="s">
        <v>19</v>
      </c>
      <c r="I37" s="55">
        <v>0</v>
      </c>
      <c r="J37" s="62">
        <f t="shared" si="2"/>
        <v>0</v>
      </c>
      <c r="K37" s="63"/>
      <c r="L37" s="63"/>
      <c r="M37" s="64"/>
    </row>
    <row r="38" spans="1:13" x14ac:dyDescent="0.25">
      <c r="A38" s="13"/>
      <c r="D38" s="16"/>
      <c r="E38" s="7" t="s">
        <v>24</v>
      </c>
      <c r="F38" s="7" t="s">
        <v>23</v>
      </c>
      <c r="G38" s="6">
        <v>1</v>
      </c>
      <c r="H38" s="7" t="s">
        <v>19</v>
      </c>
      <c r="I38" s="55">
        <v>0</v>
      </c>
      <c r="J38" s="62">
        <f t="shared" si="2"/>
        <v>0</v>
      </c>
      <c r="K38" s="63"/>
      <c r="L38" s="63"/>
      <c r="M38" s="64"/>
    </row>
    <row r="39" spans="1:13" x14ac:dyDescent="0.25">
      <c r="A39" s="13"/>
      <c r="D39" s="16"/>
      <c r="E39" s="8" t="s">
        <v>31</v>
      </c>
      <c r="F39" s="8" t="s">
        <v>49</v>
      </c>
      <c r="G39" s="9">
        <v>1</v>
      </c>
      <c r="H39" s="8" t="s">
        <v>32</v>
      </c>
      <c r="I39" s="55">
        <v>0</v>
      </c>
      <c r="J39" s="62">
        <f t="shared" si="2"/>
        <v>0</v>
      </c>
      <c r="K39" s="63"/>
      <c r="L39" s="63"/>
      <c r="M39" s="64"/>
    </row>
    <row r="40" spans="1:13" x14ac:dyDescent="0.25">
      <c r="A40" s="14"/>
      <c r="B40" s="15"/>
      <c r="C40" s="15"/>
      <c r="D40" s="17"/>
      <c r="E40" s="39" t="s">
        <v>38</v>
      </c>
      <c r="F40" s="39"/>
      <c r="G40" s="40">
        <f>SUM(G37:G39)</f>
        <v>3</v>
      </c>
      <c r="H40" s="39"/>
      <c r="I40" s="42">
        <f>SUM(I37:I39)</f>
        <v>0</v>
      </c>
      <c r="J40" s="89">
        <f t="shared" si="2"/>
        <v>0</v>
      </c>
      <c r="K40" s="90"/>
      <c r="L40" s="90"/>
      <c r="M40" s="91"/>
    </row>
    <row r="41" spans="1:13" x14ac:dyDescent="0.25">
      <c r="A41" s="26" t="s">
        <v>50</v>
      </c>
      <c r="B41" s="43" t="s">
        <v>51</v>
      </c>
      <c r="C41" s="43" t="s">
        <v>52</v>
      </c>
      <c r="D41" s="27" t="s">
        <v>12</v>
      </c>
      <c r="E41" s="12" t="s">
        <v>36</v>
      </c>
      <c r="F41" s="12" t="s">
        <v>17</v>
      </c>
      <c r="G41" s="5">
        <v>1</v>
      </c>
      <c r="H41" s="12" t="s">
        <v>19</v>
      </c>
      <c r="I41" s="55">
        <v>0</v>
      </c>
      <c r="J41" s="62">
        <f t="shared" si="2"/>
        <v>0</v>
      </c>
      <c r="K41" s="63"/>
      <c r="L41" s="63"/>
      <c r="M41" s="64"/>
    </row>
    <row r="42" spans="1:13" x14ac:dyDescent="0.25">
      <c r="A42" s="13"/>
      <c r="D42" s="16"/>
      <c r="E42" s="7" t="s">
        <v>24</v>
      </c>
      <c r="F42" s="7" t="s">
        <v>17</v>
      </c>
      <c r="G42" s="6">
        <v>1</v>
      </c>
      <c r="H42" s="7" t="s">
        <v>19</v>
      </c>
      <c r="I42" s="55">
        <v>0</v>
      </c>
      <c r="J42" s="62">
        <f t="shared" si="2"/>
        <v>0</v>
      </c>
      <c r="K42" s="63"/>
      <c r="L42" s="63"/>
      <c r="M42" s="64"/>
    </row>
    <row r="43" spans="1:13" x14ac:dyDescent="0.25">
      <c r="A43" s="13"/>
      <c r="D43" s="16"/>
      <c r="E43" s="7" t="s">
        <v>29</v>
      </c>
      <c r="F43" s="7" t="s">
        <v>30</v>
      </c>
      <c r="G43" s="6">
        <v>1</v>
      </c>
      <c r="H43" s="7" t="s">
        <v>19</v>
      </c>
      <c r="I43" s="55">
        <v>0</v>
      </c>
      <c r="J43" s="62">
        <f t="shared" si="2"/>
        <v>0</v>
      </c>
      <c r="K43" s="63"/>
      <c r="L43" s="63"/>
      <c r="M43" s="64"/>
    </row>
    <row r="44" spans="1:13" x14ac:dyDescent="0.25">
      <c r="A44" s="13"/>
      <c r="D44" s="16"/>
      <c r="E44" s="7" t="s">
        <v>29</v>
      </c>
      <c r="F44" s="7" t="s">
        <v>30</v>
      </c>
      <c r="G44" s="6">
        <v>2</v>
      </c>
      <c r="H44" s="7" t="s">
        <v>32</v>
      </c>
      <c r="I44" s="55">
        <v>0</v>
      </c>
      <c r="J44" s="62">
        <f t="shared" si="2"/>
        <v>0</v>
      </c>
      <c r="K44" s="63"/>
      <c r="L44" s="63"/>
      <c r="M44" s="64"/>
    </row>
    <row r="45" spans="1:13" x14ac:dyDescent="0.25">
      <c r="A45" s="13"/>
      <c r="D45" s="16"/>
      <c r="E45" s="8" t="s">
        <v>31</v>
      </c>
      <c r="F45" s="8" t="s">
        <v>22</v>
      </c>
      <c r="G45" s="9">
        <v>1</v>
      </c>
      <c r="H45" s="8" t="s">
        <v>32</v>
      </c>
      <c r="I45" s="55">
        <v>0</v>
      </c>
      <c r="J45" s="62">
        <f t="shared" si="2"/>
        <v>0</v>
      </c>
      <c r="K45" s="63"/>
      <c r="L45" s="63"/>
      <c r="M45" s="64"/>
    </row>
    <row r="46" spans="1:13" x14ac:dyDescent="0.25">
      <c r="A46" s="14"/>
      <c r="B46" s="15"/>
      <c r="C46" s="15"/>
      <c r="D46" s="17"/>
      <c r="E46" s="39" t="s">
        <v>38</v>
      </c>
      <c r="F46" s="39"/>
      <c r="G46" s="40">
        <f>SUM(G41:G45)</f>
        <v>6</v>
      </c>
      <c r="H46" s="39"/>
      <c r="I46" s="42">
        <f>SUM(I41:I45)</f>
        <v>0</v>
      </c>
      <c r="J46" s="89">
        <f t="shared" si="2"/>
        <v>0</v>
      </c>
      <c r="K46" s="90"/>
      <c r="L46" s="90"/>
      <c r="M46" s="91"/>
    </row>
    <row r="47" spans="1:13" x14ac:dyDescent="0.25">
      <c r="A47" s="26" t="s">
        <v>55</v>
      </c>
      <c r="B47" s="43" t="s">
        <v>53</v>
      </c>
      <c r="C47" s="43" t="s">
        <v>54</v>
      </c>
      <c r="D47" s="27" t="s">
        <v>12</v>
      </c>
      <c r="E47" s="12" t="s">
        <v>36</v>
      </c>
      <c r="F47" s="12" t="s">
        <v>22</v>
      </c>
      <c r="G47" s="5">
        <v>1</v>
      </c>
      <c r="H47" s="12" t="s">
        <v>19</v>
      </c>
      <c r="I47" s="55">
        <v>0</v>
      </c>
      <c r="J47" s="62">
        <f t="shared" si="2"/>
        <v>0</v>
      </c>
      <c r="K47" s="63"/>
      <c r="L47" s="63"/>
      <c r="M47" s="64"/>
    </row>
    <row r="48" spans="1:13" x14ac:dyDescent="0.25">
      <c r="A48" s="13"/>
      <c r="D48" s="16"/>
      <c r="E48" s="8" t="s">
        <v>24</v>
      </c>
      <c r="F48" s="8" t="s">
        <v>22</v>
      </c>
      <c r="G48" s="9">
        <v>1</v>
      </c>
      <c r="H48" s="8" t="s">
        <v>19</v>
      </c>
      <c r="I48" s="55">
        <v>0</v>
      </c>
      <c r="J48" s="62">
        <f t="shared" si="2"/>
        <v>0</v>
      </c>
      <c r="K48" s="63"/>
      <c r="L48" s="63"/>
      <c r="M48" s="64"/>
    </row>
    <row r="49" spans="1:13" x14ac:dyDescent="0.25">
      <c r="A49" s="23"/>
      <c r="B49" s="24"/>
      <c r="C49" s="24"/>
      <c r="D49" s="25"/>
      <c r="E49" s="39" t="s">
        <v>38</v>
      </c>
      <c r="F49" s="39"/>
      <c r="G49" s="40">
        <f>SUM(G47:G48)</f>
        <v>2</v>
      </c>
      <c r="H49" s="39"/>
      <c r="I49" s="42">
        <f>SUM(I47:I48)</f>
        <v>0</v>
      </c>
      <c r="J49" s="89">
        <f t="shared" si="2"/>
        <v>0</v>
      </c>
      <c r="K49" s="90"/>
      <c r="L49" s="90"/>
      <c r="M49" s="91"/>
    </row>
    <row r="50" spans="1:13" x14ac:dyDescent="0.25">
      <c r="A50" s="26" t="s">
        <v>56</v>
      </c>
      <c r="B50" s="43" t="s">
        <v>57</v>
      </c>
      <c r="C50" s="43" t="s">
        <v>58</v>
      </c>
      <c r="D50" s="27" t="s">
        <v>59</v>
      </c>
      <c r="E50" s="12" t="s">
        <v>36</v>
      </c>
      <c r="F50" s="12" t="s">
        <v>22</v>
      </c>
      <c r="G50" s="5">
        <v>1</v>
      </c>
      <c r="H50" s="12" t="s">
        <v>19</v>
      </c>
      <c r="I50" s="55">
        <v>0</v>
      </c>
      <c r="J50" s="62">
        <f t="shared" si="2"/>
        <v>0</v>
      </c>
      <c r="K50" s="63"/>
      <c r="L50" s="63"/>
      <c r="M50" s="64"/>
    </row>
    <row r="51" spans="1:13" x14ac:dyDescent="0.25">
      <c r="A51" s="13"/>
      <c r="D51" s="16"/>
      <c r="E51" s="7" t="s">
        <v>24</v>
      </c>
      <c r="F51" s="7" t="s">
        <v>22</v>
      </c>
      <c r="G51" s="6">
        <v>1</v>
      </c>
      <c r="H51" s="7" t="s">
        <v>19</v>
      </c>
      <c r="I51" s="55">
        <v>0</v>
      </c>
      <c r="J51" s="62">
        <f t="shared" si="2"/>
        <v>0</v>
      </c>
      <c r="K51" s="63"/>
      <c r="L51" s="63"/>
      <c r="M51" s="64"/>
    </row>
    <row r="52" spans="1:13" x14ac:dyDescent="0.25">
      <c r="A52" s="13"/>
      <c r="D52" s="16"/>
      <c r="E52" s="7" t="s">
        <v>29</v>
      </c>
      <c r="F52" s="7" t="s">
        <v>30</v>
      </c>
      <c r="G52" s="6">
        <v>1</v>
      </c>
      <c r="H52" s="7" t="s">
        <v>19</v>
      </c>
      <c r="I52" s="55">
        <v>0</v>
      </c>
      <c r="J52" s="62">
        <f t="shared" si="2"/>
        <v>0</v>
      </c>
      <c r="K52" s="63"/>
      <c r="L52" s="63"/>
      <c r="M52" s="64"/>
    </row>
    <row r="53" spans="1:13" x14ac:dyDescent="0.25">
      <c r="A53" s="13"/>
      <c r="D53" s="16"/>
      <c r="E53" s="8" t="s">
        <v>31</v>
      </c>
      <c r="F53" s="8" t="s">
        <v>60</v>
      </c>
      <c r="G53" s="9">
        <v>1</v>
      </c>
      <c r="H53" s="8" t="s">
        <v>32</v>
      </c>
      <c r="I53" s="55">
        <v>0</v>
      </c>
      <c r="J53" s="62">
        <f t="shared" si="2"/>
        <v>0</v>
      </c>
      <c r="K53" s="63"/>
      <c r="L53" s="63"/>
      <c r="M53" s="64"/>
    </row>
    <row r="54" spans="1:13" x14ac:dyDescent="0.25">
      <c r="A54" s="14"/>
      <c r="B54" s="15"/>
      <c r="C54" s="15"/>
      <c r="D54" s="17"/>
      <c r="E54" s="39" t="s">
        <v>38</v>
      </c>
      <c r="F54" s="39"/>
      <c r="G54" s="40">
        <f>SUM(G50:G53)</f>
        <v>4</v>
      </c>
      <c r="H54" s="39"/>
      <c r="I54" s="42">
        <f>SUM(I50:I53)</f>
        <v>0</v>
      </c>
      <c r="J54" s="89">
        <f t="shared" si="2"/>
        <v>0</v>
      </c>
      <c r="K54" s="90"/>
      <c r="L54" s="90"/>
      <c r="M54" s="91"/>
    </row>
    <row r="55" spans="1:13" x14ac:dyDescent="0.25">
      <c r="A55" s="26" t="s">
        <v>61</v>
      </c>
      <c r="B55" s="43" t="s">
        <v>62</v>
      </c>
      <c r="C55" s="43" t="s">
        <v>63</v>
      </c>
      <c r="D55" s="27" t="s">
        <v>12</v>
      </c>
      <c r="E55" s="12" t="s">
        <v>36</v>
      </c>
      <c r="F55" s="12" t="s">
        <v>23</v>
      </c>
      <c r="G55" s="5">
        <v>1</v>
      </c>
      <c r="H55" s="12" t="s">
        <v>19</v>
      </c>
      <c r="I55" s="55">
        <v>0</v>
      </c>
      <c r="J55" s="62">
        <f t="shared" si="2"/>
        <v>0</v>
      </c>
      <c r="K55" s="63"/>
      <c r="L55" s="63"/>
      <c r="M55" s="64"/>
    </row>
    <row r="56" spans="1:13" x14ac:dyDescent="0.25">
      <c r="A56" s="13"/>
      <c r="D56" s="16"/>
      <c r="E56" s="7" t="s">
        <v>24</v>
      </c>
      <c r="F56" s="7" t="s">
        <v>23</v>
      </c>
      <c r="G56" s="6">
        <v>1</v>
      </c>
      <c r="H56" s="7" t="s">
        <v>32</v>
      </c>
      <c r="I56" s="55">
        <v>0</v>
      </c>
      <c r="J56" s="62">
        <f t="shared" si="2"/>
        <v>0</v>
      </c>
      <c r="K56" s="63"/>
      <c r="L56" s="63"/>
      <c r="M56" s="64"/>
    </row>
    <row r="57" spans="1:13" x14ac:dyDescent="0.25">
      <c r="A57" s="13"/>
      <c r="D57" s="16"/>
      <c r="E57" s="7" t="s">
        <v>29</v>
      </c>
      <c r="F57" s="7" t="s">
        <v>30</v>
      </c>
      <c r="G57" s="6">
        <v>1</v>
      </c>
      <c r="H57" s="7" t="s">
        <v>19</v>
      </c>
      <c r="I57" s="55">
        <v>0</v>
      </c>
      <c r="J57" s="62">
        <f t="shared" si="2"/>
        <v>0</v>
      </c>
      <c r="K57" s="63"/>
      <c r="L57" s="63"/>
      <c r="M57" s="64"/>
    </row>
    <row r="58" spans="1:13" x14ac:dyDescent="0.25">
      <c r="A58" s="13"/>
      <c r="D58" s="16"/>
      <c r="E58" s="8" t="s">
        <v>31</v>
      </c>
      <c r="F58" s="8" t="s">
        <v>60</v>
      </c>
      <c r="G58" s="9">
        <v>1</v>
      </c>
      <c r="H58" s="8" t="s">
        <v>32</v>
      </c>
      <c r="I58" s="55">
        <v>0</v>
      </c>
      <c r="J58" s="62">
        <f t="shared" si="2"/>
        <v>0</v>
      </c>
      <c r="K58" s="63"/>
      <c r="L58" s="63"/>
      <c r="M58" s="64"/>
    </row>
    <row r="59" spans="1:13" x14ac:dyDescent="0.25">
      <c r="A59" s="14"/>
      <c r="B59" s="15"/>
      <c r="C59" s="15"/>
      <c r="D59" s="17"/>
      <c r="E59" s="39" t="s">
        <v>38</v>
      </c>
      <c r="F59" s="39"/>
      <c r="G59" s="40">
        <f>SUM(G55:G58)</f>
        <v>4</v>
      </c>
      <c r="H59" s="39"/>
      <c r="I59" s="42">
        <f>SUM(I55:I58)</f>
        <v>0</v>
      </c>
      <c r="J59" s="89">
        <f t="shared" si="2"/>
        <v>0</v>
      </c>
      <c r="K59" s="90"/>
      <c r="L59" s="90"/>
      <c r="M59" s="91"/>
    </row>
    <row r="60" spans="1:13" x14ac:dyDescent="0.25">
      <c r="A60" s="26" t="s">
        <v>64</v>
      </c>
      <c r="B60" s="43" t="s">
        <v>65</v>
      </c>
      <c r="C60" s="43" t="s">
        <v>66</v>
      </c>
      <c r="D60" s="27" t="s">
        <v>45</v>
      </c>
      <c r="E60" s="12" t="s">
        <v>36</v>
      </c>
      <c r="F60" s="12" t="s">
        <v>22</v>
      </c>
      <c r="G60" s="5">
        <v>2</v>
      </c>
      <c r="H60" s="12" t="s">
        <v>67</v>
      </c>
      <c r="I60" s="55">
        <v>0</v>
      </c>
      <c r="J60" s="62">
        <f t="shared" si="2"/>
        <v>0</v>
      </c>
      <c r="K60" s="63"/>
      <c r="L60" s="63"/>
      <c r="M60" s="64"/>
    </row>
    <row r="61" spans="1:13" x14ac:dyDescent="0.25">
      <c r="A61" s="13"/>
      <c r="D61" s="16"/>
      <c r="E61" s="7" t="s">
        <v>24</v>
      </c>
      <c r="F61" s="7" t="s">
        <v>60</v>
      </c>
      <c r="G61" s="6">
        <v>2</v>
      </c>
      <c r="H61" s="7" t="s">
        <v>67</v>
      </c>
      <c r="I61" s="55">
        <v>0</v>
      </c>
      <c r="J61" s="62">
        <f t="shared" si="2"/>
        <v>0</v>
      </c>
      <c r="K61" s="63"/>
      <c r="L61" s="63"/>
      <c r="M61" s="64"/>
    </row>
    <row r="62" spans="1:13" x14ac:dyDescent="0.25">
      <c r="A62" s="13"/>
      <c r="D62" s="16"/>
      <c r="E62" s="7" t="s">
        <v>29</v>
      </c>
      <c r="F62" s="7" t="s">
        <v>30</v>
      </c>
      <c r="G62" s="6">
        <v>2</v>
      </c>
      <c r="H62" s="7" t="s">
        <v>32</v>
      </c>
      <c r="I62" s="55">
        <v>0</v>
      </c>
      <c r="J62" s="62">
        <f t="shared" si="2"/>
        <v>0</v>
      </c>
      <c r="K62" s="63"/>
      <c r="L62" s="63"/>
      <c r="M62" s="64"/>
    </row>
    <row r="63" spans="1:13" x14ac:dyDescent="0.25">
      <c r="A63" s="13"/>
      <c r="D63" s="16"/>
      <c r="E63" s="8" t="s">
        <v>31</v>
      </c>
      <c r="F63" s="8" t="s">
        <v>30</v>
      </c>
      <c r="G63" s="9">
        <v>2</v>
      </c>
      <c r="H63" s="8" t="s">
        <v>32</v>
      </c>
      <c r="I63" s="55">
        <v>0</v>
      </c>
      <c r="J63" s="62">
        <f t="shared" si="2"/>
        <v>0</v>
      </c>
      <c r="K63" s="63"/>
      <c r="L63" s="63"/>
      <c r="M63" s="64"/>
    </row>
    <row r="64" spans="1:13" x14ac:dyDescent="0.25">
      <c r="A64" s="14"/>
      <c r="B64" s="15"/>
      <c r="C64" s="15"/>
      <c r="D64" s="17"/>
      <c r="E64" s="39" t="s">
        <v>38</v>
      </c>
      <c r="F64" s="39"/>
      <c r="G64" s="40">
        <f>SUM(G60:G63)</f>
        <v>8</v>
      </c>
      <c r="H64" s="39"/>
      <c r="I64" s="42">
        <f>SUM(I60:I63)</f>
        <v>0</v>
      </c>
      <c r="J64" s="89">
        <f t="shared" si="2"/>
        <v>0</v>
      </c>
      <c r="K64" s="90"/>
      <c r="L64" s="90"/>
      <c r="M64" s="91"/>
    </row>
    <row r="65" spans="1:13" x14ac:dyDescent="0.25">
      <c r="A65" s="26" t="s">
        <v>68</v>
      </c>
      <c r="B65" s="43" t="s">
        <v>69</v>
      </c>
      <c r="C65" s="43" t="s">
        <v>70</v>
      </c>
      <c r="D65" s="27" t="s">
        <v>12</v>
      </c>
      <c r="E65" s="12" t="s">
        <v>36</v>
      </c>
      <c r="F65" s="12" t="s">
        <v>23</v>
      </c>
      <c r="G65" s="5">
        <v>1</v>
      </c>
      <c r="H65" s="12" t="s">
        <v>19</v>
      </c>
      <c r="I65" s="55">
        <v>0</v>
      </c>
      <c r="J65" s="62">
        <f t="shared" si="2"/>
        <v>0</v>
      </c>
      <c r="K65" s="63"/>
      <c r="L65" s="63"/>
      <c r="M65" s="64"/>
    </row>
    <row r="66" spans="1:13" x14ac:dyDescent="0.25">
      <c r="A66" s="13"/>
      <c r="D66" s="16"/>
      <c r="E66" s="7" t="s">
        <v>24</v>
      </c>
      <c r="F66" s="7" t="s">
        <v>17</v>
      </c>
      <c r="G66" s="6">
        <v>1</v>
      </c>
      <c r="H66" s="7" t="s">
        <v>32</v>
      </c>
      <c r="I66" s="55">
        <v>0</v>
      </c>
      <c r="J66" s="62">
        <f t="shared" si="2"/>
        <v>0</v>
      </c>
      <c r="K66" s="63"/>
      <c r="L66" s="63"/>
      <c r="M66" s="64"/>
    </row>
    <row r="67" spans="1:13" x14ac:dyDescent="0.25">
      <c r="A67" s="13"/>
      <c r="D67" s="16"/>
      <c r="E67" s="7" t="s">
        <v>29</v>
      </c>
      <c r="F67" s="7" t="s">
        <v>30</v>
      </c>
      <c r="G67" s="6">
        <v>1</v>
      </c>
      <c r="H67" s="7" t="s">
        <v>32</v>
      </c>
      <c r="I67" s="55">
        <v>0</v>
      </c>
      <c r="J67" s="62">
        <f t="shared" si="2"/>
        <v>0</v>
      </c>
      <c r="K67" s="63"/>
      <c r="L67" s="63"/>
      <c r="M67" s="64"/>
    </row>
    <row r="68" spans="1:13" x14ac:dyDescent="0.25">
      <c r="A68" s="13"/>
      <c r="D68" s="16"/>
      <c r="E68" s="8" t="s">
        <v>31</v>
      </c>
      <c r="F68" s="8" t="s">
        <v>30</v>
      </c>
      <c r="G68" s="9">
        <v>1</v>
      </c>
      <c r="H68" s="8" t="s">
        <v>32</v>
      </c>
      <c r="I68" s="55">
        <v>0</v>
      </c>
      <c r="J68" s="62">
        <f t="shared" si="2"/>
        <v>0</v>
      </c>
      <c r="K68" s="63"/>
      <c r="L68" s="63"/>
      <c r="M68" s="64"/>
    </row>
    <row r="69" spans="1:13" x14ac:dyDescent="0.25">
      <c r="A69" s="14"/>
      <c r="B69" s="15"/>
      <c r="C69" s="15"/>
      <c r="D69" s="17"/>
      <c r="E69" s="39" t="s">
        <v>38</v>
      </c>
      <c r="F69" s="39"/>
      <c r="G69" s="40">
        <f>SUM(G65:G68)</f>
        <v>4</v>
      </c>
      <c r="H69" s="46"/>
      <c r="I69" s="42">
        <f>SUM(I65:I68)</f>
        <v>0</v>
      </c>
      <c r="J69" s="89">
        <f t="shared" si="2"/>
        <v>0</v>
      </c>
      <c r="K69" s="90"/>
      <c r="L69" s="90"/>
      <c r="M69" s="91"/>
    </row>
    <row r="70" spans="1:13" x14ac:dyDescent="0.25">
      <c r="A70" s="26" t="s">
        <v>71</v>
      </c>
      <c r="B70" s="43" t="s">
        <v>72</v>
      </c>
      <c r="C70" s="43" t="s">
        <v>73</v>
      </c>
      <c r="D70" s="27" t="s">
        <v>12</v>
      </c>
      <c r="E70" s="12" t="s">
        <v>36</v>
      </c>
      <c r="F70" s="12" t="s">
        <v>22</v>
      </c>
      <c r="G70" s="5">
        <v>1</v>
      </c>
      <c r="H70" s="12" t="s">
        <v>19</v>
      </c>
      <c r="I70" s="55">
        <v>0</v>
      </c>
      <c r="J70" s="62">
        <f t="shared" si="2"/>
        <v>0</v>
      </c>
      <c r="K70" s="63"/>
      <c r="L70" s="63"/>
      <c r="M70" s="64"/>
    </row>
    <row r="71" spans="1:13" x14ac:dyDescent="0.25">
      <c r="A71" s="13"/>
      <c r="D71" s="16"/>
      <c r="E71" s="7" t="s">
        <v>24</v>
      </c>
      <c r="F71" s="7" t="s">
        <v>22</v>
      </c>
      <c r="G71" s="6">
        <v>1</v>
      </c>
      <c r="H71" s="7" t="s">
        <v>19</v>
      </c>
      <c r="I71" s="55">
        <v>0</v>
      </c>
      <c r="J71" s="62">
        <f t="shared" si="2"/>
        <v>0</v>
      </c>
      <c r="K71" s="63"/>
      <c r="L71" s="63"/>
      <c r="M71" s="64"/>
    </row>
    <row r="72" spans="1:13" x14ac:dyDescent="0.25">
      <c r="A72" s="13"/>
      <c r="D72" s="16"/>
      <c r="E72" s="7" t="s">
        <v>29</v>
      </c>
      <c r="F72" s="7" t="s">
        <v>30</v>
      </c>
      <c r="G72" s="6">
        <v>1</v>
      </c>
      <c r="H72" s="7" t="s">
        <v>32</v>
      </c>
      <c r="I72" s="55">
        <v>0</v>
      </c>
      <c r="J72" s="62">
        <f t="shared" si="2"/>
        <v>0</v>
      </c>
      <c r="K72" s="63"/>
      <c r="L72" s="63"/>
      <c r="M72" s="64"/>
    </row>
    <row r="73" spans="1:13" x14ac:dyDescent="0.25">
      <c r="A73" s="13"/>
      <c r="D73" s="16"/>
      <c r="E73" s="8" t="s">
        <v>31</v>
      </c>
      <c r="F73" s="8" t="s">
        <v>22</v>
      </c>
      <c r="G73" s="9">
        <v>1</v>
      </c>
      <c r="H73" s="8" t="s">
        <v>19</v>
      </c>
      <c r="I73" s="55">
        <v>0</v>
      </c>
      <c r="J73" s="62">
        <f t="shared" si="2"/>
        <v>0</v>
      </c>
      <c r="K73" s="63"/>
      <c r="L73" s="63"/>
      <c r="M73" s="64"/>
    </row>
    <row r="74" spans="1:13" x14ac:dyDescent="0.25">
      <c r="A74" s="14"/>
      <c r="B74" s="15"/>
      <c r="C74" s="15"/>
      <c r="D74" s="17"/>
      <c r="E74" s="39" t="s">
        <v>38</v>
      </c>
      <c r="F74" s="39"/>
      <c r="G74" s="40">
        <f>SUM(G70:G73)</f>
        <v>4</v>
      </c>
      <c r="H74" s="47"/>
      <c r="I74" s="42">
        <f>SUM(I70:I73)</f>
        <v>0</v>
      </c>
      <c r="J74" s="89">
        <f t="shared" si="2"/>
        <v>0</v>
      </c>
      <c r="K74" s="90"/>
      <c r="L74" s="90"/>
      <c r="M74" s="91"/>
    </row>
    <row r="75" spans="1:13" x14ac:dyDescent="0.25">
      <c r="A75" s="26" t="s">
        <v>74</v>
      </c>
      <c r="B75" s="43" t="s">
        <v>75</v>
      </c>
      <c r="C75" s="43" t="s">
        <v>76</v>
      </c>
      <c r="D75" s="27" t="s">
        <v>12</v>
      </c>
      <c r="E75" s="12" t="s">
        <v>36</v>
      </c>
      <c r="F75" s="12" t="s">
        <v>17</v>
      </c>
      <c r="G75" s="37">
        <v>1</v>
      </c>
      <c r="H75" s="12" t="s">
        <v>67</v>
      </c>
      <c r="I75" s="58">
        <v>0</v>
      </c>
      <c r="J75" s="62">
        <f t="shared" si="2"/>
        <v>0</v>
      </c>
      <c r="K75" s="63"/>
      <c r="L75" s="63"/>
      <c r="M75" s="64"/>
    </row>
    <row r="76" spans="1:13" x14ac:dyDescent="0.25">
      <c r="A76" s="13"/>
      <c r="D76" s="16"/>
      <c r="E76" s="7" t="s">
        <v>24</v>
      </c>
      <c r="F76" s="7" t="s">
        <v>23</v>
      </c>
      <c r="G76" s="6">
        <v>1</v>
      </c>
      <c r="H76" s="7" t="s">
        <v>67</v>
      </c>
      <c r="I76" s="55">
        <v>0</v>
      </c>
      <c r="J76" s="62">
        <f t="shared" si="2"/>
        <v>0</v>
      </c>
      <c r="K76" s="63"/>
      <c r="L76" s="63"/>
      <c r="M76" s="64"/>
    </row>
    <row r="77" spans="1:13" x14ac:dyDescent="0.25">
      <c r="A77" s="13"/>
      <c r="D77" s="16"/>
      <c r="E77" s="7" t="s">
        <v>29</v>
      </c>
      <c r="F77" s="7" t="s">
        <v>30</v>
      </c>
      <c r="G77" s="6">
        <v>2</v>
      </c>
      <c r="H77" s="7" t="s">
        <v>67</v>
      </c>
      <c r="I77" s="55">
        <v>0</v>
      </c>
      <c r="J77" s="62">
        <f t="shared" si="2"/>
        <v>0</v>
      </c>
      <c r="K77" s="63"/>
      <c r="L77" s="63"/>
      <c r="M77" s="64"/>
    </row>
    <row r="78" spans="1:13" x14ac:dyDescent="0.25">
      <c r="A78" s="13"/>
      <c r="D78" s="16"/>
      <c r="E78" s="8" t="s">
        <v>31</v>
      </c>
      <c r="F78" s="8" t="s">
        <v>23</v>
      </c>
      <c r="G78" s="9">
        <v>1</v>
      </c>
      <c r="H78" s="8" t="s">
        <v>32</v>
      </c>
      <c r="I78" s="55">
        <v>0</v>
      </c>
      <c r="J78" s="62">
        <f t="shared" si="2"/>
        <v>0</v>
      </c>
      <c r="K78" s="63"/>
      <c r="L78" s="63"/>
      <c r="M78" s="64"/>
    </row>
    <row r="79" spans="1:13" x14ac:dyDescent="0.25">
      <c r="A79" s="14"/>
      <c r="B79" s="15"/>
      <c r="C79" s="15"/>
      <c r="D79" s="17"/>
      <c r="E79" s="39" t="s">
        <v>38</v>
      </c>
      <c r="F79" s="39"/>
      <c r="G79" s="40">
        <f>SUM(G75:G78)</f>
        <v>5</v>
      </c>
      <c r="H79" s="47"/>
      <c r="I79" s="42">
        <f>SUM(I75:I78)</f>
        <v>0</v>
      </c>
      <c r="J79" s="89">
        <f t="shared" si="2"/>
        <v>0</v>
      </c>
      <c r="K79" s="90"/>
      <c r="L79" s="90"/>
      <c r="M79" s="91"/>
    </row>
    <row r="80" spans="1:13" x14ac:dyDescent="0.25">
      <c r="A80" s="26" t="s">
        <v>77</v>
      </c>
      <c r="B80" s="43" t="s">
        <v>78</v>
      </c>
      <c r="C80" s="43" t="s">
        <v>79</v>
      </c>
      <c r="D80" s="27" t="s">
        <v>12</v>
      </c>
      <c r="E80" s="12" t="s">
        <v>36</v>
      </c>
      <c r="F80" s="12" t="s">
        <v>60</v>
      </c>
      <c r="G80" s="5">
        <v>1</v>
      </c>
      <c r="H80" s="12" t="s">
        <v>80</v>
      </c>
      <c r="I80" s="55">
        <v>0</v>
      </c>
      <c r="J80" s="62">
        <f t="shared" si="2"/>
        <v>0</v>
      </c>
      <c r="K80" s="63"/>
      <c r="L80" s="63"/>
      <c r="M80" s="64"/>
    </row>
    <row r="81" spans="1:13" x14ac:dyDescent="0.25">
      <c r="A81" s="13"/>
      <c r="D81" s="16"/>
      <c r="E81" s="7" t="s">
        <v>24</v>
      </c>
      <c r="F81" s="7" t="s">
        <v>22</v>
      </c>
      <c r="G81" s="6">
        <v>1</v>
      </c>
      <c r="H81" s="7" t="s">
        <v>67</v>
      </c>
      <c r="I81" s="55">
        <v>0</v>
      </c>
      <c r="J81" s="62">
        <f t="shared" si="2"/>
        <v>0</v>
      </c>
      <c r="K81" s="63"/>
      <c r="L81" s="63"/>
      <c r="M81" s="64"/>
    </row>
    <row r="82" spans="1:13" x14ac:dyDescent="0.25">
      <c r="A82" s="13"/>
      <c r="D82" s="16"/>
      <c r="E82" s="7" t="s">
        <v>29</v>
      </c>
      <c r="F82" s="7" t="s">
        <v>30</v>
      </c>
      <c r="G82" s="6">
        <v>1</v>
      </c>
      <c r="H82" s="7" t="s">
        <v>67</v>
      </c>
      <c r="I82" s="55">
        <v>0</v>
      </c>
      <c r="J82" s="62">
        <f t="shared" si="2"/>
        <v>0</v>
      </c>
      <c r="K82" s="63"/>
      <c r="L82" s="63"/>
      <c r="M82" s="64"/>
    </row>
    <row r="83" spans="1:13" x14ac:dyDescent="0.25">
      <c r="A83" s="13"/>
      <c r="D83" s="16"/>
      <c r="E83" s="8" t="s">
        <v>31</v>
      </c>
      <c r="F83" s="8" t="s">
        <v>22</v>
      </c>
      <c r="G83" s="9">
        <v>1</v>
      </c>
      <c r="H83" s="8" t="s">
        <v>32</v>
      </c>
      <c r="I83" s="55">
        <v>0</v>
      </c>
      <c r="J83" s="62">
        <f t="shared" si="2"/>
        <v>0</v>
      </c>
      <c r="K83" s="63"/>
      <c r="L83" s="63"/>
      <c r="M83" s="64"/>
    </row>
    <row r="84" spans="1:13" x14ac:dyDescent="0.25">
      <c r="A84" s="14"/>
      <c r="B84" s="15"/>
      <c r="C84" s="15"/>
      <c r="D84" s="17"/>
      <c r="E84" s="39" t="s">
        <v>38</v>
      </c>
      <c r="F84" s="39"/>
      <c r="G84" s="40">
        <f>SUM(G80:G83)</f>
        <v>4</v>
      </c>
      <c r="H84" s="47"/>
      <c r="I84" s="42">
        <f>SUM(I80:I83)</f>
        <v>0</v>
      </c>
      <c r="J84" s="89">
        <f t="shared" si="2"/>
        <v>0</v>
      </c>
      <c r="K84" s="90"/>
      <c r="L84" s="90"/>
      <c r="M84" s="91"/>
    </row>
    <row r="85" spans="1:13" x14ac:dyDescent="0.25">
      <c r="A85" s="26" t="s">
        <v>81</v>
      </c>
      <c r="B85" s="43" t="s">
        <v>82</v>
      </c>
      <c r="C85" s="43" t="s">
        <v>83</v>
      </c>
      <c r="D85" s="27" t="s">
        <v>12</v>
      </c>
      <c r="E85" s="12" t="s">
        <v>36</v>
      </c>
      <c r="F85" s="12" t="s">
        <v>23</v>
      </c>
      <c r="G85" s="5">
        <v>1</v>
      </c>
      <c r="H85" s="12" t="s">
        <v>19</v>
      </c>
      <c r="I85" s="55">
        <v>0</v>
      </c>
      <c r="J85" s="62">
        <f t="shared" si="2"/>
        <v>0</v>
      </c>
      <c r="K85" s="63"/>
      <c r="L85" s="63"/>
      <c r="M85" s="64"/>
    </row>
    <row r="86" spans="1:13" x14ac:dyDescent="0.25">
      <c r="A86" s="13"/>
      <c r="D86" s="16"/>
      <c r="E86" s="7" t="s">
        <v>36</v>
      </c>
      <c r="F86" s="7" t="s">
        <v>22</v>
      </c>
      <c r="G86" s="6">
        <v>1</v>
      </c>
      <c r="H86" s="7" t="s">
        <v>67</v>
      </c>
      <c r="I86" s="55">
        <v>0</v>
      </c>
      <c r="J86" s="62">
        <f t="shared" si="2"/>
        <v>0</v>
      </c>
      <c r="K86" s="63"/>
      <c r="L86" s="63"/>
      <c r="M86" s="64"/>
    </row>
    <row r="87" spans="1:13" x14ac:dyDescent="0.25">
      <c r="A87" s="13"/>
      <c r="D87" s="16"/>
      <c r="E87" s="8" t="s">
        <v>25</v>
      </c>
      <c r="F87" s="8" t="s">
        <v>22</v>
      </c>
      <c r="G87" s="9">
        <v>1</v>
      </c>
      <c r="H87" s="8" t="s">
        <v>32</v>
      </c>
      <c r="I87" s="55">
        <v>0</v>
      </c>
      <c r="J87" s="62">
        <f t="shared" si="2"/>
        <v>0</v>
      </c>
      <c r="K87" s="63"/>
      <c r="L87" s="63"/>
      <c r="M87" s="64"/>
    </row>
    <row r="88" spans="1:13" x14ac:dyDescent="0.25">
      <c r="A88" s="14"/>
      <c r="B88" s="15"/>
      <c r="C88" s="15"/>
      <c r="D88" s="17"/>
      <c r="E88" s="39" t="s">
        <v>38</v>
      </c>
      <c r="F88" s="39"/>
      <c r="G88" s="40">
        <f>SUM(G85:G87)</f>
        <v>3</v>
      </c>
      <c r="H88" s="47"/>
      <c r="I88" s="42">
        <f>SUM(I85:I87)</f>
        <v>0</v>
      </c>
      <c r="J88" s="89">
        <f t="shared" si="2"/>
        <v>0</v>
      </c>
      <c r="K88" s="90"/>
      <c r="L88" s="90"/>
      <c r="M88" s="91"/>
    </row>
    <row r="89" spans="1:13" x14ac:dyDescent="0.25">
      <c r="A89" s="26" t="s">
        <v>84</v>
      </c>
      <c r="B89" s="43" t="s">
        <v>85</v>
      </c>
      <c r="C89" s="43" t="s">
        <v>86</v>
      </c>
      <c r="D89" s="27" t="s">
        <v>12</v>
      </c>
      <c r="E89" s="12" t="s">
        <v>36</v>
      </c>
      <c r="F89" s="12" t="s">
        <v>17</v>
      </c>
      <c r="G89" s="5">
        <v>1</v>
      </c>
      <c r="H89" s="12" t="s">
        <v>19</v>
      </c>
      <c r="I89" s="55">
        <v>0</v>
      </c>
      <c r="J89" s="62">
        <f t="shared" ref="J89:J152" si="3">I89*1.21</f>
        <v>0</v>
      </c>
      <c r="K89" s="63"/>
      <c r="L89" s="63"/>
      <c r="M89" s="64"/>
    </row>
    <row r="90" spans="1:13" x14ac:dyDescent="0.25">
      <c r="A90" s="13"/>
      <c r="D90" s="16"/>
      <c r="E90" s="7" t="s">
        <v>24</v>
      </c>
      <c r="F90" s="7" t="s">
        <v>22</v>
      </c>
      <c r="G90" s="6">
        <v>1</v>
      </c>
      <c r="H90" s="7" t="s">
        <v>87</v>
      </c>
      <c r="I90" s="55">
        <v>0</v>
      </c>
      <c r="J90" s="62">
        <f t="shared" si="3"/>
        <v>0</v>
      </c>
      <c r="K90" s="63"/>
      <c r="L90" s="63"/>
      <c r="M90" s="64"/>
    </row>
    <row r="91" spans="1:13" x14ac:dyDescent="0.25">
      <c r="A91" s="13"/>
      <c r="D91" s="16"/>
      <c r="E91" s="7" t="s">
        <v>29</v>
      </c>
      <c r="F91" s="7" t="s">
        <v>30</v>
      </c>
      <c r="G91" s="6">
        <v>1</v>
      </c>
      <c r="H91" s="7" t="s">
        <v>19</v>
      </c>
      <c r="I91" s="55">
        <v>0</v>
      </c>
      <c r="J91" s="62">
        <f t="shared" si="3"/>
        <v>0</v>
      </c>
      <c r="K91" s="63"/>
      <c r="L91" s="63"/>
      <c r="M91" s="64"/>
    </row>
    <row r="92" spans="1:13" x14ac:dyDescent="0.25">
      <c r="A92" s="13"/>
      <c r="D92" s="16"/>
      <c r="E92" s="8" t="s">
        <v>31</v>
      </c>
      <c r="F92" s="8" t="s">
        <v>23</v>
      </c>
      <c r="G92" s="9">
        <v>1</v>
      </c>
      <c r="H92" s="8" t="s">
        <v>19</v>
      </c>
      <c r="I92" s="55">
        <v>0</v>
      </c>
      <c r="J92" s="62">
        <f t="shared" si="3"/>
        <v>0</v>
      </c>
      <c r="K92" s="63"/>
      <c r="L92" s="63"/>
      <c r="M92" s="64"/>
    </row>
    <row r="93" spans="1:13" x14ac:dyDescent="0.25">
      <c r="A93" s="14"/>
      <c r="B93" s="15"/>
      <c r="C93" s="15"/>
      <c r="D93" s="17"/>
      <c r="E93" s="39" t="s">
        <v>38</v>
      </c>
      <c r="F93" s="39"/>
      <c r="G93" s="40">
        <f>SUM(G89:G92)</f>
        <v>4</v>
      </c>
      <c r="H93" s="47"/>
      <c r="I93" s="42">
        <f>SUM(I89:I92)</f>
        <v>0</v>
      </c>
      <c r="J93" s="89">
        <f t="shared" si="3"/>
        <v>0</v>
      </c>
      <c r="K93" s="90"/>
      <c r="L93" s="90"/>
      <c r="M93" s="91"/>
    </row>
    <row r="94" spans="1:13" x14ac:dyDescent="0.25">
      <c r="A94" s="26" t="s">
        <v>88</v>
      </c>
      <c r="B94" s="49" t="s">
        <v>89</v>
      </c>
      <c r="C94" s="43" t="s">
        <v>90</v>
      </c>
      <c r="D94" s="27" t="s">
        <v>12</v>
      </c>
      <c r="E94" s="12" t="s">
        <v>36</v>
      </c>
      <c r="F94" s="12" t="s">
        <v>22</v>
      </c>
      <c r="G94" s="5">
        <v>1</v>
      </c>
      <c r="H94" s="12" t="s">
        <v>19</v>
      </c>
      <c r="I94" s="55">
        <v>0</v>
      </c>
      <c r="J94" s="62">
        <f t="shared" si="3"/>
        <v>0</v>
      </c>
      <c r="K94" s="63"/>
      <c r="L94" s="63"/>
      <c r="M94" s="64"/>
    </row>
    <row r="95" spans="1:13" x14ac:dyDescent="0.25">
      <c r="A95" s="13"/>
      <c r="D95" s="16"/>
      <c r="E95" s="8" t="s">
        <v>24</v>
      </c>
      <c r="F95" s="8" t="s">
        <v>22</v>
      </c>
      <c r="G95" s="9">
        <v>1</v>
      </c>
      <c r="H95" s="8" t="s">
        <v>19</v>
      </c>
      <c r="I95" s="55">
        <v>0</v>
      </c>
      <c r="J95" s="62">
        <f t="shared" si="3"/>
        <v>0</v>
      </c>
      <c r="K95" s="63"/>
      <c r="L95" s="63"/>
      <c r="M95" s="64"/>
    </row>
    <row r="96" spans="1:13" x14ac:dyDescent="0.25">
      <c r="A96" s="14"/>
      <c r="B96" s="15"/>
      <c r="C96" s="15"/>
      <c r="D96" s="17"/>
      <c r="E96" s="39" t="s">
        <v>38</v>
      </c>
      <c r="F96" s="39"/>
      <c r="G96" s="40">
        <f>SUM(G94:G95)</f>
        <v>2</v>
      </c>
      <c r="H96" s="47"/>
      <c r="I96" s="42">
        <f>SUM(I94:I95)</f>
        <v>0</v>
      </c>
      <c r="J96" s="89">
        <f t="shared" si="3"/>
        <v>0</v>
      </c>
      <c r="K96" s="90"/>
      <c r="L96" s="90"/>
      <c r="M96" s="91"/>
    </row>
    <row r="97" spans="1:13" x14ac:dyDescent="0.25">
      <c r="A97" s="26" t="s">
        <v>91</v>
      </c>
      <c r="B97" s="43" t="s">
        <v>92</v>
      </c>
      <c r="C97" s="43" t="s">
        <v>93</v>
      </c>
      <c r="D97" s="27" t="s">
        <v>12</v>
      </c>
      <c r="E97" s="12" t="s">
        <v>36</v>
      </c>
      <c r="F97" s="12" t="s">
        <v>60</v>
      </c>
      <c r="G97" s="5">
        <v>1</v>
      </c>
      <c r="H97" s="12" t="s">
        <v>19</v>
      </c>
      <c r="I97" s="55">
        <v>0</v>
      </c>
      <c r="J97" s="62">
        <f t="shared" si="3"/>
        <v>0</v>
      </c>
      <c r="K97" s="63"/>
      <c r="L97" s="63"/>
      <c r="M97" s="64"/>
    </row>
    <row r="98" spans="1:13" x14ac:dyDescent="0.25">
      <c r="A98" s="13"/>
      <c r="D98" s="16"/>
      <c r="E98" s="7" t="s">
        <v>24</v>
      </c>
      <c r="F98" s="7" t="s">
        <v>60</v>
      </c>
      <c r="G98" s="6">
        <v>2</v>
      </c>
      <c r="H98" s="7" t="s">
        <v>19</v>
      </c>
      <c r="I98" s="55">
        <v>0</v>
      </c>
      <c r="J98" s="62">
        <f t="shared" si="3"/>
        <v>0</v>
      </c>
      <c r="K98" s="63"/>
      <c r="L98" s="63"/>
      <c r="M98" s="64"/>
    </row>
    <row r="99" spans="1:13" x14ac:dyDescent="0.25">
      <c r="A99" s="13"/>
      <c r="D99" s="16"/>
      <c r="E99" s="7" t="s">
        <v>29</v>
      </c>
      <c r="F99" s="7" t="s">
        <v>30</v>
      </c>
      <c r="G99" s="6">
        <v>2</v>
      </c>
      <c r="H99" s="7" t="s">
        <v>32</v>
      </c>
      <c r="I99" s="55">
        <v>0</v>
      </c>
      <c r="J99" s="62">
        <f t="shared" si="3"/>
        <v>0</v>
      </c>
      <c r="K99" s="63"/>
      <c r="L99" s="63"/>
      <c r="M99" s="64"/>
    </row>
    <row r="100" spans="1:13" x14ac:dyDescent="0.25">
      <c r="A100" s="13"/>
      <c r="D100" s="16"/>
      <c r="E100" s="8" t="s">
        <v>31</v>
      </c>
      <c r="F100" s="8" t="s">
        <v>30</v>
      </c>
      <c r="G100" s="9">
        <v>2</v>
      </c>
      <c r="H100" s="8" t="s">
        <v>32</v>
      </c>
      <c r="I100" s="55">
        <v>0</v>
      </c>
      <c r="J100" s="62">
        <f t="shared" si="3"/>
        <v>0</v>
      </c>
      <c r="K100" s="63"/>
      <c r="L100" s="63"/>
      <c r="M100" s="64"/>
    </row>
    <row r="101" spans="1:13" x14ac:dyDescent="0.25">
      <c r="A101" s="14"/>
      <c r="B101" s="15"/>
      <c r="C101" s="15"/>
      <c r="D101" s="17"/>
      <c r="E101" s="39" t="s">
        <v>38</v>
      </c>
      <c r="F101" s="39"/>
      <c r="G101" s="40">
        <f>SUM(G97:G100)</f>
        <v>7</v>
      </c>
      <c r="H101" s="47"/>
      <c r="I101" s="42">
        <f>SUM(I97:I100)</f>
        <v>0</v>
      </c>
      <c r="J101" s="89">
        <f t="shared" si="3"/>
        <v>0</v>
      </c>
      <c r="K101" s="90"/>
      <c r="L101" s="90"/>
      <c r="M101" s="91"/>
    </row>
    <row r="102" spans="1:13" x14ac:dyDescent="0.25">
      <c r="A102" s="26" t="s">
        <v>94</v>
      </c>
      <c r="B102" s="43" t="s">
        <v>95</v>
      </c>
      <c r="C102" s="43" t="s">
        <v>96</v>
      </c>
      <c r="D102" s="27" t="s">
        <v>12</v>
      </c>
      <c r="E102" s="12" t="s">
        <v>36</v>
      </c>
      <c r="F102" s="12" t="s">
        <v>17</v>
      </c>
      <c r="G102" s="5">
        <v>1</v>
      </c>
      <c r="H102" s="12" t="s">
        <v>19</v>
      </c>
      <c r="I102" s="55">
        <v>0</v>
      </c>
      <c r="J102" s="62">
        <f t="shared" si="3"/>
        <v>0</v>
      </c>
      <c r="K102" s="63"/>
      <c r="L102" s="63"/>
      <c r="M102" s="64"/>
    </row>
    <row r="103" spans="1:13" x14ac:dyDescent="0.25">
      <c r="A103" s="13"/>
      <c r="D103" s="16"/>
      <c r="E103" s="7" t="s">
        <v>24</v>
      </c>
      <c r="F103" s="7" t="s">
        <v>17</v>
      </c>
      <c r="G103" s="6">
        <v>1</v>
      </c>
      <c r="H103" s="7" t="s">
        <v>19</v>
      </c>
      <c r="I103" s="55">
        <v>0</v>
      </c>
      <c r="J103" s="62">
        <f t="shared" si="3"/>
        <v>0</v>
      </c>
      <c r="K103" s="63"/>
      <c r="L103" s="63"/>
      <c r="M103" s="64"/>
    </row>
    <row r="104" spans="1:13" x14ac:dyDescent="0.25">
      <c r="A104" s="13"/>
      <c r="D104" s="16"/>
      <c r="E104" s="7" t="s">
        <v>29</v>
      </c>
      <c r="F104" s="7" t="s">
        <v>30</v>
      </c>
      <c r="G104" s="6">
        <v>2</v>
      </c>
      <c r="H104" s="7" t="s">
        <v>19</v>
      </c>
      <c r="I104" s="55">
        <v>0</v>
      </c>
      <c r="J104" s="62">
        <f t="shared" si="3"/>
        <v>0</v>
      </c>
      <c r="K104" s="63"/>
      <c r="L104" s="63"/>
      <c r="M104" s="64"/>
    </row>
    <row r="105" spans="1:13" x14ac:dyDescent="0.25">
      <c r="A105" s="13"/>
      <c r="D105" s="16"/>
      <c r="E105" s="8" t="s">
        <v>31</v>
      </c>
      <c r="F105" s="8" t="s">
        <v>49</v>
      </c>
      <c r="G105" s="9">
        <v>1</v>
      </c>
      <c r="H105" s="8" t="s">
        <v>19</v>
      </c>
      <c r="I105" s="55">
        <v>0</v>
      </c>
      <c r="J105" s="62">
        <f t="shared" si="3"/>
        <v>0</v>
      </c>
      <c r="K105" s="63"/>
      <c r="L105" s="63"/>
      <c r="M105" s="64"/>
    </row>
    <row r="106" spans="1:13" x14ac:dyDescent="0.25">
      <c r="A106" s="14"/>
      <c r="B106" s="15"/>
      <c r="C106" s="15"/>
      <c r="D106" s="17"/>
      <c r="E106" s="39" t="s">
        <v>38</v>
      </c>
      <c r="F106" s="39"/>
      <c r="G106" s="40">
        <f>SUM(G102:G105)</f>
        <v>5</v>
      </c>
      <c r="H106" s="47"/>
      <c r="I106" s="42">
        <f>SUM(I102:I105)</f>
        <v>0</v>
      </c>
      <c r="J106" s="89">
        <f t="shared" si="3"/>
        <v>0</v>
      </c>
      <c r="K106" s="90"/>
      <c r="L106" s="90"/>
      <c r="M106" s="91"/>
    </row>
    <row r="107" spans="1:13" x14ac:dyDescent="0.25">
      <c r="A107" s="26" t="s">
        <v>97</v>
      </c>
      <c r="B107" s="43" t="s">
        <v>98</v>
      </c>
      <c r="C107" s="43" t="s">
        <v>99</v>
      </c>
      <c r="D107" s="27" t="s">
        <v>12</v>
      </c>
      <c r="E107" s="12" t="s">
        <v>36</v>
      </c>
      <c r="F107" s="12" t="s">
        <v>22</v>
      </c>
      <c r="G107" s="5">
        <v>2</v>
      </c>
      <c r="H107" s="12" t="s">
        <v>19</v>
      </c>
      <c r="I107" s="55">
        <v>0</v>
      </c>
      <c r="J107" s="62">
        <f t="shared" si="3"/>
        <v>0</v>
      </c>
      <c r="K107" s="63"/>
      <c r="L107" s="63"/>
      <c r="M107" s="64"/>
    </row>
    <row r="108" spans="1:13" x14ac:dyDescent="0.25">
      <c r="A108" s="13"/>
      <c r="D108" s="16"/>
      <c r="E108" s="7" t="s">
        <v>24</v>
      </c>
      <c r="F108" s="7" t="s">
        <v>22</v>
      </c>
      <c r="G108" s="6">
        <v>1</v>
      </c>
      <c r="H108" s="7" t="s">
        <v>19</v>
      </c>
      <c r="I108" s="55">
        <v>0</v>
      </c>
      <c r="J108" s="62">
        <f t="shared" si="3"/>
        <v>0</v>
      </c>
      <c r="K108" s="63"/>
      <c r="L108" s="63"/>
      <c r="M108" s="64"/>
    </row>
    <row r="109" spans="1:13" x14ac:dyDescent="0.25">
      <c r="A109" s="13"/>
      <c r="D109" s="16"/>
      <c r="E109" s="7" t="s">
        <v>29</v>
      </c>
      <c r="F109" s="7" t="s">
        <v>30</v>
      </c>
      <c r="G109" s="6">
        <v>2</v>
      </c>
      <c r="H109" s="7" t="s">
        <v>19</v>
      </c>
      <c r="I109" s="55">
        <v>0</v>
      </c>
      <c r="J109" s="62">
        <f t="shared" si="3"/>
        <v>0</v>
      </c>
      <c r="K109" s="63"/>
      <c r="L109" s="63"/>
      <c r="M109" s="64"/>
    </row>
    <row r="110" spans="1:13" x14ac:dyDescent="0.25">
      <c r="A110" s="13"/>
      <c r="D110" s="16"/>
      <c r="E110" s="8" t="s">
        <v>31</v>
      </c>
      <c r="F110" s="8" t="s">
        <v>22</v>
      </c>
      <c r="G110" s="9">
        <v>1</v>
      </c>
      <c r="H110" s="8" t="s">
        <v>32</v>
      </c>
      <c r="I110" s="55">
        <v>0</v>
      </c>
      <c r="J110" s="62">
        <f t="shared" si="3"/>
        <v>0</v>
      </c>
      <c r="K110" s="63"/>
      <c r="L110" s="63"/>
      <c r="M110" s="64"/>
    </row>
    <row r="111" spans="1:13" x14ac:dyDescent="0.25">
      <c r="A111" s="14"/>
      <c r="B111" s="15"/>
      <c r="C111" s="15"/>
      <c r="D111" s="17"/>
      <c r="E111" s="39" t="s">
        <v>38</v>
      </c>
      <c r="F111" s="39"/>
      <c r="G111" s="40">
        <f>SUM(G107:G110)</f>
        <v>6</v>
      </c>
      <c r="H111" s="47"/>
      <c r="I111" s="42">
        <f>SUM(I107:I110)</f>
        <v>0</v>
      </c>
      <c r="J111" s="89">
        <f t="shared" si="3"/>
        <v>0</v>
      </c>
      <c r="K111" s="90"/>
      <c r="L111" s="90"/>
      <c r="M111" s="91"/>
    </row>
    <row r="112" spans="1:13" x14ac:dyDescent="0.25">
      <c r="A112" s="26" t="s">
        <v>100</v>
      </c>
      <c r="B112" s="43" t="s">
        <v>101</v>
      </c>
      <c r="C112" s="43" t="s">
        <v>102</v>
      </c>
      <c r="D112" s="27" t="s">
        <v>12</v>
      </c>
      <c r="E112" s="12" t="s">
        <v>36</v>
      </c>
      <c r="F112" s="12" t="s">
        <v>22</v>
      </c>
      <c r="G112" s="5">
        <v>1</v>
      </c>
      <c r="H112" s="12" t="s">
        <v>19</v>
      </c>
      <c r="I112" s="55">
        <v>0</v>
      </c>
      <c r="J112" s="62">
        <f t="shared" si="3"/>
        <v>0</v>
      </c>
      <c r="K112" s="63"/>
      <c r="L112" s="63"/>
      <c r="M112" s="64"/>
    </row>
    <row r="113" spans="1:13" x14ac:dyDescent="0.25">
      <c r="A113" s="13"/>
      <c r="D113" s="16"/>
      <c r="E113" s="7" t="s">
        <v>24</v>
      </c>
      <c r="F113" s="7" t="s">
        <v>22</v>
      </c>
      <c r="G113" s="6">
        <v>1</v>
      </c>
      <c r="H113" s="7" t="s">
        <v>19</v>
      </c>
      <c r="I113" s="55">
        <v>0</v>
      </c>
      <c r="J113" s="62">
        <f t="shared" si="3"/>
        <v>0</v>
      </c>
      <c r="K113" s="63"/>
      <c r="L113" s="63"/>
      <c r="M113" s="64"/>
    </row>
    <row r="114" spans="1:13" x14ac:dyDescent="0.25">
      <c r="A114" s="13"/>
      <c r="D114" s="16"/>
      <c r="E114" s="8" t="s">
        <v>29</v>
      </c>
      <c r="F114" s="8" t="s">
        <v>30</v>
      </c>
      <c r="G114" s="9">
        <v>1</v>
      </c>
      <c r="H114" s="8" t="s">
        <v>19</v>
      </c>
      <c r="I114" s="55">
        <v>0</v>
      </c>
      <c r="J114" s="62">
        <f t="shared" si="3"/>
        <v>0</v>
      </c>
      <c r="K114" s="63"/>
      <c r="L114" s="63"/>
      <c r="M114" s="64"/>
    </row>
    <row r="115" spans="1:13" x14ac:dyDescent="0.25">
      <c r="A115" s="14"/>
      <c r="B115" s="15"/>
      <c r="C115" s="15"/>
      <c r="D115" s="17"/>
      <c r="E115" s="39" t="s">
        <v>38</v>
      </c>
      <c r="F115" s="39"/>
      <c r="G115" s="40">
        <f>SUM(G112:G114)</f>
        <v>3</v>
      </c>
      <c r="H115" s="47"/>
      <c r="I115" s="42">
        <f>SUM(I112:I114)</f>
        <v>0</v>
      </c>
      <c r="J115" s="89">
        <f t="shared" si="3"/>
        <v>0</v>
      </c>
      <c r="K115" s="90"/>
      <c r="L115" s="90"/>
      <c r="M115" s="91"/>
    </row>
    <row r="116" spans="1:13" x14ac:dyDescent="0.25">
      <c r="A116" s="26" t="s">
        <v>103</v>
      </c>
      <c r="B116" s="43" t="s">
        <v>104</v>
      </c>
      <c r="C116" s="43" t="s">
        <v>105</v>
      </c>
      <c r="D116" s="27" t="s">
        <v>12</v>
      </c>
      <c r="E116" s="12" t="s">
        <v>36</v>
      </c>
      <c r="F116" s="12" t="s">
        <v>22</v>
      </c>
      <c r="G116" s="5">
        <v>1</v>
      </c>
      <c r="H116" s="12" t="s">
        <v>32</v>
      </c>
      <c r="I116" s="55">
        <v>0</v>
      </c>
      <c r="J116" s="62">
        <f t="shared" si="3"/>
        <v>0</v>
      </c>
      <c r="K116" s="63"/>
      <c r="L116" s="63"/>
      <c r="M116" s="64"/>
    </row>
    <row r="117" spans="1:13" x14ac:dyDescent="0.25">
      <c r="A117" s="13"/>
      <c r="D117" s="16"/>
      <c r="E117" s="7" t="s">
        <v>24</v>
      </c>
      <c r="F117" s="7" t="s">
        <v>23</v>
      </c>
      <c r="G117" s="6">
        <v>1</v>
      </c>
      <c r="H117" s="7" t="s">
        <v>32</v>
      </c>
      <c r="I117" s="55">
        <v>0</v>
      </c>
      <c r="J117" s="62">
        <f t="shared" si="3"/>
        <v>0</v>
      </c>
      <c r="K117" s="63"/>
      <c r="L117" s="63"/>
      <c r="M117" s="64"/>
    </row>
    <row r="118" spans="1:13" x14ac:dyDescent="0.25">
      <c r="A118" s="13"/>
      <c r="D118" s="16"/>
      <c r="E118" s="7" t="s">
        <v>29</v>
      </c>
      <c r="F118" s="7" t="s">
        <v>30</v>
      </c>
      <c r="G118" s="6">
        <v>1</v>
      </c>
      <c r="H118" s="7" t="s">
        <v>19</v>
      </c>
      <c r="I118" s="55">
        <v>0</v>
      </c>
      <c r="J118" s="62">
        <f t="shared" si="3"/>
        <v>0</v>
      </c>
      <c r="K118" s="63"/>
      <c r="L118" s="63"/>
      <c r="M118" s="64"/>
    </row>
    <row r="119" spans="1:13" x14ac:dyDescent="0.25">
      <c r="A119" s="13"/>
      <c r="D119" s="16"/>
      <c r="E119" s="8" t="s">
        <v>31</v>
      </c>
      <c r="F119" s="8" t="s">
        <v>23</v>
      </c>
      <c r="G119" s="9">
        <v>1</v>
      </c>
      <c r="H119" s="8" t="s">
        <v>32</v>
      </c>
      <c r="I119" s="55">
        <v>0</v>
      </c>
      <c r="J119" s="62">
        <f t="shared" si="3"/>
        <v>0</v>
      </c>
      <c r="K119" s="63"/>
      <c r="L119" s="63"/>
      <c r="M119" s="64"/>
    </row>
    <row r="120" spans="1:13" x14ac:dyDescent="0.25">
      <c r="A120" s="14"/>
      <c r="B120" s="15"/>
      <c r="C120" s="15"/>
      <c r="D120" s="17"/>
      <c r="E120" s="39" t="s">
        <v>38</v>
      </c>
      <c r="F120" s="39"/>
      <c r="G120" s="40">
        <f>SUM(G116:G119)</f>
        <v>4</v>
      </c>
      <c r="H120" s="47"/>
      <c r="I120" s="42">
        <f>SUM(I116:I119)</f>
        <v>0</v>
      </c>
      <c r="J120" s="89">
        <f t="shared" si="3"/>
        <v>0</v>
      </c>
      <c r="K120" s="90"/>
      <c r="L120" s="90"/>
      <c r="M120" s="91"/>
    </row>
    <row r="121" spans="1:13" x14ac:dyDescent="0.25">
      <c r="A121" s="26" t="s">
        <v>106</v>
      </c>
      <c r="B121" s="43" t="s">
        <v>107</v>
      </c>
      <c r="C121" s="43" t="s">
        <v>108</v>
      </c>
      <c r="D121" s="27" t="s">
        <v>12</v>
      </c>
      <c r="E121" s="12" t="s">
        <v>36</v>
      </c>
      <c r="F121" s="12" t="s">
        <v>17</v>
      </c>
      <c r="G121" s="5">
        <v>1</v>
      </c>
      <c r="H121" s="12" t="s">
        <v>19</v>
      </c>
      <c r="I121" s="55">
        <v>0</v>
      </c>
      <c r="J121" s="62">
        <f t="shared" si="3"/>
        <v>0</v>
      </c>
      <c r="K121" s="63"/>
      <c r="L121" s="63"/>
      <c r="M121" s="64"/>
    </row>
    <row r="122" spans="1:13" x14ac:dyDescent="0.25">
      <c r="A122" s="13"/>
      <c r="D122" s="16"/>
      <c r="E122" s="7" t="s">
        <v>36</v>
      </c>
      <c r="F122" s="7" t="s">
        <v>30</v>
      </c>
      <c r="G122" s="6">
        <v>1</v>
      </c>
      <c r="H122" s="7" t="s">
        <v>32</v>
      </c>
      <c r="I122" s="55">
        <v>0</v>
      </c>
      <c r="J122" s="62">
        <f t="shared" si="3"/>
        <v>0</v>
      </c>
      <c r="K122" s="63"/>
      <c r="L122" s="63"/>
      <c r="M122" s="64"/>
    </row>
    <row r="123" spans="1:13" x14ac:dyDescent="0.25">
      <c r="A123" s="13"/>
      <c r="D123" s="16"/>
      <c r="E123" s="7" t="s">
        <v>24</v>
      </c>
      <c r="F123" s="7" t="s">
        <v>17</v>
      </c>
      <c r="G123" s="6">
        <v>1</v>
      </c>
      <c r="H123" s="7" t="s">
        <v>19</v>
      </c>
      <c r="I123" s="55">
        <v>0</v>
      </c>
      <c r="J123" s="62">
        <f t="shared" si="3"/>
        <v>0</v>
      </c>
      <c r="K123" s="63"/>
      <c r="L123" s="63"/>
      <c r="M123" s="64"/>
    </row>
    <row r="124" spans="1:13" x14ac:dyDescent="0.25">
      <c r="A124" s="13"/>
      <c r="D124" s="16"/>
      <c r="E124" s="8" t="s">
        <v>31</v>
      </c>
      <c r="F124" s="8" t="s">
        <v>23</v>
      </c>
      <c r="G124" s="9">
        <v>1</v>
      </c>
      <c r="H124" s="8" t="s">
        <v>32</v>
      </c>
      <c r="I124" s="55">
        <v>0</v>
      </c>
      <c r="J124" s="62">
        <f t="shared" si="3"/>
        <v>0</v>
      </c>
      <c r="K124" s="63"/>
      <c r="L124" s="63"/>
      <c r="M124" s="64"/>
    </row>
    <row r="125" spans="1:13" x14ac:dyDescent="0.25">
      <c r="A125" s="14"/>
      <c r="B125" s="15"/>
      <c r="C125" s="15"/>
      <c r="D125" s="17"/>
      <c r="E125" s="39" t="s">
        <v>38</v>
      </c>
      <c r="F125" s="39"/>
      <c r="G125" s="40">
        <f>SUM(G121:G124)</f>
        <v>4</v>
      </c>
      <c r="H125" s="47"/>
      <c r="I125" s="42">
        <f>SUM(I121:I124)</f>
        <v>0</v>
      </c>
      <c r="J125" s="89">
        <f t="shared" si="3"/>
        <v>0</v>
      </c>
      <c r="K125" s="90"/>
      <c r="L125" s="90"/>
      <c r="M125" s="91"/>
    </row>
    <row r="126" spans="1:13" x14ac:dyDescent="0.25">
      <c r="A126" s="26" t="s">
        <v>109</v>
      </c>
      <c r="B126" s="43" t="s">
        <v>110</v>
      </c>
      <c r="C126" s="43" t="s">
        <v>111</v>
      </c>
      <c r="D126" s="27" t="s">
        <v>12</v>
      </c>
      <c r="E126" s="12" t="s">
        <v>36</v>
      </c>
      <c r="F126" s="12" t="s">
        <v>17</v>
      </c>
      <c r="G126" s="5">
        <v>1</v>
      </c>
      <c r="H126" s="12" t="s">
        <v>19</v>
      </c>
      <c r="I126" s="55">
        <v>0</v>
      </c>
      <c r="J126" s="62">
        <f t="shared" si="3"/>
        <v>0</v>
      </c>
      <c r="K126" s="63"/>
      <c r="L126" s="63"/>
      <c r="M126" s="64"/>
    </row>
    <row r="127" spans="1:13" x14ac:dyDescent="0.25">
      <c r="A127" s="13"/>
      <c r="D127" s="16"/>
      <c r="E127" s="7" t="s">
        <v>25</v>
      </c>
      <c r="F127" s="7" t="s">
        <v>60</v>
      </c>
      <c r="G127" s="6">
        <v>3</v>
      </c>
      <c r="H127" s="7" t="s">
        <v>19</v>
      </c>
      <c r="I127" s="55">
        <v>0</v>
      </c>
      <c r="J127" s="62">
        <f t="shared" si="3"/>
        <v>0</v>
      </c>
      <c r="K127" s="63"/>
      <c r="L127" s="63"/>
      <c r="M127" s="64"/>
    </row>
    <row r="128" spans="1:13" x14ac:dyDescent="0.25">
      <c r="A128" s="13"/>
      <c r="D128" s="16"/>
      <c r="E128" s="7" t="s">
        <v>29</v>
      </c>
      <c r="F128" s="7" t="s">
        <v>30</v>
      </c>
      <c r="G128" s="6">
        <v>1</v>
      </c>
      <c r="H128" s="7" t="s">
        <v>19</v>
      </c>
      <c r="I128" s="55">
        <v>0</v>
      </c>
      <c r="J128" s="62">
        <f t="shared" si="3"/>
        <v>0</v>
      </c>
      <c r="K128" s="63"/>
      <c r="L128" s="63"/>
      <c r="M128" s="64"/>
    </row>
    <row r="129" spans="1:13" x14ac:dyDescent="0.25">
      <c r="A129" s="13"/>
      <c r="D129" s="16"/>
      <c r="E129" s="8" t="s">
        <v>31</v>
      </c>
      <c r="F129" s="8" t="s">
        <v>60</v>
      </c>
      <c r="G129" s="9">
        <v>1</v>
      </c>
      <c r="H129" s="8" t="s">
        <v>19</v>
      </c>
      <c r="I129" s="55">
        <v>0</v>
      </c>
      <c r="J129" s="62">
        <f t="shared" si="3"/>
        <v>0</v>
      </c>
      <c r="K129" s="63"/>
      <c r="L129" s="63"/>
      <c r="M129" s="64"/>
    </row>
    <row r="130" spans="1:13" x14ac:dyDescent="0.25">
      <c r="A130" s="14"/>
      <c r="B130" s="15"/>
      <c r="C130" s="15"/>
      <c r="D130" s="17"/>
      <c r="E130" s="39" t="s">
        <v>38</v>
      </c>
      <c r="F130" s="39"/>
      <c r="G130" s="40">
        <f>SUM(G126:G129)</f>
        <v>6</v>
      </c>
      <c r="H130" s="47"/>
      <c r="I130" s="42">
        <f>SUM(I126:I129)</f>
        <v>0</v>
      </c>
      <c r="J130" s="89">
        <f t="shared" si="3"/>
        <v>0</v>
      </c>
      <c r="K130" s="90"/>
      <c r="L130" s="90"/>
      <c r="M130" s="91"/>
    </row>
    <row r="131" spans="1:13" x14ac:dyDescent="0.25">
      <c r="A131" s="26" t="s">
        <v>112</v>
      </c>
      <c r="B131" s="43" t="s">
        <v>113</v>
      </c>
      <c r="C131" s="43" t="s">
        <v>114</v>
      </c>
      <c r="D131" s="27" t="s">
        <v>12</v>
      </c>
      <c r="E131" s="12" t="s">
        <v>36</v>
      </c>
      <c r="F131" s="12" t="s">
        <v>17</v>
      </c>
      <c r="G131" s="5">
        <v>2</v>
      </c>
      <c r="H131" s="12" t="s">
        <v>19</v>
      </c>
      <c r="I131" s="55">
        <v>0</v>
      </c>
      <c r="J131" s="62">
        <f t="shared" si="3"/>
        <v>0</v>
      </c>
      <c r="K131" s="63"/>
      <c r="L131" s="63"/>
      <c r="M131" s="64"/>
    </row>
    <row r="132" spans="1:13" x14ac:dyDescent="0.25">
      <c r="A132" s="13"/>
      <c r="D132" s="16"/>
      <c r="E132" s="7" t="s">
        <v>24</v>
      </c>
      <c r="F132" s="7" t="s">
        <v>17</v>
      </c>
      <c r="G132" s="6">
        <v>1</v>
      </c>
      <c r="H132" s="7" t="s">
        <v>19</v>
      </c>
      <c r="I132" s="55">
        <v>0</v>
      </c>
      <c r="J132" s="62">
        <f t="shared" si="3"/>
        <v>0</v>
      </c>
      <c r="K132" s="63"/>
      <c r="L132" s="63"/>
      <c r="M132" s="64"/>
    </row>
    <row r="133" spans="1:13" x14ac:dyDescent="0.25">
      <c r="A133" s="13"/>
      <c r="D133" s="16"/>
      <c r="E133" s="8" t="s">
        <v>29</v>
      </c>
      <c r="F133" s="8" t="s">
        <v>30</v>
      </c>
      <c r="G133" s="9">
        <v>1</v>
      </c>
      <c r="H133" s="8" t="s">
        <v>19</v>
      </c>
      <c r="I133" s="55">
        <v>0</v>
      </c>
      <c r="J133" s="62">
        <f t="shared" si="3"/>
        <v>0</v>
      </c>
      <c r="K133" s="63"/>
      <c r="L133" s="63"/>
      <c r="M133" s="64"/>
    </row>
    <row r="134" spans="1:13" x14ac:dyDescent="0.25">
      <c r="A134" s="14"/>
      <c r="B134" s="15"/>
      <c r="C134" s="15"/>
      <c r="D134" s="17"/>
      <c r="E134" s="39" t="s">
        <v>38</v>
      </c>
      <c r="F134" s="39"/>
      <c r="G134" s="40">
        <f>SUM(G131:G133)</f>
        <v>4</v>
      </c>
      <c r="H134" s="47"/>
      <c r="I134" s="42">
        <f>SUM(I131:I133)</f>
        <v>0</v>
      </c>
      <c r="J134" s="89">
        <f t="shared" si="3"/>
        <v>0</v>
      </c>
      <c r="K134" s="90"/>
      <c r="L134" s="90"/>
      <c r="M134" s="91"/>
    </row>
    <row r="135" spans="1:13" x14ac:dyDescent="0.25">
      <c r="A135" s="26" t="s">
        <v>115</v>
      </c>
      <c r="B135" s="43" t="s">
        <v>116</v>
      </c>
      <c r="C135" s="43" t="s">
        <v>118</v>
      </c>
      <c r="D135" s="27" t="s">
        <v>119</v>
      </c>
      <c r="E135" s="12" t="s">
        <v>36</v>
      </c>
      <c r="F135" s="12" t="s">
        <v>17</v>
      </c>
      <c r="G135" s="5">
        <v>2</v>
      </c>
      <c r="H135" s="12" t="s">
        <v>19</v>
      </c>
      <c r="I135" s="55">
        <v>0</v>
      </c>
      <c r="J135" s="62">
        <f t="shared" si="3"/>
        <v>0</v>
      </c>
      <c r="K135" s="63"/>
      <c r="L135" s="63"/>
      <c r="M135" s="64"/>
    </row>
    <row r="136" spans="1:13" x14ac:dyDescent="0.25">
      <c r="A136" s="13"/>
      <c r="D136" s="16"/>
      <c r="E136" s="8" t="s">
        <v>24</v>
      </c>
      <c r="F136" s="8" t="s">
        <v>17</v>
      </c>
      <c r="G136" s="9">
        <v>1</v>
      </c>
      <c r="H136" s="8" t="s">
        <v>19</v>
      </c>
      <c r="I136" s="55">
        <v>0</v>
      </c>
      <c r="J136" s="62">
        <f t="shared" si="3"/>
        <v>0</v>
      </c>
      <c r="K136" s="63"/>
      <c r="L136" s="63"/>
      <c r="M136" s="64"/>
    </row>
    <row r="137" spans="1:13" x14ac:dyDescent="0.25">
      <c r="A137" s="14"/>
      <c r="B137" s="15"/>
      <c r="C137" s="15"/>
      <c r="D137" s="17"/>
      <c r="E137" s="39" t="s">
        <v>38</v>
      </c>
      <c r="F137" s="39"/>
      <c r="G137" s="40">
        <f>SUM(G135:G136)</f>
        <v>3</v>
      </c>
      <c r="H137" s="47"/>
      <c r="I137" s="42">
        <f>SUM(I135:I136)</f>
        <v>0</v>
      </c>
      <c r="J137" s="89">
        <f t="shared" si="3"/>
        <v>0</v>
      </c>
      <c r="K137" s="90"/>
      <c r="L137" s="90"/>
      <c r="M137" s="91"/>
    </row>
    <row r="138" spans="1:13" x14ac:dyDescent="0.25">
      <c r="A138" s="26" t="s">
        <v>120</v>
      </c>
      <c r="B138" s="43" t="s">
        <v>121</v>
      </c>
      <c r="C138" s="43" t="s">
        <v>117</v>
      </c>
      <c r="D138" s="27" t="s">
        <v>119</v>
      </c>
      <c r="E138" s="12" t="s">
        <v>36</v>
      </c>
      <c r="F138" s="12" t="s">
        <v>17</v>
      </c>
      <c r="G138" s="5">
        <v>1</v>
      </c>
      <c r="H138" s="12" t="s">
        <v>19</v>
      </c>
      <c r="I138" s="55">
        <v>0</v>
      </c>
      <c r="J138" s="62">
        <f t="shared" si="3"/>
        <v>0</v>
      </c>
      <c r="K138" s="63"/>
      <c r="L138" s="63"/>
      <c r="M138" s="64"/>
    </row>
    <row r="139" spans="1:13" x14ac:dyDescent="0.25">
      <c r="A139" s="13"/>
      <c r="D139" s="16"/>
      <c r="E139" s="7" t="s">
        <v>24</v>
      </c>
      <c r="F139" s="7" t="s">
        <v>17</v>
      </c>
      <c r="G139" s="6">
        <v>1</v>
      </c>
      <c r="H139" s="7" t="s">
        <v>19</v>
      </c>
      <c r="I139" s="55">
        <v>0</v>
      </c>
      <c r="J139" s="62">
        <f t="shared" si="3"/>
        <v>0</v>
      </c>
      <c r="K139" s="63"/>
      <c r="L139" s="63"/>
      <c r="M139" s="64"/>
    </row>
    <row r="140" spans="1:13" x14ac:dyDescent="0.25">
      <c r="A140" s="13"/>
      <c r="D140" s="16"/>
      <c r="E140" s="7" t="s">
        <v>29</v>
      </c>
      <c r="F140" s="7" t="s">
        <v>30</v>
      </c>
      <c r="G140" s="6">
        <v>1</v>
      </c>
      <c r="H140" s="7" t="s">
        <v>32</v>
      </c>
      <c r="I140" s="55">
        <v>0</v>
      </c>
      <c r="J140" s="62">
        <f t="shared" si="3"/>
        <v>0</v>
      </c>
      <c r="K140" s="63"/>
      <c r="L140" s="63"/>
      <c r="M140" s="64"/>
    </row>
    <row r="141" spans="1:13" x14ac:dyDescent="0.25">
      <c r="A141" s="13"/>
      <c r="D141" s="16"/>
      <c r="E141" s="8" t="s">
        <v>31</v>
      </c>
      <c r="F141" s="8" t="s">
        <v>23</v>
      </c>
      <c r="G141" s="9">
        <v>1</v>
      </c>
      <c r="H141" s="8" t="s">
        <v>19</v>
      </c>
      <c r="I141" s="55">
        <v>0</v>
      </c>
      <c r="J141" s="62">
        <f t="shared" si="3"/>
        <v>0</v>
      </c>
      <c r="K141" s="63"/>
      <c r="L141" s="63"/>
      <c r="M141" s="64"/>
    </row>
    <row r="142" spans="1:13" x14ac:dyDescent="0.25">
      <c r="A142" s="14"/>
      <c r="B142" s="15"/>
      <c r="C142" s="15"/>
      <c r="D142" s="17"/>
      <c r="E142" s="39" t="s">
        <v>38</v>
      </c>
      <c r="F142" s="39"/>
      <c r="G142" s="40">
        <f>SUM(G138:G141)</f>
        <v>4</v>
      </c>
      <c r="H142" s="47"/>
      <c r="I142" s="42">
        <f>SUM(I138:I141)</f>
        <v>0</v>
      </c>
      <c r="J142" s="89">
        <f t="shared" si="3"/>
        <v>0</v>
      </c>
      <c r="K142" s="90"/>
      <c r="L142" s="90"/>
      <c r="M142" s="91"/>
    </row>
    <row r="143" spans="1:13" x14ac:dyDescent="0.25">
      <c r="A143" s="26" t="s">
        <v>122</v>
      </c>
      <c r="B143" s="43" t="s">
        <v>123</v>
      </c>
      <c r="C143" s="43" t="s">
        <v>124</v>
      </c>
      <c r="D143" s="27" t="s">
        <v>12</v>
      </c>
      <c r="E143" s="12" t="s">
        <v>36</v>
      </c>
      <c r="F143" s="12" t="s">
        <v>22</v>
      </c>
      <c r="G143" s="5">
        <v>1</v>
      </c>
      <c r="H143" s="12" t="s">
        <v>19</v>
      </c>
      <c r="I143" s="55">
        <v>0</v>
      </c>
      <c r="J143" s="62">
        <f t="shared" si="3"/>
        <v>0</v>
      </c>
      <c r="K143" s="63"/>
      <c r="L143" s="63"/>
      <c r="M143" s="64"/>
    </row>
    <row r="144" spans="1:13" x14ac:dyDescent="0.25">
      <c r="A144" s="13"/>
      <c r="D144" s="16"/>
      <c r="E144" s="8" t="s">
        <v>24</v>
      </c>
      <c r="F144" s="8" t="s">
        <v>23</v>
      </c>
      <c r="G144" s="9">
        <v>1</v>
      </c>
      <c r="H144" s="8" t="s">
        <v>32</v>
      </c>
      <c r="I144" s="55">
        <v>0</v>
      </c>
      <c r="J144" s="62">
        <f t="shared" si="3"/>
        <v>0</v>
      </c>
      <c r="K144" s="63"/>
      <c r="L144" s="63"/>
      <c r="M144" s="64"/>
    </row>
    <row r="145" spans="1:13" x14ac:dyDescent="0.25">
      <c r="A145" s="14"/>
      <c r="B145" s="15"/>
      <c r="C145" s="15"/>
      <c r="D145" s="17"/>
      <c r="E145" s="39" t="s">
        <v>38</v>
      </c>
      <c r="F145" s="39"/>
      <c r="G145" s="40">
        <f>SUM(G143:G144)</f>
        <v>2</v>
      </c>
      <c r="H145" s="47"/>
      <c r="I145" s="42">
        <f>SUM(I143:I144)</f>
        <v>0</v>
      </c>
      <c r="J145" s="89">
        <f t="shared" si="3"/>
        <v>0</v>
      </c>
      <c r="K145" s="90"/>
      <c r="L145" s="90"/>
      <c r="M145" s="91"/>
    </row>
    <row r="146" spans="1:13" x14ac:dyDescent="0.25">
      <c r="A146" s="26" t="s">
        <v>125</v>
      </c>
      <c r="B146" s="43" t="s">
        <v>126</v>
      </c>
      <c r="C146" s="43" t="s">
        <v>127</v>
      </c>
      <c r="D146" s="27" t="s">
        <v>12</v>
      </c>
      <c r="E146" s="12" t="s">
        <v>36</v>
      </c>
      <c r="F146" s="12" t="s">
        <v>17</v>
      </c>
      <c r="G146" s="5">
        <v>2</v>
      </c>
      <c r="H146" s="12" t="s">
        <v>19</v>
      </c>
      <c r="I146" s="55">
        <v>0</v>
      </c>
      <c r="J146" s="62">
        <f t="shared" si="3"/>
        <v>0</v>
      </c>
      <c r="K146" s="63"/>
      <c r="L146" s="63"/>
      <c r="M146" s="64"/>
    </row>
    <row r="147" spans="1:13" x14ac:dyDescent="0.25">
      <c r="A147" s="13"/>
      <c r="D147" s="16"/>
      <c r="E147" s="7" t="s">
        <v>24</v>
      </c>
      <c r="F147" s="7" t="s">
        <v>17</v>
      </c>
      <c r="G147" s="6">
        <v>1</v>
      </c>
      <c r="H147" s="7" t="s">
        <v>19</v>
      </c>
      <c r="I147" s="55">
        <v>0</v>
      </c>
      <c r="J147" s="62">
        <f t="shared" si="3"/>
        <v>0</v>
      </c>
      <c r="K147" s="63"/>
      <c r="L147" s="63"/>
      <c r="M147" s="64"/>
    </row>
    <row r="148" spans="1:13" x14ac:dyDescent="0.25">
      <c r="A148" s="13"/>
      <c r="D148" s="16"/>
      <c r="E148" s="7" t="s">
        <v>29</v>
      </c>
      <c r="F148" s="7" t="s">
        <v>30</v>
      </c>
      <c r="G148" s="6">
        <v>6</v>
      </c>
      <c r="H148" s="7" t="s">
        <v>19</v>
      </c>
      <c r="I148" s="55">
        <v>0</v>
      </c>
      <c r="J148" s="62">
        <f t="shared" si="3"/>
        <v>0</v>
      </c>
      <c r="K148" s="63"/>
      <c r="L148" s="63"/>
      <c r="M148" s="64"/>
    </row>
    <row r="149" spans="1:13" x14ac:dyDescent="0.25">
      <c r="A149" s="13"/>
      <c r="D149" s="16"/>
      <c r="E149" s="8" t="s">
        <v>31</v>
      </c>
      <c r="F149" s="8" t="s">
        <v>17</v>
      </c>
      <c r="G149" s="9">
        <v>1</v>
      </c>
      <c r="H149" s="8" t="s">
        <v>128</v>
      </c>
      <c r="I149" s="55">
        <v>0</v>
      </c>
      <c r="J149" s="62">
        <f t="shared" si="3"/>
        <v>0</v>
      </c>
      <c r="K149" s="63"/>
      <c r="L149" s="63"/>
      <c r="M149" s="64"/>
    </row>
    <row r="150" spans="1:13" x14ac:dyDescent="0.25">
      <c r="A150" s="14"/>
      <c r="B150" s="15"/>
      <c r="C150" s="15"/>
      <c r="D150" s="17"/>
      <c r="E150" s="39" t="s">
        <v>38</v>
      </c>
      <c r="F150" s="39"/>
      <c r="G150" s="40">
        <f>SUM(G146:G149)</f>
        <v>10</v>
      </c>
      <c r="H150" s="47"/>
      <c r="I150" s="42">
        <f>SUM(I146:I149)</f>
        <v>0</v>
      </c>
      <c r="J150" s="89">
        <f t="shared" si="3"/>
        <v>0</v>
      </c>
      <c r="K150" s="90"/>
      <c r="L150" s="90"/>
      <c r="M150" s="91"/>
    </row>
    <row r="151" spans="1:13" x14ac:dyDescent="0.25">
      <c r="A151" s="26" t="s">
        <v>129</v>
      </c>
      <c r="B151" s="43" t="s">
        <v>130</v>
      </c>
      <c r="C151" s="43" t="s">
        <v>131</v>
      </c>
      <c r="D151" s="27" t="s">
        <v>12</v>
      </c>
      <c r="E151" s="12" t="s">
        <v>36</v>
      </c>
      <c r="F151" s="12" t="s">
        <v>17</v>
      </c>
      <c r="G151" s="5">
        <v>1</v>
      </c>
      <c r="H151" s="12" t="s">
        <v>132</v>
      </c>
      <c r="I151" s="55">
        <v>0</v>
      </c>
      <c r="J151" s="62">
        <f t="shared" si="3"/>
        <v>0</v>
      </c>
      <c r="K151" s="63"/>
      <c r="L151" s="63"/>
      <c r="M151" s="64"/>
    </row>
    <row r="152" spans="1:13" x14ac:dyDescent="0.25">
      <c r="A152" s="13"/>
      <c r="D152" s="16"/>
      <c r="E152" s="7" t="s">
        <v>24</v>
      </c>
      <c r="F152" s="7" t="s">
        <v>23</v>
      </c>
      <c r="G152" s="6">
        <v>1</v>
      </c>
      <c r="H152" s="7" t="s">
        <v>19</v>
      </c>
      <c r="I152" s="55">
        <v>0</v>
      </c>
      <c r="J152" s="62">
        <f t="shared" si="3"/>
        <v>0</v>
      </c>
      <c r="K152" s="63"/>
      <c r="L152" s="63"/>
      <c r="M152" s="64"/>
    </row>
    <row r="153" spans="1:13" x14ac:dyDescent="0.25">
      <c r="A153" s="13"/>
      <c r="D153" s="16"/>
      <c r="E153" s="7" t="s">
        <v>24</v>
      </c>
      <c r="F153" s="7" t="s">
        <v>60</v>
      </c>
      <c r="G153" s="6">
        <v>2</v>
      </c>
      <c r="H153" s="7" t="s">
        <v>67</v>
      </c>
      <c r="I153" s="55">
        <v>0</v>
      </c>
      <c r="J153" s="62">
        <f t="shared" ref="J153:J165" si="4">I153*1.21</f>
        <v>0</v>
      </c>
      <c r="K153" s="63"/>
      <c r="L153" s="63"/>
      <c r="M153" s="64"/>
    </row>
    <row r="154" spans="1:13" x14ac:dyDescent="0.25">
      <c r="A154" s="13"/>
      <c r="D154" s="16"/>
      <c r="E154" s="7" t="s">
        <v>29</v>
      </c>
      <c r="F154" s="7" t="s">
        <v>30</v>
      </c>
      <c r="G154" s="6">
        <v>6</v>
      </c>
      <c r="H154" s="7" t="s">
        <v>19</v>
      </c>
      <c r="I154" s="55">
        <v>0</v>
      </c>
      <c r="J154" s="62">
        <f t="shared" si="4"/>
        <v>0</v>
      </c>
      <c r="K154" s="63"/>
      <c r="L154" s="63"/>
      <c r="M154" s="64"/>
    </row>
    <row r="155" spans="1:13" x14ac:dyDescent="0.25">
      <c r="A155" s="13"/>
      <c r="D155" s="16"/>
      <c r="E155" s="8" t="s">
        <v>31</v>
      </c>
      <c r="F155" s="8" t="s">
        <v>17</v>
      </c>
      <c r="G155" s="9">
        <v>1</v>
      </c>
      <c r="H155" s="8" t="s">
        <v>128</v>
      </c>
      <c r="I155" s="55">
        <v>0</v>
      </c>
      <c r="J155" s="62">
        <f t="shared" si="4"/>
        <v>0</v>
      </c>
      <c r="K155" s="63"/>
      <c r="L155" s="63"/>
      <c r="M155" s="64"/>
    </row>
    <row r="156" spans="1:13" x14ac:dyDescent="0.25">
      <c r="A156" s="14"/>
      <c r="B156" s="15"/>
      <c r="C156" s="15"/>
      <c r="D156" s="17"/>
      <c r="E156" s="39" t="s">
        <v>38</v>
      </c>
      <c r="F156" s="39"/>
      <c r="G156" s="40">
        <f>SUM(G151:G155)</f>
        <v>11</v>
      </c>
      <c r="H156" s="47"/>
      <c r="I156" s="42">
        <f>SUM(I151:I155)</f>
        <v>0</v>
      </c>
      <c r="J156" s="89">
        <f t="shared" si="4"/>
        <v>0</v>
      </c>
      <c r="K156" s="90"/>
      <c r="L156" s="90"/>
      <c r="M156" s="91"/>
    </row>
    <row r="157" spans="1:13" x14ac:dyDescent="0.25">
      <c r="A157" s="26" t="s">
        <v>129</v>
      </c>
      <c r="B157" s="43" t="s">
        <v>133</v>
      </c>
      <c r="C157" s="43" t="s">
        <v>134</v>
      </c>
      <c r="D157" s="27" t="s">
        <v>12</v>
      </c>
      <c r="E157" s="12" t="s">
        <v>36</v>
      </c>
      <c r="F157" s="12" t="s">
        <v>22</v>
      </c>
      <c r="G157" s="5">
        <v>1</v>
      </c>
      <c r="H157" s="12" t="s">
        <v>19</v>
      </c>
      <c r="I157" s="55">
        <v>0</v>
      </c>
      <c r="J157" s="62">
        <f t="shared" si="4"/>
        <v>0</v>
      </c>
      <c r="K157" s="63"/>
      <c r="L157" s="63"/>
      <c r="M157" s="64"/>
    </row>
    <row r="158" spans="1:13" x14ac:dyDescent="0.25">
      <c r="A158" s="13"/>
      <c r="D158" s="16"/>
      <c r="E158" s="8" t="s">
        <v>24</v>
      </c>
      <c r="F158" s="8" t="s">
        <v>60</v>
      </c>
      <c r="G158" s="9">
        <v>1</v>
      </c>
      <c r="H158" s="8" t="s">
        <v>32</v>
      </c>
      <c r="I158" s="55">
        <v>0</v>
      </c>
      <c r="J158" s="62">
        <f t="shared" si="4"/>
        <v>0</v>
      </c>
      <c r="K158" s="63"/>
      <c r="L158" s="63"/>
      <c r="M158" s="64"/>
    </row>
    <row r="159" spans="1:13" x14ac:dyDescent="0.25">
      <c r="A159" s="14"/>
      <c r="B159" s="15"/>
      <c r="C159" s="15"/>
      <c r="D159" s="17"/>
      <c r="E159" s="39" t="s">
        <v>38</v>
      </c>
      <c r="F159" s="39"/>
      <c r="G159" s="40">
        <f>SUM(G157:G158)</f>
        <v>2</v>
      </c>
      <c r="H159" s="47"/>
      <c r="I159" s="42">
        <f>SUM(I157:I158)</f>
        <v>0</v>
      </c>
      <c r="J159" s="89">
        <f t="shared" si="4"/>
        <v>0</v>
      </c>
      <c r="K159" s="90"/>
      <c r="L159" s="90"/>
      <c r="M159" s="91"/>
    </row>
    <row r="160" spans="1:13" x14ac:dyDescent="0.25">
      <c r="A160" s="26" t="s">
        <v>129</v>
      </c>
      <c r="B160" s="43" t="s">
        <v>135</v>
      </c>
      <c r="C160" s="43" t="s">
        <v>134</v>
      </c>
      <c r="D160" s="27" t="s">
        <v>12</v>
      </c>
      <c r="E160" s="12" t="s">
        <v>36</v>
      </c>
      <c r="F160" s="12" t="s">
        <v>22</v>
      </c>
      <c r="G160" s="5">
        <v>1</v>
      </c>
      <c r="H160" s="12" t="s">
        <v>19</v>
      </c>
      <c r="I160" s="55">
        <v>0</v>
      </c>
      <c r="J160" s="62">
        <f t="shared" si="4"/>
        <v>0</v>
      </c>
      <c r="K160" s="63"/>
      <c r="L160" s="63"/>
      <c r="M160" s="64"/>
    </row>
    <row r="161" spans="1:13" x14ac:dyDescent="0.25">
      <c r="A161" s="13"/>
      <c r="D161" s="16"/>
      <c r="E161" s="8" t="s">
        <v>24</v>
      </c>
      <c r="F161" s="8" t="s">
        <v>60</v>
      </c>
      <c r="G161" s="9">
        <v>1</v>
      </c>
      <c r="H161" s="8" t="s">
        <v>32</v>
      </c>
      <c r="I161" s="55">
        <v>0</v>
      </c>
      <c r="J161" s="62">
        <f t="shared" si="4"/>
        <v>0</v>
      </c>
      <c r="K161" s="63"/>
      <c r="L161" s="63"/>
      <c r="M161" s="64"/>
    </row>
    <row r="162" spans="1:13" x14ac:dyDescent="0.25">
      <c r="A162" s="14"/>
      <c r="B162" s="15"/>
      <c r="C162" s="15"/>
      <c r="D162" s="17"/>
      <c r="E162" s="39" t="s">
        <v>38</v>
      </c>
      <c r="F162" s="39"/>
      <c r="G162" s="40">
        <f>SUM(G160:G161)</f>
        <v>2</v>
      </c>
      <c r="H162" s="47"/>
      <c r="I162" s="42">
        <f>SUM(I160:I161)</f>
        <v>0</v>
      </c>
      <c r="J162" s="89">
        <f t="shared" si="4"/>
        <v>0</v>
      </c>
      <c r="K162" s="90"/>
      <c r="L162" s="90"/>
      <c r="M162" s="91"/>
    </row>
    <row r="163" spans="1:13" x14ac:dyDescent="0.25">
      <c r="A163" s="26" t="s">
        <v>136</v>
      </c>
      <c r="B163" s="43" t="s">
        <v>137</v>
      </c>
      <c r="C163" s="43" t="s">
        <v>138</v>
      </c>
      <c r="D163" s="27" t="s">
        <v>12</v>
      </c>
      <c r="E163" s="12" t="s">
        <v>36</v>
      </c>
      <c r="F163" s="12" t="s">
        <v>22</v>
      </c>
      <c r="G163" s="5">
        <v>1</v>
      </c>
      <c r="H163" s="12" t="s">
        <v>19</v>
      </c>
      <c r="I163" s="55">
        <v>0</v>
      </c>
      <c r="J163" s="62">
        <f t="shared" si="4"/>
        <v>0</v>
      </c>
      <c r="K163" s="63"/>
      <c r="L163" s="63"/>
      <c r="M163" s="64"/>
    </row>
    <row r="164" spans="1:13" x14ac:dyDescent="0.25">
      <c r="A164" s="13"/>
      <c r="D164" s="16"/>
      <c r="E164" s="7" t="s">
        <v>24</v>
      </c>
      <c r="F164" s="7" t="s">
        <v>22</v>
      </c>
      <c r="G164" s="6">
        <v>1</v>
      </c>
      <c r="H164" s="7" t="s">
        <v>19</v>
      </c>
      <c r="I164" s="55">
        <v>0</v>
      </c>
      <c r="J164" s="62">
        <f t="shared" si="4"/>
        <v>0</v>
      </c>
      <c r="K164" s="63"/>
      <c r="L164" s="63"/>
      <c r="M164" s="64"/>
    </row>
    <row r="165" spans="1:13" x14ac:dyDescent="0.25">
      <c r="A165" s="13"/>
      <c r="D165" s="16"/>
      <c r="E165" s="8" t="s">
        <v>31</v>
      </c>
      <c r="F165" s="8" t="s">
        <v>60</v>
      </c>
      <c r="G165" s="9">
        <v>1</v>
      </c>
      <c r="H165" s="8" t="s">
        <v>32</v>
      </c>
      <c r="I165" s="55">
        <v>0</v>
      </c>
      <c r="J165" s="65">
        <f t="shared" si="4"/>
        <v>0</v>
      </c>
      <c r="K165" s="66"/>
      <c r="L165" s="66"/>
      <c r="M165" s="67"/>
    </row>
    <row r="166" spans="1:13" x14ac:dyDescent="0.25">
      <c r="A166" s="14"/>
      <c r="B166" s="15"/>
      <c r="C166" s="15"/>
      <c r="D166" s="17"/>
      <c r="E166" s="39" t="s">
        <v>38</v>
      </c>
      <c r="F166" s="39"/>
      <c r="G166" s="48">
        <f>SUM(G163:G165)</f>
        <v>3</v>
      </c>
      <c r="H166" s="47"/>
      <c r="I166" s="44">
        <f>SUM(I163:I165)</f>
        <v>0</v>
      </c>
      <c r="J166" s="98">
        <f t="shared" ref="J166:J171" si="5">I166*1.21</f>
        <v>0</v>
      </c>
      <c r="K166" s="99"/>
      <c r="L166" s="99"/>
      <c r="M166" s="100"/>
    </row>
    <row r="167" spans="1:13" x14ac:dyDescent="0.25">
      <c r="E167" s="28" t="s">
        <v>139</v>
      </c>
      <c r="F167" s="29"/>
      <c r="G167" s="32">
        <f>SUM(G15,G16+G20+G25+G30+G34+G37+G41+G47+G50+G55+G60+G65+G70+G75+G80+G85,G86+G89+G94+G97+G102+G107+G112+G116+G121+G126+G131+G135+G138+G143+G146+G151+G157+G160+G163+G122)</f>
        <v>47</v>
      </c>
      <c r="H167" s="30"/>
      <c r="I167" s="33">
        <f>SUM(I15,I16+I20+I25+I30+I34+I37+I41+I47+I50+I55+I60+I65+I70+I75+I80+I85,I86+I89+I94+I97+I102+I107+I112+I116+I121,I122+I126+I131+I135+I138+I143+I146+I151+I157+I160+I163)</f>
        <v>0</v>
      </c>
      <c r="J167" s="92">
        <f t="shared" si="5"/>
        <v>0</v>
      </c>
      <c r="K167" s="93"/>
      <c r="L167" s="93"/>
      <c r="M167" s="94"/>
    </row>
    <row r="168" spans="1:13" x14ac:dyDescent="0.25">
      <c r="E168" s="28" t="s">
        <v>140</v>
      </c>
      <c r="F168" s="29"/>
      <c r="G168" s="32">
        <f>SUM(G17,G18+G21+G26+G31+G35+G38+G42+G48+G51+G56+G61+G66+G71+G76+G81+G87+G90+G95+G98+G103+G108+G113+G117+G123+G127+G132+G136+G139+G144+G147+G152+G153+G158+G161+G164)</f>
        <v>42</v>
      </c>
      <c r="H168" s="30"/>
      <c r="I168" s="33">
        <f>SUM(I17,I18+I21+I26+I31+I35+I38+I42+I48+I51+I56+I61+I66+I71+I76+I81+I87+I90+I95+I98+I103+I108+I113+I117+I123+I127+I132+I136+I139+I144+I147+I152,I153+I158+I161+I164)</f>
        <v>0</v>
      </c>
      <c r="J168" s="92">
        <f t="shared" si="5"/>
        <v>0</v>
      </c>
      <c r="K168" s="93"/>
      <c r="L168" s="93"/>
      <c r="M168" s="94"/>
    </row>
    <row r="169" spans="1:13" x14ac:dyDescent="0.25">
      <c r="E169" s="28" t="s">
        <v>141</v>
      </c>
      <c r="F169" s="29"/>
      <c r="G169" s="32">
        <f>SUM(G22+G27+G43+G44+G52+G57+G62+G67+G72+G77+G82+G91+G99+G104+G109+G114+G118+G128+G133+G140+G148+G154)</f>
        <v>39</v>
      </c>
      <c r="H169" s="30"/>
      <c r="I169" s="34">
        <f>SUM(I22+I27+I43,I44+I52+I57+I62+I67+I72+I77+I82+I91+I99+I104+I109+I114+I118+I128+I133+I140+I148+I154)</f>
        <v>0</v>
      </c>
      <c r="J169" s="92">
        <f t="shared" si="5"/>
        <v>0</v>
      </c>
      <c r="K169" s="93"/>
      <c r="L169" s="93"/>
      <c r="M169" s="94"/>
    </row>
    <row r="170" spans="1:13" ht="15.75" customHeight="1" x14ac:dyDescent="0.25">
      <c r="E170" s="28" t="s">
        <v>142</v>
      </c>
      <c r="F170" s="29"/>
      <c r="G170" s="32">
        <f>SUM(G23+G28+G32+G39+G45+G53+G58+G63+G68+G73+G78+G83+G92+G100+G105+G110+G119+G124+G129+G141+G149+G155+G165)</f>
        <v>25</v>
      </c>
      <c r="H170" s="30"/>
      <c r="I170" s="35">
        <f>SUM(I23+I28+I32+I39+I45+I53+I58+I63+I68+I73+I78+I83+I92+I100+I105+I110+I119+I124+I129+I141+I149+I155+I165)</f>
        <v>0</v>
      </c>
      <c r="J170" s="92">
        <f t="shared" si="5"/>
        <v>0</v>
      </c>
      <c r="K170" s="93"/>
      <c r="L170" s="93"/>
      <c r="M170" s="94"/>
    </row>
    <row r="171" spans="1:13" ht="15.75" customHeight="1" x14ac:dyDescent="0.25">
      <c r="E171" s="29" t="s">
        <v>143</v>
      </c>
      <c r="F171" s="30"/>
      <c r="G171" s="32">
        <f>SUM(G167:G170)</f>
        <v>153</v>
      </c>
      <c r="H171" s="30"/>
      <c r="I171" s="34">
        <f>SUM(I167:I170)</f>
        <v>0</v>
      </c>
      <c r="J171" s="95">
        <f t="shared" si="5"/>
        <v>0</v>
      </c>
      <c r="K171" s="96"/>
      <c r="L171" s="96"/>
      <c r="M171" s="97"/>
    </row>
    <row r="172" spans="1:13" ht="15.75" customHeight="1" x14ac:dyDescent="0.25"/>
    <row r="173" spans="1:13" x14ac:dyDescent="0.25">
      <c r="I173" s="36" t="s">
        <v>144</v>
      </c>
      <c r="J173" s="61">
        <f>J171</f>
        <v>0</v>
      </c>
      <c r="K173" s="61"/>
      <c r="L173" s="61"/>
      <c r="M173" s="61"/>
    </row>
  </sheetData>
  <sheetProtection algorithmName="SHA-512" hashValue="uIBRVABTEu5wU4hOgMbVX9FbW1r/yFeUdvoq/L76Uwit4jZmwD1Q49m73tusOfIWYFrf/SZLBBojmrE51vWWAg==" saltValue="QI2bzKrvREH36dOC5p/Oqg==" spinCount="100000" sheet="1" objects="1" scenarios="1"/>
  <mergeCells count="159">
    <mergeCell ref="J169:M169"/>
    <mergeCell ref="J170:M170"/>
    <mergeCell ref="J171:M171"/>
    <mergeCell ref="J163:M163"/>
    <mergeCell ref="J164:M164"/>
    <mergeCell ref="J165:M165"/>
    <mergeCell ref="J166:M166"/>
    <mergeCell ref="J167:M167"/>
    <mergeCell ref="J168:M168"/>
    <mergeCell ref="J157:M157"/>
    <mergeCell ref="J158:M158"/>
    <mergeCell ref="J159:M159"/>
    <mergeCell ref="J160:M160"/>
    <mergeCell ref="J161:M161"/>
    <mergeCell ref="J162:M162"/>
    <mergeCell ref="J151:M151"/>
    <mergeCell ref="J152:M152"/>
    <mergeCell ref="J153:M153"/>
    <mergeCell ref="J154:M154"/>
    <mergeCell ref="J155:M155"/>
    <mergeCell ref="J156:M156"/>
    <mergeCell ref="J145:M145"/>
    <mergeCell ref="J146:M146"/>
    <mergeCell ref="J147:M147"/>
    <mergeCell ref="J148:M148"/>
    <mergeCell ref="J149:M149"/>
    <mergeCell ref="J150:M150"/>
    <mergeCell ref="J139:M139"/>
    <mergeCell ref="J140:M140"/>
    <mergeCell ref="J141:M141"/>
    <mergeCell ref="J142:M142"/>
    <mergeCell ref="J143:M143"/>
    <mergeCell ref="J144:M144"/>
    <mergeCell ref="J133:M133"/>
    <mergeCell ref="J134:M134"/>
    <mergeCell ref="J135:M135"/>
    <mergeCell ref="J136:M136"/>
    <mergeCell ref="J137:M137"/>
    <mergeCell ref="J138:M138"/>
    <mergeCell ref="J127:M127"/>
    <mergeCell ref="J128:M128"/>
    <mergeCell ref="J129:M129"/>
    <mergeCell ref="J130:M130"/>
    <mergeCell ref="J131:M131"/>
    <mergeCell ref="J132:M132"/>
    <mergeCell ref="J121:M121"/>
    <mergeCell ref="J122:M122"/>
    <mergeCell ref="J123:M123"/>
    <mergeCell ref="J124:M124"/>
    <mergeCell ref="J125:M125"/>
    <mergeCell ref="J126:M126"/>
    <mergeCell ref="J115:M115"/>
    <mergeCell ref="J116:M116"/>
    <mergeCell ref="J117:M117"/>
    <mergeCell ref="J118:M118"/>
    <mergeCell ref="J119:M119"/>
    <mergeCell ref="J120:M120"/>
    <mergeCell ref="J109:M109"/>
    <mergeCell ref="J110:M110"/>
    <mergeCell ref="J111:M111"/>
    <mergeCell ref="J112:M112"/>
    <mergeCell ref="J113:M113"/>
    <mergeCell ref="J114:M114"/>
    <mergeCell ref="J103:M103"/>
    <mergeCell ref="J104:M104"/>
    <mergeCell ref="J105:M105"/>
    <mergeCell ref="J106:M106"/>
    <mergeCell ref="J107:M107"/>
    <mergeCell ref="J108:M108"/>
    <mergeCell ref="J97:M97"/>
    <mergeCell ref="J98:M98"/>
    <mergeCell ref="J99:M99"/>
    <mergeCell ref="J100:M100"/>
    <mergeCell ref="J101:M101"/>
    <mergeCell ref="J102:M102"/>
    <mergeCell ref="J91:M91"/>
    <mergeCell ref="J92:M92"/>
    <mergeCell ref="J93:M93"/>
    <mergeCell ref="J94:M94"/>
    <mergeCell ref="J95:M95"/>
    <mergeCell ref="J96:M96"/>
    <mergeCell ref="J85:M85"/>
    <mergeCell ref="J86:M86"/>
    <mergeCell ref="J87:M87"/>
    <mergeCell ref="J88:M88"/>
    <mergeCell ref="J89:M89"/>
    <mergeCell ref="J90:M90"/>
    <mergeCell ref="J79:M79"/>
    <mergeCell ref="J80:M80"/>
    <mergeCell ref="J81:M81"/>
    <mergeCell ref="J82:M82"/>
    <mergeCell ref="J83:M83"/>
    <mergeCell ref="J84:M84"/>
    <mergeCell ref="J73:M73"/>
    <mergeCell ref="J74:M74"/>
    <mergeCell ref="J75:M75"/>
    <mergeCell ref="J76:M76"/>
    <mergeCell ref="J77:M77"/>
    <mergeCell ref="J78:M78"/>
    <mergeCell ref="J67:M67"/>
    <mergeCell ref="J68:M68"/>
    <mergeCell ref="J69:M69"/>
    <mergeCell ref="J70:M70"/>
    <mergeCell ref="J71:M71"/>
    <mergeCell ref="J72:M72"/>
    <mergeCell ref="J61:M61"/>
    <mergeCell ref="J62:M62"/>
    <mergeCell ref="J63:M63"/>
    <mergeCell ref="J64:M64"/>
    <mergeCell ref="J65:M65"/>
    <mergeCell ref="J66:M66"/>
    <mergeCell ref="J55:M55"/>
    <mergeCell ref="J56:M56"/>
    <mergeCell ref="J57:M57"/>
    <mergeCell ref="J58:M58"/>
    <mergeCell ref="J59:M59"/>
    <mergeCell ref="J60:M60"/>
    <mergeCell ref="J31:M31"/>
    <mergeCell ref="J32:M32"/>
    <mergeCell ref="J33:M33"/>
    <mergeCell ref="J49:M49"/>
    <mergeCell ref="J50:M50"/>
    <mergeCell ref="J51:M51"/>
    <mergeCell ref="J52:M52"/>
    <mergeCell ref="J53:M53"/>
    <mergeCell ref="J54:M54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173:M173"/>
    <mergeCell ref="J22:M22"/>
    <mergeCell ref="J23:M23"/>
    <mergeCell ref="J24:M24"/>
    <mergeCell ref="J25:M25"/>
    <mergeCell ref="J26:M26"/>
    <mergeCell ref="J27:M27"/>
    <mergeCell ref="J14:M14"/>
    <mergeCell ref="J15:M15"/>
    <mergeCell ref="J16:M16"/>
    <mergeCell ref="J17:M17"/>
    <mergeCell ref="J18:M18"/>
    <mergeCell ref="J19:M19"/>
    <mergeCell ref="J20:M20"/>
    <mergeCell ref="J21:M21"/>
    <mergeCell ref="J34:M34"/>
    <mergeCell ref="J35:M35"/>
    <mergeCell ref="J36:M36"/>
    <mergeCell ref="J37:M37"/>
    <mergeCell ref="J38:M38"/>
    <mergeCell ref="J39:M39"/>
    <mergeCell ref="J28:M28"/>
    <mergeCell ref="J30:M30"/>
    <mergeCell ref="J29:M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5C90-0A78-48A2-85E5-5977F192CDAB}">
  <dimension ref="A1:F15"/>
  <sheetViews>
    <sheetView zoomScale="81" zoomScaleNormal="81" workbookViewId="0">
      <selection activeCell="N12" sqref="N12"/>
    </sheetView>
  </sheetViews>
  <sheetFormatPr defaultRowHeight="15" x14ac:dyDescent="0.25"/>
  <cols>
    <col min="1" max="1" width="12.28515625" customWidth="1"/>
    <col min="4" max="4" width="10.85546875" customWidth="1"/>
    <col min="5" max="5" width="24.28515625" customWidth="1"/>
    <col min="6" max="6" width="24.5703125" customWidth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52">
        <v>45708</v>
      </c>
    </row>
    <row r="5" spans="1:6" x14ac:dyDescent="0.25">
      <c r="A5" s="2"/>
    </row>
    <row r="6" spans="1:6" x14ac:dyDescent="0.25">
      <c r="A6" s="3" t="s">
        <v>4</v>
      </c>
    </row>
    <row r="7" spans="1:6" x14ac:dyDescent="0.25">
      <c r="A7" s="3" t="s">
        <v>5</v>
      </c>
    </row>
    <row r="8" spans="1:6" x14ac:dyDescent="0.25">
      <c r="A8" s="4" t="s">
        <v>6</v>
      </c>
    </row>
    <row r="10" spans="1:6" x14ac:dyDescent="0.25">
      <c r="A10" s="10" t="s">
        <v>20</v>
      </c>
      <c r="B10" s="10" t="s">
        <v>16</v>
      </c>
      <c r="C10" s="10" t="s">
        <v>18</v>
      </c>
      <c r="D10" s="10" t="s">
        <v>21</v>
      </c>
      <c r="E10" s="10" t="s">
        <v>147</v>
      </c>
      <c r="F10" s="10" t="s">
        <v>148</v>
      </c>
    </row>
    <row r="11" spans="1:6" x14ac:dyDescent="0.25">
      <c r="A11" s="22" t="s">
        <v>149</v>
      </c>
      <c r="B11" s="22" t="s">
        <v>30</v>
      </c>
      <c r="C11" s="50">
        <v>1</v>
      </c>
      <c r="D11" s="22" t="s">
        <v>150</v>
      </c>
      <c r="E11" s="60">
        <v>0</v>
      </c>
      <c r="F11" s="51">
        <f>E11*1.21</f>
        <v>0</v>
      </c>
    </row>
    <row r="12" spans="1:6" x14ac:dyDescent="0.25">
      <c r="A12" s="22" t="s">
        <v>149</v>
      </c>
      <c r="B12" s="22" t="s">
        <v>60</v>
      </c>
      <c r="C12" s="50">
        <v>1</v>
      </c>
      <c r="D12" s="22" t="s">
        <v>150</v>
      </c>
      <c r="E12" s="60">
        <v>0</v>
      </c>
      <c r="F12" s="51">
        <f t="shared" ref="F12:F15" si="0">E12*1.21</f>
        <v>0</v>
      </c>
    </row>
    <row r="13" spans="1:6" x14ac:dyDescent="0.25">
      <c r="A13" s="22" t="s">
        <v>149</v>
      </c>
      <c r="B13" s="22" t="s">
        <v>22</v>
      </c>
      <c r="C13" s="50">
        <v>1</v>
      </c>
      <c r="D13" s="22" t="s">
        <v>150</v>
      </c>
      <c r="E13" s="60">
        <v>0</v>
      </c>
      <c r="F13" s="51">
        <f t="shared" si="0"/>
        <v>0</v>
      </c>
    </row>
    <row r="14" spans="1:6" x14ac:dyDescent="0.25">
      <c r="A14" s="22" t="s">
        <v>149</v>
      </c>
      <c r="B14" s="22" t="s">
        <v>23</v>
      </c>
      <c r="C14" s="50">
        <v>1</v>
      </c>
      <c r="D14" s="22" t="s">
        <v>150</v>
      </c>
      <c r="E14" s="60">
        <v>0</v>
      </c>
      <c r="F14" s="51">
        <f t="shared" si="0"/>
        <v>0</v>
      </c>
    </row>
    <row r="15" spans="1:6" x14ac:dyDescent="0.25">
      <c r="A15" s="22" t="s">
        <v>149</v>
      </c>
      <c r="B15" s="22" t="s">
        <v>17</v>
      </c>
      <c r="C15" s="50">
        <v>1</v>
      </c>
      <c r="D15" s="22" t="s">
        <v>150</v>
      </c>
      <c r="E15" s="60">
        <v>0</v>
      </c>
      <c r="F15" s="51">
        <f t="shared" si="0"/>
        <v>0</v>
      </c>
    </row>
  </sheetData>
  <sheetProtection algorithmName="SHA-512" hashValue="mwMGNnGPopeS0/RZRD2jeaCm9Kh5u81b3DXLA4lZrjkFbYaBlZEvLywKmKhnFBSZk1ITNQSRFdcZ1N1jaoTQgg==" saltValue="fufbrEMaFeHZHn76v3eT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F7F1118C-07AE-4415-96C3-0DB1ACB8A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0CB8B3-C684-4896-AE28-077EF16CF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DA3DD-1061-481C-9852-9EF4508BB667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Aimy Van Lin | Inkada Inkoop &amp; Advies</dc:creator>
  <cp:lastModifiedBy>Desiree Nuijten | Inkada Inkoop &amp; Advies</cp:lastModifiedBy>
  <dcterms:created xsi:type="dcterms:W3CDTF">2025-02-13T14:16:59Z</dcterms:created>
  <dcterms:modified xsi:type="dcterms:W3CDTF">2025-02-20T15:16:25Z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