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202300"/>
  <mc:AlternateContent xmlns:mc="http://schemas.openxmlformats.org/markup-compatibility/2006">
    <mc:Choice Requires="x15">
      <x15ac:absPath xmlns:x15ac="http://schemas.microsoft.com/office/spreadsheetml/2010/11/ac" url="https://22727241-my.sharepoint.com/personal/gert_regiz_nl/Documents/OBA/TUMO/OFA/Bijlagen/"/>
    </mc:Choice>
  </mc:AlternateContent>
  <xr:revisionPtr revIDLastSave="2076" documentId="8_{AE97591E-AA5C-2649-BE4D-682017AFF6F6}" xr6:coauthVersionLast="47" xr6:coauthVersionMax="47" xr10:uidLastSave="{3C6733C4-9921-2849-B28A-CD90AC17E1B1}"/>
  <bookViews>
    <workbookView xWindow="29220" yWindow="10520" windowWidth="35640" windowHeight="18280" xr2:uid="{92BFFF2A-C235-994A-884C-D0A450EA9C06}"/>
  </bookViews>
  <sheets>
    <sheet name="Prijzenblad" sheetId="1" r:id="rId1"/>
    <sheet name="Productspecificati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1" l="1"/>
  <c r="D67" i="1"/>
  <c r="D68" i="1"/>
  <c r="D69" i="1"/>
  <c r="D70" i="1"/>
  <c r="D71" i="1"/>
  <c r="D72" i="1"/>
  <c r="D73" i="1"/>
  <c r="F12" i="1"/>
  <c r="E12" i="1"/>
  <c r="D12" i="1"/>
  <c r="D101" i="1"/>
  <c r="E101" i="1" s="1"/>
  <c r="F101" i="1" s="1"/>
  <c r="D102" i="1"/>
  <c r="E102" i="1" s="1"/>
  <c r="F102" i="1" s="1"/>
  <c r="D91" i="1"/>
  <c r="E91" i="1" s="1"/>
  <c r="F91" i="1" s="1"/>
  <c r="D92" i="1"/>
  <c r="E92" i="1" s="1"/>
  <c r="F92" i="1" s="1"/>
  <c r="D93" i="1"/>
  <c r="E93" i="1" s="1"/>
  <c r="F93" i="1" s="1"/>
  <c r="D94" i="1"/>
  <c r="E94" i="1" s="1"/>
  <c r="F94" i="1" s="1"/>
  <c r="D95" i="1"/>
  <c r="E95" i="1" s="1"/>
  <c r="F95" i="1" s="1"/>
  <c r="D98" i="1"/>
  <c r="E98" i="1" s="1"/>
  <c r="F98" i="1" s="1"/>
  <c r="D96" i="1"/>
  <c r="E96" i="1" s="1"/>
  <c r="F96" i="1" s="1"/>
  <c r="D97" i="1"/>
  <c r="E97" i="1" s="1"/>
  <c r="F97" i="1" s="1"/>
  <c r="D99" i="1"/>
  <c r="E99" i="1" s="1"/>
  <c r="F99" i="1" s="1"/>
  <c r="D100" i="1"/>
  <c r="E100" i="1" s="1"/>
  <c r="F100" i="1" s="1"/>
  <c r="D103" i="1"/>
  <c r="E103" i="1" s="1"/>
  <c r="F103" i="1" s="1"/>
  <c r="D104" i="1"/>
  <c r="E104" i="1" s="1"/>
  <c r="F104" i="1" s="1"/>
  <c r="D90" i="1"/>
  <c r="D79" i="1"/>
  <c r="E79" i="1" s="1"/>
  <c r="F79" i="1" s="1"/>
  <c r="D80" i="1"/>
  <c r="E80" i="1" s="1"/>
  <c r="F80" i="1" s="1"/>
  <c r="D81" i="1"/>
  <c r="E81" i="1" s="1"/>
  <c r="F81" i="1" s="1"/>
  <c r="D82" i="1"/>
  <c r="E82" i="1" s="1"/>
  <c r="F82" i="1" s="1"/>
  <c r="D83" i="1"/>
  <c r="E83" i="1" s="1"/>
  <c r="F83" i="1" s="1"/>
  <c r="D84" i="1"/>
  <c r="E84" i="1" s="1"/>
  <c r="F84" i="1" s="1"/>
  <c r="D55" i="1"/>
  <c r="E55" i="1" s="1"/>
  <c r="F55" i="1" s="1"/>
  <c r="D54" i="1"/>
  <c r="E54" i="1" s="1"/>
  <c r="F54" i="1" s="1"/>
  <c r="D49" i="1"/>
  <c r="E49" i="1" s="1"/>
  <c r="F49" i="1" s="1"/>
  <c r="D48" i="1"/>
  <c r="E48" i="1" s="1"/>
  <c r="D42" i="1"/>
  <c r="E42" i="1" s="1"/>
  <c r="F42" i="1" s="1"/>
  <c r="F29" i="1"/>
  <c r="F22" i="1"/>
  <c r="E11" i="1"/>
  <c r="F11" i="1" s="1"/>
  <c r="F56" i="1" l="1"/>
  <c r="E78" i="1"/>
  <c r="F78" i="1" s="1"/>
  <c r="F85" i="1" s="1"/>
  <c r="E90" i="1"/>
  <c r="F90" i="1" s="1"/>
  <c r="F105" i="1" s="1"/>
  <c r="D41" i="1"/>
  <c r="E41" i="1" s="1"/>
  <c r="F41" i="1" s="1"/>
  <c r="E68" i="1"/>
  <c r="F68" i="1" s="1"/>
  <c r="E69" i="1"/>
  <c r="F69" i="1" s="1"/>
  <c r="E70" i="1"/>
  <c r="F70" i="1" s="1"/>
  <c r="E71" i="1"/>
  <c r="F71" i="1" s="1"/>
  <c r="E72" i="1"/>
  <c r="F72" i="1" s="1"/>
  <c r="E73" i="1"/>
  <c r="F73" i="1" s="1"/>
  <c r="E67" i="1"/>
  <c r="F67" i="1" s="1"/>
  <c r="D66" i="1"/>
  <c r="E66" i="1" s="1"/>
  <c r="F66" i="1" s="1"/>
  <c r="D34" i="1"/>
  <c r="E34" i="1" s="1"/>
  <c r="F34" i="1" s="1"/>
  <c r="D61" i="1"/>
  <c r="E61" i="1" s="1"/>
  <c r="F61" i="1" s="1"/>
  <c r="D60" i="1"/>
  <c r="E60" i="1" s="1"/>
  <c r="F60" i="1" s="1"/>
  <c r="D28" i="1"/>
  <c r="E28" i="1" s="1"/>
  <c r="F28" i="1" s="1"/>
  <c r="D27" i="1"/>
  <c r="E27" i="1" s="1"/>
  <c r="F27" i="1" s="1"/>
  <c r="D19" i="1"/>
  <c r="E19" i="1" s="1"/>
  <c r="F19" i="1" s="1"/>
  <c r="D20" i="1"/>
  <c r="E20" i="1" s="1"/>
  <c r="F20" i="1" s="1"/>
  <c r="D21" i="1"/>
  <c r="E21" i="1" s="1"/>
  <c r="F21" i="1" s="1"/>
  <c r="D18" i="1"/>
  <c r="E18" i="1" s="1"/>
  <c r="F18" i="1" s="1"/>
  <c r="D11" i="1"/>
  <c r="D10" i="1"/>
  <c r="E10" i="1"/>
  <c r="F10" i="1" s="1"/>
  <c r="D4" i="1"/>
  <c r="D5" i="1" s="1"/>
  <c r="E5" i="1" s="1"/>
  <c r="F5" i="1" s="1"/>
  <c r="F35" i="1"/>
  <c r="F111" i="1"/>
  <c r="F110" i="1"/>
  <c r="F43" i="1"/>
  <c r="F48" i="1"/>
  <c r="F13" i="1"/>
  <c r="F6" i="1"/>
  <c r="F112" i="1" l="1"/>
  <c r="F23" i="1"/>
  <c r="F30" i="1"/>
  <c r="F62" i="1"/>
  <c r="E4" i="1"/>
  <c r="F4" i="1" s="1"/>
  <c r="F36" i="1"/>
  <c r="F44" i="1"/>
  <c r="F14" i="1"/>
  <c r="F74" i="1"/>
  <c r="F50" i="1"/>
  <c r="F7" i="1" l="1"/>
  <c r="F115" i="1" s="1"/>
</calcChain>
</file>

<file path=xl/sharedStrings.xml><?xml version="1.0" encoding="utf-8"?>
<sst xmlns="http://schemas.openxmlformats.org/spreadsheetml/2006/main" count="470" uniqueCount="260">
  <si>
    <t>Specificaties Windows Laptops</t>
  </si>
  <si>
    <t>Omschrijving</t>
  </si>
  <si>
    <t>Alternatief voor:</t>
  </si>
  <si>
    <t>Formaat</t>
  </si>
  <si>
    <t>Processor</t>
  </si>
  <si>
    <t>Compatibele 64-bits processor</t>
  </si>
  <si>
    <t>Opslagcapaciteit</t>
  </si>
  <si>
    <t>Intern geheugen</t>
  </si>
  <si>
    <t>8 GB</t>
  </si>
  <si>
    <t>Besturingssysteem</t>
  </si>
  <si>
    <t>Windows 11 Pro</t>
  </si>
  <si>
    <t>Ingebouwde HD webcam</t>
  </si>
  <si>
    <t>Ja</t>
  </si>
  <si>
    <t>Grafische kaart</t>
  </si>
  <si>
    <t>High-definition (720p) beeldscherm dat groter is dan 9” diagonaal, 8 bits per kleurkanaal</t>
  </si>
  <si>
    <t>Compatibel met DirectX 12 of nieuwer met WDDM 2.0-stuurprogramma</t>
  </si>
  <si>
    <t>Toetsenbord</t>
  </si>
  <si>
    <t>QWERTY</t>
  </si>
  <si>
    <t>Aansluitingen</t>
  </si>
  <si>
    <t>2x USB 3.0</t>
  </si>
  <si>
    <t>HDMI (displayport optioneel)</t>
  </si>
  <si>
    <t>Accuduur</t>
  </si>
  <si>
    <t>Wifi standaarden</t>
  </si>
  <si>
    <t>Wifi 6 of hoger</t>
  </si>
  <si>
    <t>Bluetooth</t>
  </si>
  <si>
    <t>Bluetooth 4.2 of hoger</t>
  </si>
  <si>
    <t>Toepassingsgebied</t>
  </si>
  <si>
    <t>Robustheid</t>
  </si>
  <si>
    <t>Duurzaamheid en MVO</t>
  </si>
  <si>
    <t>Gelijk of beter ten aanzien van MVO, gebruikte materialen, duurzame productie</t>
  </si>
  <si>
    <t>256 GB SSD</t>
  </si>
  <si>
    <t>Omschrijving minimale specificatie (aanbod mag betere specificaties hebben)</t>
  </si>
  <si>
    <t>1x USB-C Full Function (USB+DP+PD)</t>
  </si>
  <si>
    <t>Audio uitgang mini-jack stereo</t>
  </si>
  <si>
    <t>Bewezen geschikt voor het intensief gebruik in kantoor en openbare ruimtes in zowel prestatie als gebruik (handelingen/robuustheid)</t>
  </si>
  <si>
    <t>Robuuste behuizing voor intensief gebruik (slagbestendige behulzing, schok- en val bestendig, morsbestendig toetsenbord, sterke scharnieren, intensief en continu gebruik )</t>
  </si>
  <si>
    <t>Behuizing</t>
  </si>
  <si>
    <t>Werkgeheugen</t>
  </si>
  <si>
    <t xml:space="preserve">Intel UHD Graphics </t>
  </si>
  <si>
    <t>Connectiviteit</t>
  </si>
  <si>
    <t>Geen wifi, Gigabit netwerkkaart, Draadloze communicatie t.b.v. toetsenbord en muis</t>
  </si>
  <si>
    <t>2x USB 3.0 Type A connector minimaal 2 voor en 2 achterkant</t>
  </si>
  <si>
    <t>Chipset</t>
  </si>
  <si>
    <t>TPM version 2.0.</t>
  </si>
  <si>
    <t xml:space="preserve">256 GB SSD </t>
  </si>
  <si>
    <t>Koptelefoonuitgang/microfoon (headset) mini-jack stereo</t>
  </si>
  <si>
    <t>Resolutie</t>
  </si>
  <si>
    <t>Voet in hoogte verstelbaar</t>
  </si>
  <si>
    <t>Aansluiting</t>
  </si>
  <si>
    <t>VESA geschikt voor bureausteun</t>
  </si>
  <si>
    <t>Draaibare bureauvoet</t>
  </si>
  <si>
    <t>Gelijk of beter ten aanzien van MVO, gebruikte materialen, duurzame productie en energieverbruik</t>
  </si>
  <si>
    <t>HP E27 G5</t>
  </si>
  <si>
    <t>Full HD (1920 x 1080)</t>
  </si>
  <si>
    <t>High-definition beeldscherm, WUXGA (1920 x 1200), IPS</t>
  </si>
  <si>
    <t xml:space="preserve"> HDMI en displaypoort</t>
  </si>
  <si>
    <t>5ms</t>
  </si>
  <si>
    <t>Alternatief  voor:</t>
  </si>
  <si>
    <t>Type</t>
  </si>
  <si>
    <t>Draadloos</t>
  </si>
  <si>
    <t>Toetsenbordindeling</t>
  </si>
  <si>
    <t>USB receiver (steekt max. 1cm uit) Bereik minimaal 10 meter</t>
  </si>
  <si>
    <t>USB 3 compatible</t>
  </si>
  <si>
    <t>Indeling</t>
  </si>
  <si>
    <t>Tweeknops en scroll functie</t>
  </si>
  <si>
    <t>Totaal**</t>
  </si>
  <si>
    <t>Inkoopprijs per stuk</t>
  </si>
  <si>
    <t>Verkoopprijs per stuk</t>
  </si>
  <si>
    <t>Subtotaal</t>
  </si>
  <si>
    <t>Beeldschermen</t>
  </si>
  <si>
    <t>Tablets</t>
  </si>
  <si>
    <t>Aanvullende dienstverlening</t>
  </si>
  <si>
    <t>Pick-up and return per apparaat buiten garantie</t>
  </si>
  <si>
    <t>Onderzoekskosten per ingeleverd apparaat buiten garantie</t>
  </si>
  <si>
    <t>Totaalprijs</t>
  </si>
  <si>
    <t>Productgroep</t>
  </si>
  <si>
    <t>Desktops Windows</t>
  </si>
  <si>
    <t>Desktops Apple</t>
  </si>
  <si>
    <t>Laptops Windows</t>
  </si>
  <si>
    <t>Laptops Apple</t>
  </si>
  <si>
    <t>Accesoires</t>
  </si>
  <si>
    <t>** De genoemde aantallen zijn indicatief, hieraan kunnen geen rechten en/of plichten worden ontleend.</t>
  </si>
  <si>
    <t>Extra jaar garantie Desktops</t>
  </si>
  <si>
    <t>Creatieve apparatuur</t>
  </si>
  <si>
    <t>Opslagpercentage per productsoort</t>
  </si>
  <si>
    <t>Beeldverhouding</t>
  </si>
  <si>
    <t>16:9</t>
  </si>
  <si>
    <t>Reactietijd</t>
  </si>
  <si>
    <t>4ms</t>
  </si>
  <si>
    <t>Inkijkhoek</t>
  </si>
  <si>
    <t>175 gr</t>
  </si>
  <si>
    <t>178 gr</t>
  </si>
  <si>
    <t>27 inch, ontspiegeld, 300nits, IPS</t>
  </si>
  <si>
    <t>Intel Core i5 processor 13th generation</t>
  </si>
  <si>
    <t>NVIDIA Geforce MX150</t>
  </si>
  <si>
    <t xml:space="preserve">Intel Core i5-8250U Processor 1.6 GHz </t>
  </si>
  <si>
    <t>Beeldscherm</t>
  </si>
  <si>
    <t>15 inch, ontspiegeld, 300nits,  60Hz, Full HD</t>
  </si>
  <si>
    <t>13 inch, ontspiegeld, 300nits,  60Hz, Full HD Touch</t>
  </si>
  <si>
    <t>Minimaal 5 uur</t>
  </si>
  <si>
    <t>3.5mm Combo Audio Jack</t>
  </si>
  <si>
    <t>Wifi 5 of hoger</t>
  </si>
  <si>
    <t>TPM version 2.0</t>
  </si>
  <si>
    <t>Bewezen geschikt voor het intensief gebruik in educatieve situatie en openbare ruimtes in zowel prestatie als gebruik (handelingen/robuustheid)</t>
  </si>
  <si>
    <t>HP Pro Mini 400 G9 Desktop PC  art.nr: 6D494EA#ABH *</t>
  </si>
  <si>
    <t>Mini</t>
  </si>
  <si>
    <t>Intel Core i5 12th generation of nieuwer</t>
  </si>
  <si>
    <t>Chromebooks</t>
  </si>
  <si>
    <t>Lenovo ThinkBook 16 Gen 6 art.nr.: 21KHCTO1WWNL1 *</t>
  </si>
  <si>
    <t>Lenovo ThinkBook 14 Gen 7 art. nr.: 21MRCTO1WWNL2 *</t>
  </si>
  <si>
    <t>HP E27 G5 FHD art. nr.: 6N4E2AA#ABB *</t>
  </si>
  <si>
    <t>Dekstops (Apple)</t>
  </si>
  <si>
    <t>Lapropkarren</t>
  </si>
  <si>
    <t>Xioxi laptopkar met sleutel en USB C oplaadstation art. nr.: CHRGCUC-LS-16 *</t>
  </si>
  <si>
    <t>Prijzenblad Computer Hardware en Software</t>
  </si>
  <si>
    <t>Dienstverlening</t>
  </si>
  <si>
    <t>ThinkPad Hybrid USB-C met USB-A-dockingstation art. nr.: 40AF0135EU *</t>
  </si>
  <si>
    <t>Muis draadloos Logitec M280 Wireless Mouse art. nr.: 910-004287 *</t>
  </si>
  <si>
    <t>Merk, Model, Type en Artikelnummer  Indien alternatief wordt aangeboden:</t>
  </si>
  <si>
    <t>Logitech MK120 toetsenbord en muis *</t>
  </si>
  <si>
    <t>Laptopsleeve voor 15" laptop *</t>
  </si>
  <si>
    <t xml:space="preserve">* Of vergelijkbaar alternatief. Geef achter de productregel in kolom H het door u aangeboden product op met URL naar specificaties in kolom I. </t>
  </si>
  <si>
    <t xml:space="preserve">* of vergelijkbaar, zie tabbald 'Productspecificaties' * Geef achter de productregel in kolom H het door u aangeboden product op met URL naar specificaties in kolom I. </t>
  </si>
  <si>
    <t>Arduino Oplà IoT Kit</t>
  </si>
  <si>
    <t>Arduino Oplà IoT Kit. Zie voor specificaties tabblad 'Productspecificaties' ***</t>
  </si>
  <si>
    <t>*** Deze producten betreffen specifiek door TUMO geselecteerde producten waarop les en cususmateriaal is geschreven. Inschrijver levert exact het gevraagde product. Wanneer Inschrijver van mening is om een alternatief aan te bieden dient  de Inschrijver de kosten voor het aanpassen van het TUMO les en cursus materiaal  en de specifieke ondersteuning gedurende de looptijd van de Raamovereenkomst te leveren voor de aangeboden productprijs. Indien het geval is dient de aangepaste les en cursusmateriaal uiterlijk per 1-8-2025 voor de OBA beschikbaar te zijn</t>
  </si>
  <si>
    <t>Software</t>
  </si>
  <si>
    <t>Opslagpercentage</t>
  </si>
  <si>
    <t>MKR IoT Carrier designed for this kit, including:
- Round OLED Display
- Five capacitive touch buttons
- On-board sensors (temperature, humidity, pressure and light)
- Two 24 V relays
- microSD card holder
- Plug and play connectors for different sensors
- RGBC, Gesture and Proximity
- IMU
- 18650 Li-Ion rechargeable battery holder (battery not included)
- Five RGB LEDs
- Arduino MKR WiFi 1010
- Plastic encasing
- Micro USB cable
- Moisture sensor
- PIR sensor
- Plug-and-play cables for all the sensors
- USB Cable Type A Male to Micro Type B Male</t>
  </si>
  <si>
    <t>Specifieke TUMO Hardware</t>
  </si>
  <si>
    <t>Canon EOS Rebel T7 DSLR Camera</t>
  </si>
  <si>
    <t>Specificaties</t>
  </si>
  <si>
    <t>Rode VideoMic GO Light Weight On-Camera Microphone</t>
  </si>
  <si>
    <t>Canon EOS Rebel T7 DSLR Camera. Zie voor specificaties tabblad 'Productspecificaties' *</t>
  </si>
  <si>
    <t>Rode VideoMic GO Light Weight On-Camera Microphone. Zie voor specificaties tabblad 'Productspecificaties' *</t>
  </si>
  <si>
    <t>Photography and Filmmaking Camera:
Digital AF/AE Single-Lens Reflex camera with built-in flash
Focal Length: at least 18 to 55 mm
Image sensor type: CMOS sensor (supporting Dual Pixel CMOS AF)
Image resolution: not less than 24.2MP (6000 x 4000) APS-C CMOS Sensor
Image Format: Approx. 22.3 x 14.9mm (APS-C Size)
Autofocus: up to 45 points (cross-type AF points: max. 45)
Recording size: not less than Full HD 1080p, Video Recording at 60 fps
Image Processor: DIGIC 7
ISO range: 100-25600
Built-in Wi-Fi, NFC and Bluetooth
Media/Memory Card Slot: SD/SDHC/SDXC (UHS-I)
Monitor Size: at least 3.0"
Monitor resolution: 1,040,000 Dot
Display Type : Articulating Touchscreen LCD
Focus Type: Auto and Manual</t>
  </si>
  <si>
    <t>MACTREM M-PT55-Bk PT55 Travel Camera Tripod .</t>
  </si>
  <si>
    <t>MACTREM M-PT55-Bk PT55 Travel Camera Tripod. Zie voor specificaties tabblad 'Productspecificaties' *</t>
  </si>
  <si>
    <t>Lightweight On-Camera Microphone, compatibel met de hierboven gespecifiseerde camera:
Frequency Range at least 100Hz - 16kHz
Maximum SPL: 120dBSPL
3.5mm mini-jack output
Windshield included
3.5mm TRS patch cable included
Power: Camera Plug-in 
Camera shoe mount
Integrated Rycote Lyre Suspension</t>
  </si>
  <si>
    <t>Schedule 2Tripod, compatibel met de hierboven gespecificeerde camera
Travel Camera Tripod Lightweight for DSLR
Material: Aluminum alloy tube and plastic constructions
PTZ type: Panoramic Head
Tripod sessions: at least 4
Maximum height not less than 1400mm 
Folded length: not more than 50cm (with panhead)
Tripod max height: at least 150cm 
Max. tube diameter: 20mm 
Load capacity: at least 5kg
Weight: no more than 1.2kg 
Carrying Bag included</t>
  </si>
  <si>
    <t>Seagate Expansion Portable 4TB External Hard Drive Desktop HDD – USB 3.0 for PC Laptop art. nr.: STEA4000400	13 *</t>
  </si>
  <si>
    <t>iMac 24-inch, Model MWUF3FN, M4 chip with 8C CPU and 8C GPU, 16GB unified memory, 250 GB storage, Two Thunderbolt / USB 4 ports, POWER ADAPTER, MAGIC MOUSE 2-INT, MAGIC KEYBOARD-US ENG or a more recent model</t>
  </si>
  <si>
    <t>iMac type 1</t>
  </si>
  <si>
    <t>iMac ttpe 2</t>
  </si>
  <si>
    <t>iMac Type 1. Zie voor specificaties tabblad 'Productspecificaties' ***</t>
  </si>
  <si>
    <t>iMac Type 2. Zie voor specificaties tabblad 'Productspecificaties' ***</t>
  </si>
  <si>
    <t>Apple care 1 jaar voor iMac Type 1</t>
  </si>
  <si>
    <t>Apple care 1 jaar voor iMac Type 2</t>
  </si>
  <si>
    <t>Macbook Air</t>
  </si>
  <si>
    <t>Macbook Air M3, Model MC8G4FN/A, 8-core CPU (8-core GPU) 16GB 256GB SSD 13.6" LED Liquid Retina Wi-Fi 6E/Bluetooth Webcam macOS Sequoia.</t>
  </si>
  <si>
    <t>iMac 24-inch 4.5K Retina display, Model MWUF3FN, M4 chip with 8C CPU and 8C GPU, 16GB unified memory, 512 GB storage, Two Thunderbolt / USB 4 ports, POWER ADAPTER, MAGIC MOUSE 2-INT, MAGIC KEYBOARD-US ENG 
Of recenter model</t>
  </si>
  <si>
    <t>Macbook Air Zie voor specificaties tabblad 'Productspecificaties' ***</t>
  </si>
  <si>
    <t>Apple care 1 jaar voor Macbook Air</t>
  </si>
  <si>
    <t>Specificaties Chromebooks</t>
  </si>
  <si>
    <t>Apple USBC Digital AV Multiport Adapter</t>
  </si>
  <si>
    <t>Tekentablet Wacom One Medium art. nr.: MFR #CTL6100WLE0*</t>
  </si>
  <si>
    <t>Lenovo Chromebook Flex 5</t>
  </si>
  <si>
    <t>4 GB</t>
  </si>
  <si>
    <t>Chrome OS</t>
  </si>
  <si>
    <t>13,3 inch FHD Touchscreen</t>
  </si>
  <si>
    <t xml:space="preserve">Backlit </t>
  </si>
  <si>
    <t>64 GB SSD</t>
  </si>
  <si>
    <t>Bewezen geschikt voor het intensief gebruik in educatieve en openbare ruimtes in zowel prestatie als gebruik (handelingen/robuustheid)</t>
  </si>
  <si>
    <t>Intel Core i3 processor 2.1GHz  / AMD Ryzen 7</t>
  </si>
  <si>
    <t>Intel UHD Graphics</t>
  </si>
  <si>
    <t>1x USB A</t>
  </si>
  <si>
    <t>1x HDMI</t>
  </si>
  <si>
    <t>Lenovo Chromebook Flex 5 *</t>
  </si>
  <si>
    <t>Gecertificeerde afvoer Desktop (Apple)</t>
  </si>
  <si>
    <t>Gecertificeerde afvoer Laptops (Windows)</t>
  </si>
  <si>
    <t>Gecertificeerde afvoer Desktops (Windows)</t>
  </si>
  <si>
    <t>Gecertificeerde afvoer Laptops (Apple)</t>
  </si>
  <si>
    <t xml:space="preserve"> WindowsDekstops</t>
  </si>
  <si>
    <t>Windows Laptops</t>
  </si>
  <si>
    <t>Apple Desktop</t>
  </si>
  <si>
    <t xml:space="preserve"> Apple Laptops</t>
  </si>
  <si>
    <t>Specificaties Windows Desktop</t>
  </si>
  <si>
    <t>Lenovo ThinkBook 16 Gen 6</t>
  </si>
  <si>
    <t>Lenovo ThinkBook 14 Gen 7</t>
  </si>
  <si>
    <t>Specificatie Tablets</t>
  </si>
  <si>
    <t>Apple iPad mini</t>
  </si>
  <si>
    <t>7,9 inchinch, ontspiegeld, 300nits, IPS</t>
  </si>
  <si>
    <t>Full HD (2048 x 1536)</t>
  </si>
  <si>
    <t>Dual-Core A8 Chip with Quad-Core Graphics or Qualcomm® Snapdragon™ 860</t>
  </si>
  <si>
    <t>Camera</t>
  </si>
  <si>
    <t>Opslag camaciteit</t>
  </si>
  <si>
    <t>64GB</t>
  </si>
  <si>
    <t>WiFi</t>
  </si>
  <si>
    <t>8 MP</t>
  </si>
  <si>
    <t>Video resulution</t>
  </si>
  <si>
    <t>1080p HD</t>
  </si>
  <si>
    <t>ja</t>
  </si>
  <si>
    <t>Apple care 1 jaar voor iPad mini</t>
  </si>
  <si>
    <t>Gecertificeerde afvoer Chromebook</t>
  </si>
  <si>
    <t>Gecertificeerde afvoer Tablet</t>
  </si>
  <si>
    <t>Lapropkar</t>
  </si>
  <si>
    <t>Dell Compact Charging Cart – 36 Devices art.nr.: CT36U18 *</t>
  </si>
  <si>
    <t>Assesoires en toebehoren</t>
  </si>
  <si>
    <t>Specificatie toetsenbord (draadloos)</t>
  </si>
  <si>
    <t>Specificatie muis (draadloos)</t>
  </si>
  <si>
    <t>Productspecificaties</t>
  </si>
  <si>
    <t>Specificatie Monitoren</t>
  </si>
  <si>
    <t>Dell  27-inch 4K UHD 3840 x 2160 60Hz art.nr.: S2722QC *</t>
  </si>
  <si>
    <t>﻿DELL S2722QC</t>
  </si>
  <si>
    <t>27 inch, ontspiegeld, 350nits, IPS</t>
  </si>
  <si>
    <t>Ultra HD (3840 x 2160)  4K, 60Hz</t>
  </si>
  <si>
    <t xml:space="preserve"> 2x HDMI en USB 3.2,  USB-C hub (USB+DP+PD), Audio</t>
  </si>
  <si>
    <t>Specificatie Beeldschermen</t>
  </si>
  <si>
    <t xml:space="preserve">LG 65" 65UP78006LC </t>
  </si>
  <si>
    <t>LG 50" 50UP78006LC</t>
  </si>
  <si>
    <t>Ultra HD (3840 x 2160)  4K, 100Hz</t>
  </si>
  <si>
    <t xml:space="preserve">4K 120 fps </t>
  </si>
  <si>
    <t>Audio</t>
  </si>
  <si>
    <t>Bluethooth</t>
  </si>
  <si>
    <t>Ja (v5.0)</t>
  </si>
  <si>
    <t>Wifi</t>
  </si>
  <si>
    <t>Ja (Wifi 5)</t>
  </si>
  <si>
    <t xml:space="preserve"> 4x HDMI, 1x Ethernet, 2x USB v2</t>
  </si>
  <si>
    <t>VESA montage</t>
  </si>
  <si>
    <t>200 x 200</t>
  </si>
  <si>
    <t>Smart TV</t>
  </si>
  <si>
    <t>WebOS 6.0</t>
  </si>
  <si>
    <t>20W (2x10W)</t>
  </si>
  <si>
    <t>50 inch, QLED / DLED</t>
  </si>
  <si>
    <t>65 inch, QLED / DLED</t>
  </si>
  <si>
    <t>Monitoren</t>
  </si>
  <si>
    <t>LG 65UP78006LC *</t>
  </si>
  <si>
    <t>LG 50UP78006LC *</t>
  </si>
  <si>
    <t>*** Zie onderaan het prijzenblad</t>
  </si>
  <si>
    <t>CanaKit Raspberry Pi 4 Extreme Kit - 128GB Edition</t>
  </si>
  <si>
    <t>CanaKit Raspberry Pi 4 Extreme Kit - 128GB Edition*</t>
  </si>
  <si>
    <t>RAM:4GB
Storage: 128GB
CPU: 1.5 GHz quad-core
USB-C (power)
2x HDMI
Mini jack Audio
Micro SD Card (Class 10)</t>
  </si>
  <si>
    <t>TC Wall Mount Mounting Dream MD2268-LK t.b.v. aangeboden Beeldschermen *</t>
  </si>
  <si>
    <t>TV Trolly Kanto Mibole TV Stand MTM65PL t.b.v. aangeboden Beeldschermen *</t>
  </si>
  <si>
    <t>Bluetooth Speaker Bugani M83 *</t>
  </si>
  <si>
    <t>Bluetooth Speaker Bugani M83</t>
  </si>
  <si>
    <t>60W
IP65 Waterproof
Bluetooth 5.2
USB
Aux
Accuduur 24 uur</t>
  </si>
  <si>
    <t>Opslag
 percentage</t>
  </si>
  <si>
    <t>Maya ***</t>
  </si>
  <si>
    <t>Zbrush ***</t>
  </si>
  <si>
    <t>ToonBoom Harmony ***</t>
  </si>
  <si>
    <t>Adobe Photoshop ***</t>
  </si>
  <si>
    <t xml:space="preserve"> 3D Coat ***</t>
  </si>
  <si>
    <t>Adobe Premiere ***</t>
  </si>
  <si>
    <t>Adobe Illustrator ***</t>
  </si>
  <si>
    <t xml:space="preserve"> Adobe XD ***</t>
  </si>
  <si>
    <t>Unity, Visual Studio Code ***</t>
  </si>
  <si>
    <t>Logic Pro X ***</t>
  </si>
  <si>
    <t>Sublime Text ***</t>
  </si>
  <si>
    <t>Visual Studio Code ***</t>
  </si>
  <si>
    <t>Jupyter ***</t>
  </si>
  <si>
    <t xml:space="preserve"> NodeJS ***</t>
  </si>
  <si>
    <t>LEGO Mindstorm EV3 Classroom ***</t>
  </si>
  <si>
    <t>Extra jaar garantie Laptops</t>
  </si>
  <si>
    <t>URL naar specs</t>
  </si>
  <si>
    <t>iPad: ﻿iPad Mini 7.9" *</t>
  </si>
  <si>
    <t xml:space="preserve">Voor alle producten waarvan geen specificatie is uitgewerkt dient de Inschrijver uit te gaan van de specifiocaties van het opgegeven product en daarvan een goed alternatief aan te bieden. </t>
  </si>
  <si>
    <t>Naam</t>
  </si>
  <si>
    <t>Naam en handtekening van de persoon die de onderneming rechtsgeldig vertegenwoordigt:</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</si>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</sst>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 &quot;€&quot;\ * #,##0.00_ ;_ &quot;€&quot;\ * \-#,##0.00_ ;_ &quot;€&quot;\ * &quot;-&quot;??_ ;_ @_ "/>
  </numFmts>
  <fonts count="18" x14ac:knownFonts="1">
    <font>
      <sz val="12"/>
      <color theme="1"/>
      <name val="Aptos Narrow"/>
      <family val="2"/>
      <scheme val="minor"/>
    </font>
    <font>
      <sz val="12"/>
      <color theme="1"/>
      <name val="Aptos Narrow"/>
      <family val="2"/>
      <scheme val="minor"/>
    </font>
    <font>
      <b/>
      <sz val="12"/>
      <color theme="1"/>
      <name val="Aptos Narrow"/>
      <scheme val="minor"/>
    </font>
    <font>
      <b/>
      <sz val="10"/>
      <color rgb="FF000000"/>
      <name val="Aptos Narrow"/>
      <scheme val="minor"/>
    </font>
    <font>
      <sz val="10"/>
      <color rgb="FF000000"/>
      <name val="Aptos Narrow"/>
      <scheme val="minor"/>
    </font>
    <font>
      <b/>
      <sz val="8"/>
      <color rgb="FF000000"/>
      <name val="Aptos Narrow"/>
      <scheme val="minor"/>
    </font>
    <font>
      <b/>
      <sz val="12"/>
      <color rgb="FF000000"/>
      <name val="Aptos Narrow"/>
      <scheme val="minor"/>
    </font>
    <font>
      <b/>
      <sz val="24"/>
      <name val="Aptos Narrow"/>
      <scheme val="minor"/>
    </font>
    <font>
      <sz val="11"/>
      <color rgb="FFFF0000"/>
      <name val="Aptos Narrow"/>
      <scheme val="minor"/>
    </font>
    <font>
      <sz val="12"/>
      <color theme="1"/>
      <name val="Aptos Narrow"/>
      <scheme val="minor"/>
    </font>
    <font>
      <b/>
      <sz val="10"/>
      <color theme="1"/>
      <name val="Aptos Narrow"/>
      <scheme val="minor"/>
    </font>
    <font>
      <sz val="10"/>
      <color theme="1"/>
      <name val="Aptos Narrow"/>
      <scheme val="minor"/>
    </font>
    <font>
      <sz val="8"/>
      <color rgb="FF000000"/>
      <name val="Aptos Narrow"/>
      <scheme val="minor"/>
    </font>
    <font>
      <sz val="10"/>
      <color rgb="FFFF0000"/>
      <name val="Aptos Narrow"/>
      <scheme val="minor"/>
    </font>
    <font>
      <b/>
      <u/>
      <sz val="10"/>
      <color rgb="FF000000"/>
      <name val="Aptos Narrow"/>
      <scheme val="minor"/>
    </font>
    <font>
      <sz val="10"/>
      <color rgb="FF242424"/>
      <name val="Aptos Narrow"/>
      <scheme val="minor"/>
    </font>
    <font>
      <sz val="12"/>
      <color theme="1"/>
      <name val="Calibri"/>
      <family val="2"/>
    </font>
    <font>
      <b/>
      <sz val="14"/>
      <color theme="0"/>
      <name val="Calibri"/>
      <family val="2"/>
    </font>
  </fonts>
  <fills count="1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
      <patternFill patternType="solid">
        <fgColor theme="0"/>
        <bgColor rgb="FF000000"/>
      </patternFill>
    </fill>
    <fill>
      <patternFill patternType="solid">
        <fgColor rgb="FFFFFF00"/>
        <bgColor rgb="FF000000"/>
      </patternFill>
    </fill>
    <fill>
      <patternFill patternType="solid">
        <fgColor theme="7" tint="0.79998168889431442"/>
        <bgColor indexed="64"/>
      </patternFill>
    </fill>
    <fill>
      <patternFill patternType="solid">
        <fgColor rgb="FFFFC00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diagonal/>
    </border>
    <border>
      <left/>
      <right/>
      <top style="thin">
        <color rgb="FF000000"/>
      </top>
      <bottom style="thin">
        <color rgb="FF000000"/>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4" fillId="4" borderId="1" xfId="0" applyFont="1" applyFill="1" applyBorder="1" applyAlignment="1">
      <alignment wrapText="1"/>
    </xf>
    <xf numFmtId="0" fontId="5" fillId="4" borderId="0" xfId="0" applyFont="1" applyFill="1" applyAlignment="1">
      <alignment horizontal="left" indent="2"/>
    </xf>
    <xf numFmtId="0" fontId="7" fillId="0" borderId="0" xfId="0" applyFont="1" applyAlignment="1">
      <alignment horizontal="left"/>
    </xf>
    <xf numFmtId="0" fontId="7" fillId="0" borderId="0" xfId="0" applyFont="1" applyAlignment="1">
      <alignment horizontal="center"/>
    </xf>
    <xf numFmtId="0" fontId="8" fillId="4" borderId="0" xfId="0" applyFont="1" applyFill="1"/>
    <xf numFmtId="0" fontId="9" fillId="4" borderId="0" xfId="0" applyFont="1" applyFill="1"/>
    <xf numFmtId="0" fontId="9" fillId="0" borderId="0" xfId="0" applyFont="1"/>
    <xf numFmtId="0" fontId="10" fillId="4" borderId="0" xfId="0" applyFont="1" applyFill="1" applyAlignment="1">
      <alignment horizontal="left" vertical="center"/>
    </xf>
    <xf numFmtId="0" fontId="3" fillId="7" borderId="0" xfId="0" applyFont="1" applyFill="1" applyAlignment="1">
      <alignment horizontal="left" vertical="center"/>
    </xf>
    <xf numFmtId="0" fontId="10" fillId="12" borderId="1" xfId="0" applyFont="1" applyFill="1" applyBorder="1" applyAlignment="1">
      <alignment horizontal="left" vertical="center"/>
    </xf>
    <xf numFmtId="0" fontId="10" fillId="12" borderId="1" xfId="0" applyFont="1" applyFill="1" applyBorder="1" applyAlignment="1">
      <alignment horizontal="center" vertical="center"/>
    </xf>
    <xf numFmtId="0" fontId="10" fillId="12" borderId="1" xfId="0" applyFont="1" applyFill="1" applyBorder="1" applyAlignment="1">
      <alignment horizontal="center" vertical="center" wrapText="1"/>
    </xf>
    <xf numFmtId="0" fontId="3" fillId="10" borderId="1" xfId="0" applyFont="1" applyFill="1" applyBorder="1" applyAlignment="1">
      <alignment horizontal="left" vertical="center" indent="1"/>
    </xf>
    <xf numFmtId="0" fontId="4" fillId="4" borderId="1" xfId="0" applyFont="1" applyFill="1" applyBorder="1" applyAlignment="1">
      <alignment horizontal="center" wrapText="1"/>
    </xf>
    <xf numFmtId="44" fontId="11" fillId="8" borderId="1" xfId="1" applyFont="1" applyFill="1" applyBorder="1" applyAlignment="1" applyProtection="1">
      <alignment horizontal="center"/>
      <protection locked="0"/>
    </xf>
    <xf numFmtId="44" fontId="11" fillId="0" borderId="1" xfId="1" applyFont="1" applyFill="1" applyBorder="1" applyAlignment="1" applyProtection="1">
      <alignment horizontal="center"/>
    </xf>
    <xf numFmtId="164" fontId="4" fillId="4" borderId="1" xfId="0" applyNumberFormat="1" applyFont="1" applyFill="1" applyBorder="1" applyAlignment="1">
      <alignment wrapText="1"/>
    </xf>
    <xf numFmtId="0" fontId="4" fillId="8" borderId="1" xfId="0" applyFont="1" applyFill="1" applyBorder="1"/>
    <xf numFmtId="0" fontId="4" fillId="4" borderId="1" xfId="0" applyFont="1" applyFill="1" applyBorder="1" applyAlignment="1">
      <alignment horizontal="left" wrapText="1"/>
    </xf>
    <xf numFmtId="0" fontId="12" fillId="4" borderId="0" xfId="0" applyFont="1" applyFill="1" applyAlignment="1">
      <alignment horizontal="center" wrapText="1"/>
    </xf>
    <xf numFmtId="0" fontId="12" fillId="4" borderId="0" xfId="0" applyFont="1" applyFill="1" applyAlignment="1">
      <alignment horizontal="left" wrapText="1" indent="2"/>
    </xf>
    <xf numFmtId="44" fontId="11" fillId="4" borderId="0" xfId="1" applyFont="1" applyFill="1" applyBorder="1" applyAlignment="1" applyProtection="1">
      <alignment horizontal="center"/>
    </xf>
    <xf numFmtId="164" fontId="4" fillId="12" borderId="1" xfId="0" applyNumberFormat="1" applyFont="1" applyFill="1" applyBorder="1" applyAlignment="1">
      <alignment wrapText="1"/>
    </xf>
    <xf numFmtId="164" fontId="4" fillId="4" borderId="0" xfId="0" applyNumberFormat="1" applyFont="1" applyFill="1" applyAlignment="1">
      <alignment wrapText="1"/>
    </xf>
    <xf numFmtId="44" fontId="11" fillId="4" borderId="1" xfId="1" applyFont="1" applyFill="1" applyBorder="1" applyAlignment="1" applyProtection="1">
      <alignment horizontal="center"/>
    </xf>
    <xf numFmtId="0" fontId="4" fillId="4" borderId="0" xfId="0" applyFont="1" applyFill="1" applyAlignment="1">
      <alignment horizontal="center" wrapText="1"/>
    </xf>
    <xf numFmtId="0" fontId="12" fillId="9" borderId="0" xfId="0" applyFont="1" applyFill="1" applyAlignment="1">
      <alignment vertical="top" wrapText="1"/>
    </xf>
    <xf numFmtId="0" fontId="12" fillId="4" borderId="1" xfId="0" applyFont="1" applyFill="1" applyBorder="1" applyAlignment="1">
      <alignment horizontal="center" wrapText="1"/>
    </xf>
    <xf numFmtId="0" fontId="3" fillId="11" borderId="1" xfId="0" applyFont="1" applyFill="1" applyBorder="1" applyAlignment="1">
      <alignment horizontal="left" vertical="center" wrapText="1" indent="1"/>
    </xf>
    <xf numFmtId="0" fontId="3" fillId="11" borderId="1" xfId="0" applyFont="1" applyFill="1" applyBorder="1" applyAlignment="1">
      <alignment horizontal="left" vertical="center" indent="1"/>
    </xf>
    <xf numFmtId="0" fontId="4" fillId="4" borderId="1" xfId="0" applyFont="1" applyFill="1" applyBorder="1"/>
    <xf numFmtId="0" fontId="13" fillId="4" borderId="0" xfId="0" applyFont="1" applyFill="1"/>
    <xf numFmtId="0" fontId="4" fillId="4" borderId="0" xfId="0" applyFont="1" applyFill="1"/>
    <xf numFmtId="0" fontId="11" fillId="0" borderId="1" xfId="0" applyFont="1" applyBorder="1" applyAlignment="1">
      <alignment horizontal="center"/>
    </xf>
    <xf numFmtId="44" fontId="11" fillId="0" borderId="1" xfId="0" applyNumberFormat="1" applyFont="1" applyBorder="1"/>
    <xf numFmtId="0" fontId="9" fillId="4" borderId="1" xfId="0" applyFont="1" applyFill="1" applyBorder="1"/>
    <xf numFmtId="0" fontId="9" fillId="8" borderId="1" xfId="0" applyFont="1" applyFill="1" applyBorder="1"/>
    <xf numFmtId="0" fontId="10" fillId="5" borderId="1" xfId="0" applyFont="1" applyFill="1" applyBorder="1" applyAlignment="1">
      <alignment horizontal="left" vertical="center"/>
    </xf>
    <xf numFmtId="0" fontId="10"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1" fillId="4" borderId="0" xfId="0" applyFont="1" applyFill="1"/>
    <xf numFmtId="0" fontId="10" fillId="0" borderId="1" xfId="0" applyFont="1" applyBorder="1"/>
    <xf numFmtId="164" fontId="10" fillId="0" borderId="1" xfId="0" applyNumberFormat="1" applyFont="1" applyBorder="1"/>
    <xf numFmtId="0" fontId="10" fillId="4" borderId="1" xfId="0" applyFont="1" applyFill="1" applyBorder="1"/>
    <xf numFmtId="10" fontId="11" fillId="8" borderId="1" xfId="2" applyNumberFormat="1" applyFont="1" applyFill="1" applyBorder="1" applyAlignment="1" applyProtection="1">
      <alignment horizontal="center"/>
      <protection locked="0"/>
    </xf>
    <xf numFmtId="0" fontId="8" fillId="0" borderId="0" xfId="0" applyFont="1"/>
    <xf numFmtId="0" fontId="14" fillId="6"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11" fillId="4" borderId="0" xfId="0" applyFont="1" applyFill="1" applyAlignment="1">
      <alignment horizontal="left" vertical="top" wrapText="1"/>
    </xf>
    <xf numFmtId="0" fontId="11" fillId="4" borderId="0" xfId="0" applyFont="1" applyFill="1" applyAlignment="1">
      <alignment horizontal="left" vertical="top"/>
    </xf>
    <xf numFmtId="0" fontId="4" fillId="3" borderId="1" xfId="0" applyFont="1" applyFill="1" applyBorder="1" applyAlignment="1">
      <alignment horizontal="left" vertical="top"/>
    </xf>
    <xf numFmtId="0" fontId="11" fillId="3" borderId="1" xfId="0" applyFont="1" applyFill="1" applyBorder="1" applyAlignment="1">
      <alignment horizontal="left" vertical="top"/>
    </xf>
    <xf numFmtId="0" fontId="3" fillId="4" borderId="9" xfId="0" applyFont="1" applyFill="1" applyBorder="1" applyAlignment="1">
      <alignment horizontal="left" vertical="top" wrapText="1"/>
    </xf>
    <xf numFmtId="0" fontId="3" fillId="4" borderId="1"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10" xfId="0" applyFont="1" applyFill="1" applyBorder="1" applyAlignment="1">
      <alignment horizontal="left" vertical="top" wrapText="1"/>
    </xf>
    <xf numFmtId="0" fontId="4" fillId="3" borderId="2" xfId="0" applyFont="1" applyFill="1" applyBorder="1" applyAlignment="1">
      <alignment horizontal="left" vertical="top"/>
    </xf>
    <xf numFmtId="0" fontId="11" fillId="2" borderId="4" xfId="0" applyFont="1" applyFill="1" applyBorder="1" applyAlignment="1">
      <alignment horizontal="left" vertical="top" wrapText="1"/>
    </xf>
    <xf numFmtId="0" fontId="11" fillId="3" borderId="2" xfId="0" applyFont="1" applyFill="1" applyBorder="1" applyAlignment="1">
      <alignment horizontal="left" vertical="top"/>
    </xf>
    <xf numFmtId="0" fontId="4" fillId="3" borderId="3" xfId="0" applyFont="1" applyFill="1" applyBorder="1" applyAlignment="1">
      <alignment horizontal="left" vertical="top"/>
    </xf>
    <xf numFmtId="0" fontId="11" fillId="2" borderId="11" xfId="0" applyFont="1" applyFill="1" applyBorder="1" applyAlignment="1">
      <alignment horizontal="left" vertical="top" wrapText="1"/>
    </xf>
    <xf numFmtId="0" fontId="4" fillId="3" borderId="5" xfId="0" applyFont="1" applyFill="1" applyBorder="1" applyAlignment="1">
      <alignment horizontal="left" vertical="top"/>
    </xf>
    <xf numFmtId="0" fontId="4" fillId="3" borderId="7" xfId="0" applyFont="1" applyFill="1" applyBorder="1" applyAlignment="1">
      <alignment horizontal="left" vertical="top"/>
    </xf>
    <xf numFmtId="0" fontId="10" fillId="4" borderId="1" xfId="0" applyFont="1" applyFill="1" applyBorder="1" applyAlignment="1">
      <alignment horizontal="left" vertical="top" wrapText="1"/>
    </xf>
    <xf numFmtId="0" fontId="11" fillId="2" borderId="0" xfId="0" applyFont="1" applyFill="1" applyAlignment="1">
      <alignment horizontal="left" vertical="top" wrapText="1"/>
    </xf>
    <xf numFmtId="49" fontId="11" fillId="2" borderId="1" xfId="0" applyNumberFormat="1" applyFont="1" applyFill="1" applyBorder="1" applyAlignment="1">
      <alignment horizontal="left" vertical="top" wrapText="1"/>
    </xf>
    <xf numFmtId="0" fontId="15" fillId="2" borderId="1" xfId="0" applyFont="1" applyFill="1" applyBorder="1" applyAlignment="1">
      <alignment horizontal="left" vertical="top" wrapText="1"/>
    </xf>
    <xf numFmtId="0" fontId="10" fillId="4" borderId="0" xfId="0" applyFont="1" applyFill="1" applyAlignment="1">
      <alignment horizontal="left" vertical="top"/>
    </xf>
    <xf numFmtId="0" fontId="10" fillId="3" borderId="1" xfId="0" applyFont="1" applyFill="1" applyBorder="1" applyAlignment="1">
      <alignment horizontal="left" vertical="top"/>
    </xf>
    <xf numFmtId="0" fontId="10" fillId="3" borderId="1" xfId="0" applyFont="1" applyFill="1" applyBorder="1" applyAlignment="1">
      <alignment horizontal="left" vertical="top" wrapText="1"/>
    </xf>
    <xf numFmtId="0" fontId="2" fillId="4" borderId="0" xfId="0" applyFont="1" applyFill="1" applyAlignment="1">
      <alignment horizontal="left" vertical="top"/>
    </xf>
    <xf numFmtId="0" fontId="5" fillId="4" borderId="0" xfId="0" applyFont="1" applyFill="1" applyAlignment="1">
      <alignment horizontal="left" wrapText="1" indent="2"/>
    </xf>
    <xf numFmtId="10" fontId="8" fillId="4" borderId="0" xfId="0" applyNumberFormat="1" applyFont="1" applyFill="1"/>
    <xf numFmtId="10" fontId="3" fillId="7" borderId="0" xfId="2" applyNumberFormat="1" applyFont="1" applyFill="1" applyAlignment="1">
      <alignment horizontal="left" vertical="center"/>
    </xf>
    <xf numFmtId="10" fontId="10" fillId="12" borderId="1" xfId="2" applyNumberFormat="1" applyFont="1" applyFill="1" applyBorder="1" applyAlignment="1">
      <alignment horizontal="center" vertical="center" wrapText="1"/>
    </xf>
    <xf numFmtId="10" fontId="11" fillId="0" borderId="1" xfId="2" applyNumberFormat="1" applyFont="1" applyFill="1" applyBorder="1" applyAlignment="1" applyProtection="1">
      <alignment horizontal="center"/>
      <protection locked="0"/>
    </xf>
    <xf numFmtId="10" fontId="12" fillId="4" borderId="1" xfId="2" applyNumberFormat="1" applyFont="1" applyFill="1" applyBorder="1" applyAlignment="1">
      <alignment horizontal="left" wrapText="1" indent="2"/>
    </xf>
    <xf numFmtId="10" fontId="12" fillId="4" borderId="0" xfId="2" applyNumberFormat="1" applyFont="1" applyFill="1" applyAlignment="1">
      <alignment horizontal="left" wrapText="1" indent="2"/>
    </xf>
    <xf numFmtId="10" fontId="11" fillId="4" borderId="0" xfId="2" applyNumberFormat="1" applyFont="1" applyFill="1" applyBorder="1" applyAlignment="1" applyProtection="1">
      <alignment horizontal="center"/>
    </xf>
    <xf numFmtId="10" fontId="12" fillId="9" borderId="0" xfId="2" applyNumberFormat="1" applyFont="1" applyFill="1" applyAlignment="1">
      <alignment vertical="top" wrapText="1"/>
    </xf>
    <xf numFmtId="10" fontId="12" fillId="0" borderId="0" xfId="2" applyNumberFormat="1" applyFont="1" applyBorder="1" applyAlignment="1">
      <alignment horizontal="left" wrapText="1" indent="2"/>
    </xf>
    <xf numFmtId="10" fontId="10" fillId="5" borderId="1" xfId="2" applyNumberFormat="1" applyFont="1" applyFill="1" applyBorder="1" applyAlignment="1">
      <alignment horizontal="center" vertical="center" wrapText="1"/>
    </xf>
    <xf numFmtId="10" fontId="12" fillId="0" borderId="1" xfId="2" applyNumberFormat="1" applyFont="1" applyBorder="1" applyAlignment="1">
      <alignment horizontal="left" wrapText="1" indent="2"/>
    </xf>
    <xf numFmtId="10" fontId="11" fillId="4" borderId="0" xfId="2" applyNumberFormat="1" applyFont="1" applyFill="1"/>
    <xf numFmtId="10" fontId="11" fillId="4" borderId="0" xfId="2" applyNumberFormat="1" applyFont="1" applyFill="1" applyAlignment="1">
      <alignment horizontal="justify" vertical="center"/>
    </xf>
    <xf numFmtId="10" fontId="9" fillId="4" borderId="0" xfId="2" applyNumberFormat="1" applyFont="1" applyFill="1"/>
    <xf numFmtId="10" fontId="9" fillId="0" borderId="0" xfId="2" applyNumberFormat="1" applyFont="1" applyFill="1"/>
    <xf numFmtId="10" fontId="9" fillId="0" borderId="0" xfId="2" applyNumberFormat="1" applyFont="1"/>
    <xf numFmtId="0" fontId="4" fillId="4" borderId="12" xfId="0" applyFont="1" applyFill="1" applyBorder="1" applyAlignment="1">
      <alignment wrapText="1"/>
    </xf>
    <xf numFmtId="0" fontId="4" fillId="4" borderId="12" xfId="0" applyFont="1" applyFill="1" applyBorder="1" applyAlignment="1">
      <alignment horizontal="center" wrapText="1"/>
    </xf>
    <xf numFmtId="10" fontId="11" fillId="4" borderId="1" xfId="2" applyNumberFormat="1" applyFont="1" applyFill="1" applyBorder="1" applyAlignment="1">
      <alignment horizontal="center"/>
    </xf>
    <xf numFmtId="10" fontId="4" fillId="4" borderId="1" xfId="2" applyNumberFormat="1" applyFont="1" applyFill="1" applyBorder="1" applyAlignment="1">
      <alignment horizontal="center" wrapText="1"/>
    </xf>
    <xf numFmtId="44" fontId="8" fillId="4" borderId="0" xfId="1" applyFont="1" applyFill="1"/>
    <xf numFmtId="44" fontId="3" fillId="7" borderId="0" xfId="1" applyFont="1" applyFill="1" applyAlignment="1">
      <alignment horizontal="left" vertical="center"/>
    </xf>
    <xf numFmtId="44" fontId="10" fillId="12" borderId="1" xfId="1" applyFont="1" applyFill="1" applyBorder="1" applyAlignment="1">
      <alignment horizontal="center" vertical="center" wrapText="1"/>
    </xf>
    <xf numFmtId="44" fontId="12" fillId="4" borderId="1" xfId="1" applyFont="1" applyFill="1" applyBorder="1" applyAlignment="1">
      <alignment horizontal="left" wrapText="1" indent="2"/>
    </xf>
    <xf numFmtId="44" fontId="12" fillId="4" borderId="0" xfId="1" applyFont="1" applyFill="1" applyAlignment="1">
      <alignment horizontal="left" wrapText="1" indent="2"/>
    </xf>
    <xf numFmtId="44" fontId="12" fillId="9" borderId="0" xfId="1" applyFont="1" applyFill="1" applyAlignment="1">
      <alignment vertical="top" wrapText="1"/>
    </xf>
    <xf numFmtId="44" fontId="12" fillId="0" borderId="0" xfId="1" applyFont="1" applyAlignment="1">
      <alignment horizontal="left" wrapText="1" indent="2"/>
    </xf>
    <xf numFmtId="44" fontId="10" fillId="5" borderId="1" xfId="1" applyFont="1" applyFill="1" applyBorder="1" applyAlignment="1">
      <alignment horizontal="center" vertical="center" wrapText="1"/>
    </xf>
    <xf numFmtId="44" fontId="12" fillId="0" borderId="1" xfId="1" applyFont="1" applyBorder="1" applyAlignment="1">
      <alignment horizontal="left" wrapText="1" indent="2"/>
    </xf>
    <xf numFmtId="44" fontId="11" fillId="4" borderId="0" xfId="1" applyFont="1" applyFill="1"/>
    <xf numFmtId="44" fontId="11" fillId="4" borderId="0" xfId="1" applyFont="1" applyFill="1" applyAlignment="1">
      <alignment horizontal="justify" vertical="center"/>
    </xf>
    <xf numFmtId="44" fontId="9" fillId="4" borderId="0" xfId="1" applyFont="1" applyFill="1"/>
    <xf numFmtId="44" fontId="9" fillId="0" borderId="0" xfId="1" applyFont="1"/>
    <xf numFmtId="164" fontId="4" fillId="12" borderId="1" xfId="0" applyNumberFormat="1" applyFont="1" applyFill="1" applyBorder="1" applyAlignment="1">
      <alignment vertical="top" wrapText="1"/>
    </xf>
    <xf numFmtId="0" fontId="4" fillId="9" borderId="0" xfId="0" applyFont="1" applyFill="1" applyAlignment="1">
      <alignment vertical="top" wrapText="1"/>
    </xf>
    <xf numFmtId="164" fontId="4" fillId="5" borderId="1" xfId="0" applyNumberFormat="1" applyFont="1" applyFill="1" applyBorder="1" applyAlignment="1">
      <alignment vertical="top" wrapText="1"/>
    </xf>
    <xf numFmtId="0" fontId="11" fillId="0" borderId="0" xfId="0" applyFont="1"/>
    <xf numFmtId="164" fontId="13" fillId="4" borderId="0" xfId="0" applyNumberFormat="1" applyFont="1" applyFill="1"/>
    <xf numFmtId="0" fontId="10" fillId="4" borderId="1" xfId="0" applyFont="1" applyFill="1" applyBorder="1" applyAlignment="1">
      <alignment wrapText="1"/>
    </xf>
    <xf numFmtId="44" fontId="13" fillId="4" borderId="0" xfId="1" applyFont="1" applyFill="1"/>
    <xf numFmtId="10" fontId="13" fillId="4" borderId="0" xfId="0" applyNumberFormat="1" applyFont="1" applyFill="1"/>
    <xf numFmtId="44" fontId="4" fillId="9" borderId="0" xfId="1" applyFont="1" applyFill="1" applyAlignment="1">
      <alignment vertical="top" wrapText="1"/>
    </xf>
    <xf numFmtId="10" fontId="4" fillId="9" borderId="0" xfId="2" applyNumberFormat="1" applyFont="1" applyFill="1" applyAlignment="1">
      <alignment vertical="top" wrapText="1"/>
    </xf>
    <xf numFmtId="0" fontId="4" fillId="8" borderId="0" xfId="0" applyFont="1" applyFill="1"/>
    <xf numFmtId="0" fontId="17" fillId="14" borderId="1" xfId="0" applyFont="1" applyFill="1" applyBorder="1"/>
    <xf numFmtId="0" fontId="3" fillId="12" borderId="2" xfId="0" applyFont="1" applyFill="1" applyBorder="1" applyAlignment="1">
      <alignment horizontal="center" wrapText="1"/>
    </xf>
    <xf numFmtId="0" fontId="3" fillId="12" borderId="8" xfId="0" applyFont="1" applyFill="1" applyBorder="1" applyAlignment="1">
      <alignment horizontal="center" wrapText="1"/>
    </xf>
    <xf numFmtId="0" fontId="3" fillId="12" borderId="6" xfId="0" applyFont="1" applyFill="1" applyBorder="1" applyAlignment="1">
      <alignment horizontal="center" wrapText="1"/>
    </xf>
    <xf numFmtId="0" fontId="6" fillId="13" borderId="0" xfId="0" applyFont="1" applyFill="1" applyAlignment="1">
      <alignment horizontal="left" vertical="top" wrapText="1"/>
    </xf>
    <xf numFmtId="0" fontId="16" fillId="8" borderId="1" xfId="0" applyFont="1" applyFill="1" applyBorder="1" applyAlignment="1">
      <alignment horizontal="left" vertical="top"/>
    </xf>
    <xf numFmtId="0" fontId="17" fillId="14" borderId="2" xfId="0" applyFont="1" applyFill="1" applyBorder="1" applyAlignment="1">
      <alignment horizontal="left"/>
    </xf>
    <xf numFmtId="0" fontId="17" fillId="14" borderId="8" xfId="0" applyFont="1" applyFill="1" applyBorder="1" applyAlignment="1">
      <alignment horizontal="left"/>
    </xf>
    <xf numFmtId="0" fontId="17" fillId="14" borderId="6" xfId="0" applyFont="1" applyFill="1" applyBorder="1" applyAlignment="1">
      <alignment horizontal="left"/>
    </xf>
    <xf numFmtId="0" fontId="6" fillId="13" borderId="0" xfId="0" applyFont="1" applyFill="1" applyAlignment="1">
      <alignment horizontal="left" vertical="top"/>
    </xf>
    <xf numFmtId="0" fontId="3" fillId="5" borderId="2" xfId="0" applyFont="1" applyFill="1" applyBorder="1" applyAlignment="1">
      <alignment horizontal="center" wrapText="1"/>
    </xf>
    <xf numFmtId="0" fontId="3" fillId="5" borderId="8" xfId="0" applyFont="1" applyFill="1" applyBorder="1" applyAlignment="1">
      <alignment horizontal="center" wrapText="1"/>
    </xf>
    <xf numFmtId="0" fontId="3" fillId="5" borderId="6" xfId="0" applyFont="1" applyFill="1" applyBorder="1" applyAlignment="1">
      <alignment horizontal="center" wrapText="1"/>
    </xf>
    <xf numFmtId="0" fontId="11" fillId="2" borderId="1"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6" xfId="0" applyFont="1" applyFill="1" applyBorder="1" applyAlignment="1">
      <alignment horizontal="left" vertical="top" wrapText="1"/>
    </xf>
    <xf numFmtId="49" fontId="11" fillId="2" borderId="2" xfId="0" applyNumberFormat="1" applyFont="1" applyFill="1" applyBorder="1" applyAlignment="1">
      <alignment horizontal="left" vertical="top" wrapText="1"/>
    </xf>
    <xf numFmtId="49" fontId="11" fillId="2" borderId="6"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6" xfId="0" applyFont="1" applyFill="1" applyBorder="1" applyAlignment="1">
      <alignment horizontal="left" vertical="top" wrapText="1"/>
    </xf>
    <xf numFmtId="0" fontId="10" fillId="13" borderId="0" xfId="0" applyFont="1" applyFill="1" applyAlignment="1">
      <alignment horizontal="left" vertical="top" wrapText="1"/>
    </xf>
    <xf numFmtId="0" fontId="3" fillId="4" borderId="2" xfId="0" applyFont="1" applyFill="1" applyBorder="1" applyAlignment="1">
      <alignment horizontal="left" vertical="top" wrapText="1"/>
    </xf>
    <xf numFmtId="0" fontId="3" fillId="4" borderId="6" xfId="0" applyFont="1" applyFill="1" applyBorder="1" applyAlignment="1">
      <alignment horizontal="left" vertical="top" wrapText="1"/>
    </xf>
    <xf numFmtId="0" fontId="10" fillId="3" borderId="1" xfId="0" applyFont="1" applyFill="1" applyBorder="1" applyAlignment="1">
      <alignment horizontal="left" vertical="top"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E59C7-DF34-6247-94DD-764BD51268B8}">
  <dimension ref="A1:K197"/>
  <sheetViews>
    <sheetView tabSelected="1" zoomScale="120" zoomScaleNormal="120" workbookViewId="0"/>
  </sheetViews>
  <sheetFormatPr baseColWidth="10" defaultColWidth="29.33203125" defaultRowHeight="16" x14ac:dyDescent="0.2"/>
  <cols>
    <col min="1" max="1" width="56.1640625" style="7" customWidth="1"/>
    <col min="2" max="2" width="9.1640625" style="7" customWidth="1"/>
    <col min="3" max="3" width="17.6640625" style="109" customWidth="1"/>
    <col min="4" max="4" width="17.6640625" style="92" customWidth="1"/>
    <col min="5" max="5" width="17.6640625" style="7" customWidth="1"/>
    <col min="6" max="6" width="17.33203125" style="113" customWidth="1"/>
    <col min="7" max="7" width="4.6640625" style="5" customWidth="1"/>
    <col min="8" max="8" width="59.83203125" style="6" customWidth="1"/>
    <col min="9" max="11" width="29.33203125" style="6"/>
    <col min="12" max="16384" width="29.33203125" style="7"/>
  </cols>
  <sheetData>
    <row r="1" spans="1:9" ht="32" x14ac:dyDescent="0.4">
      <c r="A1" s="3" t="s">
        <v>114</v>
      </c>
      <c r="B1" s="4"/>
      <c r="C1" s="97"/>
      <c r="D1" s="77"/>
      <c r="E1" s="5"/>
      <c r="F1" s="32"/>
    </row>
    <row r="2" spans="1:9" x14ac:dyDescent="0.2">
      <c r="A2" s="8"/>
      <c r="B2" s="8"/>
      <c r="C2" s="98"/>
      <c r="D2" s="78"/>
      <c r="E2" s="9"/>
      <c r="F2" s="8"/>
    </row>
    <row r="3" spans="1:9" ht="30" x14ac:dyDescent="0.2">
      <c r="A3" s="10" t="s">
        <v>172</v>
      </c>
      <c r="B3" s="11" t="s">
        <v>65</v>
      </c>
      <c r="C3" s="99" t="s">
        <v>66</v>
      </c>
      <c r="D3" s="79" t="s">
        <v>84</v>
      </c>
      <c r="E3" s="12" t="s">
        <v>67</v>
      </c>
      <c r="F3" s="11" t="s">
        <v>68</v>
      </c>
      <c r="H3" s="13" t="s">
        <v>118</v>
      </c>
      <c r="I3" s="13" t="s">
        <v>254</v>
      </c>
    </row>
    <row r="4" spans="1:9" x14ac:dyDescent="0.2">
      <c r="A4" s="1" t="s">
        <v>104</v>
      </c>
      <c r="B4" s="14">
        <v>285</v>
      </c>
      <c r="C4" s="15">
        <v>0</v>
      </c>
      <c r="D4" s="80">
        <f>B118</f>
        <v>0</v>
      </c>
      <c r="E4" s="16">
        <f>C4+(C4*D4)</f>
        <v>0</v>
      </c>
      <c r="F4" s="17">
        <f>B4*(E4)</f>
        <v>0</v>
      </c>
      <c r="H4" s="18"/>
      <c r="I4" s="18"/>
    </row>
    <row r="5" spans="1:9" x14ac:dyDescent="0.2">
      <c r="A5" s="19" t="s">
        <v>82</v>
      </c>
      <c r="B5" s="14">
        <v>285</v>
      </c>
      <c r="C5" s="15">
        <v>0</v>
      </c>
      <c r="D5" s="80">
        <f>D4</f>
        <v>0</v>
      </c>
      <c r="E5" s="16">
        <f>C5+(C5*D5)</f>
        <v>0</v>
      </c>
      <c r="F5" s="17">
        <f>B5*(E5)</f>
        <v>0</v>
      </c>
    </row>
    <row r="6" spans="1:9" x14ac:dyDescent="0.2">
      <c r="A6" s="19" t="s">
        <v>170</v>
      </c>
      <c r="B6" s="14">
        <v>285</v>
      </c>
      <c r="C6" s="100"/>
      <c r="D6" s="81"/>
      <c r="E6" s="15">
        <v>0</v>
      </c>
      <c r="F6" s="17">
        <f t="shared" ref="F6" si="0">B6*(E6)</f>
        <v>0</v>
      </c>
    </row>
    <row r="7" spans="1:9" x14ac:dyDescent="0.2">
      <c r="A7" s="2" t="s">
        <v>122</v>
      </c>
      <c r="B7" s="20"/>
      <c r="C7" s="101"/>
      <c r="D7" s="82"/>
      <c r="E7" s="22"/>
      <c r="F7" s="23">
        <f>SUM(F4:F6)</f>
        <v>0</v>
      </c>
    </row>
    <row r="8" spans="1:9" x14ac:dyDescent="0.2">
      <c r="A8" s="21"/>
      <c r="B8" s="20"/>
      <c r="C8" s="101"/>
      <c r="D8" s="82"/>
      <c r="E8" s="22"/>
      <c r="F8" s="24"/>
    </row>
    <row r="9" spans="1:9" ht="30" x14ac:dyDescent="0.2">
      <c r="A9" s="10" t="s">
        <v>173</v>
      </c>
      <c r="B9" s="11" t="s">
        <v>65</v>
      </c>
      <c r="C9" s="99" t="s">
        <v>66</v>
      </c>
      <c r="D9" s="79" t="s">
        <v>84</v>
      </c>
      <c r="E9" s="12" t="s">
        <v>67</v>
      </c>
      <c r="F9" s="11" t="s">
        <v>68</v>
      </c>
      <c r="H9" s="13" t="s">
        <v>118</v>
      </c>
      <c r="I9" s="13" t="s">
        <v>254</v>
      </c>
    </row>
    <row r="10" spans="1:9" x14ac:dyDescent="0.2">
      <c r="A10" s="1" t="s">
        <v>108</v>
      </c>
      <c r="B10" s="14">
        <v>185</v>
      </c>
      <c r="C10" s="15">
        <v>0</v>
      </c>
      <c r="D10" s="80">
        <f>$B$119</f>
        <v>0</v>
      </c>
      <c r="E10" s="25">
        <f>C10+(C10*$B$119)</f>
        <v>0</v>
      </c>
      <c r="F10" s="17">
        <f>B10*(E10)</f>
        <v>0</v>
      </c>
      <c r="H10" s="18"/>
      <c r="I10" s="18"/>
    </row>
    <row r="11" spans="1:9" x14ac:dyDescent="0.2">
      <c r="A11" s="1" t="s">
        <v>109</v>
      </c>
      <c r="B11" s="14">
        <v>363</v>
      </c>
      <c r="C11" s="15">
        <v>0</v>
      </c>
      <c r="D11" s="80">
        <f>$B$119</f>
        <v>0</v>
      </c>
      <c r="E11" s="25">
        <f>C11+(C11*$B$119)</f>
        <v>0</v>
      </c>
      <c r="F11" s="17">
        <f>B11*(E11)</f>
        <v>0</v>
      </c>
      <c r="H11" s="18"/>
      <c r="I11" s="18"/>
    </row>
    <row r="12" spans="1:9" x14ac:dyDescent="0.2">
      <c r="A12" s="1" t="s">
        <v>253</v>
      </c>
      <c r="B12" s="14">
        <v>363</v>
      </c>
      <c r="C12" s="15">
        <v>0</v>
      </c>
      <c r="D12" s="80">
        <f>$B$119</f>
        <v>0</v>
      </c>
      <c r="E12" s="25">
        <f>C12+(C12*$B$119)</f>
        <v>0</v>
      </c>
      <c r="F12" s="17">
        <f>B12*(E12)</f>
        <v>0</v>
      </c>
      <c r="H12" s="120"/>
      <c r="I12" s="120"/>
    </row>
    <row r="13" spans="1:9" x14ac:dyDescent="0.2">
      <c r="A13" s="19" t="s">
        <v>169</v>
      </c>
      <c r="B13" s="14">
        <v>500</v>
      </c>
      <c r="C13" s="100"/>
      <c r="D13" s="81"/>
      <c r="E13" s="15">
        <v>0</v>
      </c>
      <c r="F13" s="17">
        <f t="shared" ref="F13" si="1">B13*(E13)</f>
        <v>0</v>
      </c>
    </row>
    <row r="14" spans="1:9" x14ac:dyDescent="0.2">
      <c r="A14" s="2" t="s">
        <v>122</v>
      </c>
      <c r="B14" s="26"/>
      <c r="C14" s="22"/>
      <c r="D14" s="83"/>
      <c r="E14" s="22"/>
      <c r="F14" s="23">
        <f>SUM(F10:F13)</f>
        <v>0</v>
      </c>
    </row>
    <row r="15" spans="1:9" x14ac:dyDescent="0.2">
      <c r="A15" s="21"/>
      <c r="B15" s="26"/>
      <c r="C15" s="22"/>
      <c r="D15" s="83"/>
      <c r="E15" s="22"/>
      <c r="F15" s="22"/>
      <c r="G15" s="22"/>
    </row>
    <row r="16" spans="1:9" x14ac:dyDescent="0.2">
      <c r="A16" s="122" t="s">
        <v>111</v>
      </c>
      <c r="B16" s="123"/>
      <c r="C16" s="123"/>
      <c r="D16" s="123"/>
      <c r="E16" s="123"/>
      <c r="F16" s="124"/>
    </row>
    <row r="17" spans="1:9" ht="30" x14ac:dyDescent="0.2">
      <c r="A17" s="10" t="s">
        <v>174</v>
      </c>
      <c r="B17" s="11" t="s">
        <v>65</v>
      </c>
      <c r="C17" s="99" t="s">
        <v>66</v>
      </c>
      <c r="D17" s="79" t="s">
        <v>84</v>
      </c>
      <c r="E17" s="12" t="s">
        <v>67</v>
      </c>
      <c r="F17" s="11" t="s">
        <v>68</v>
      </c>
      <c r="H17" s="13" t="s">
        <v>118</v>
      </c>
      <c r="I17" s="13" t="s">
        <v>254</v>
      </c>
    </row>
    <row r="18" spans="1:9" x14ac:dyDescent="0.2">
      <c r="A18" s="1" t="s">
        <v>144</v>
      </c>
      <c r="B18" s="14">
        <v>28</v>
      </c>
      <c r="C18" s="15">
        <v>0</v>
      </c>
      <c r="D18" s="80">
        <f>$B$120</f>
        <v>0</v>
      </c>
      <c r="E18" s="25">
        <f>C18+(C18*D18)</f>
        <v>0</v>
      </c>
      <c r="F18" s="17">
        <f>B18*(E18)</f>
        <v>0</v>
      </c>
      <c r="H18" s="31"/>
      <c r="I18" s="31"/>
    </row>
    <row r="19" spans="1:9" x14ac:dyDescent="0.2">
      <c r="A19" s="1" t="s">
        <v>146</v>
      </c>
      <c r="B19" s="14">
        <v>28</v>
      </c>
      <c r="C19" s="15">
        <v>0</v>
      </c>
      <c r="D19" s="80">
        <f>$B$120</f>
        <v>0</v>
      </c>
      <c r="E19" s="25">
        <f t="shared" ref="E19:E21" si="2">C19+(C19*D19)</f>
        <v>0</v>
      </c>
      <c r="F19" s="17">
        <f t="shared" ref="F19:F22" si="3">B19*(E19)</f>
        <v>0</v>
      </c>
      <c r="H19" s="31"/>
      <c r="I19" s="31"/>
    </row>
    <row r="20" spans="1:9" x14ac:dyDescent="0.2">
      <c r="A20" s="1" t="s">
        <v>145</v>
      </c>
      <c r="B20" s="14">
        <v>35</v>
      </c>
      <c r="C20" s="15">
        <v>0</v>
      </c>
      <c r="D20" s="80">
        <f>$B$120</f>
        <v>0</v>
      </c>
      <c r="E20" s="25">
        <f t="shared" si="2"/>
        <v>0</v>
      </c>
      <c r="F20" s="17">
        <f t="shared" si="3"/>
        <v>0</v>
      </c>
      <c r="H20" s="31"/>
      <c r="I20" s="31"/>
    </row>
    <row r="21" spans="1:9" x14ac:dyDescent="0.2">
      <c r="A21" s="1" t="s">
        <v>147</v>
      </c>
      <c r="B21" s="14">
        <v>35</v>
      </c>
      <c r="C21" s="15">
        <v>0</v>
      </c>
      <c r="D21" s="80">
        <f>$B$120</f>
        <v>0</v>
      </c>
      <c r="E21" s="25">
        <f t="shared" si="2"/>
        <v>0</v>
      </c>
      <c r="F21" s="17">
        <f t="shared" si="3"/>
        <v>0</v>
      </c>
      <c r="H21" s="31"/>
      <c r="I21" s="31"/>
    </row>
    <row r="22" spans="1:9" x14ac:dyDescent="0.2">
      <c r="A22" s="19" t="s">
        <v>168</v>
      </c>
      <c r="B22" s="14">
        <v>50</v>
      </c>
      <c r="C22" s="100"/>
      <c r="D22" s="81"/>
      <c r="E22" s="15">
        <v>0</v>
      </c>
      <c r="F22" s="17">
        <f t="shared" si="3"/>
        <v>0</v>
      </c>
    </row>
    <row r="23" spans="1:9" x14ac:dyDescent="0.2">
      <c r="A23" s="76" t="s">
        <v>228</v>
      </c>
      <c r="B23" s="26"/>
      <c r="C23" s="22"/>
      <c r="D23" s="83"/>
      <c r="E23" s="22"/>
      <c r="F23" s="23">
        <f>SUM(F18:F22)</f>
        <v>0</v>
      </c>
      <c r="G23" s="22"/>
    </row>
    <row r="24" spans="1:9" x14ac:dyDescent="0.2">
      <c r="A24" s="21"/>
      <c r="B24" s="26"/>
      <c r="C24" s="22"/>
      <c r="D24" s="83"/>
      <c r="E24" s="22"/>
      <c r="F24" s="22"/>
      <c r="G24" s="22"/>
    </row>
    <row r="25" spans="1:9" x14ac:dyDescent="0.2">
      <c r="A25" s="21"/>
      <c r="B25" s="26"/>
      <c r="C25" s="22"/>
      <c r="D25" s="83"/>
      <c r="E25" s="22"/>
      <c r="F25" s="22"/>
      <c r="G25" s="22"/>
    </row>
    <row r="26" spans="1:9" ht="30" x14ac:dyDescent="0.2">
      <c r="A26" s="10" t="s">
        <v>175</v>
      </c>
      <c r="B26" s="11" t="s">
        <v>65</v>
      </c>
      <c r="C26" s="99" t="s">
        <v>66</v>
      </c>
      <c r="D26" s="79" t="s">
        <v>84</v>
      </c>
      <c r="E26" s="12" t="s">
        <v>67</v>
      </c>
      <c r="F26" s="11" t="s">
        <v>68</v>
      </c>
      <c r="H26" s="13" t="s">
        <v>118</v>
      </c>
      <c r="I26" s="13" t="s">
        <v>254</v>
      </c>
    </row>
    <row r="27" spans="1:9" x14ac:dyDescent="0.2">
      <c r="A27" s="1" t="s">
        <v>151</v>
      </c>
      <c r="B27" s="14">
        <v>3</v>
      </c>
      <c r="C27" s="15">
        <v>0</v>
      </c>
      <c r="D27" s="80">
        <f>$B$121</f>
        <v>0</v>
      </c>
      <c r="E27" s="25">
        <f>C27+(C27*D27)</f>
        <v>0</v>
      </c>
      <c r="F27" s="17">
        <f>B27*(E27)</f>
        <v>0</v>
      </c>
      <c r="H27" s="31"/>
      <c r="I27" s="31"/>
    </row>
    <row r="28" spans="1:9" x14ac:dyDescent="0.2">
      <c r="A28" s="1" t="s">
        <v>152</v>
      </c>
      <c r="B28" s="14">
        <v>3</v>
      </c>
      <c r="C28" s="15">
        <v>0</v>
      </c>
      <c r="D28" s="80">
        <f>$B$121</f>
        <v>0</v>
      </c>
      <c r="E28" s="25">
        <f t="shared" ref="E28" si="4">C28+(C28*D28)</f>
        <v>0</v>
      </c>
      <c r="F28" s="17">
        <f t="shared" ref="F28:F29" si="5">B28*(E28)</f>
        <v>0</v>
      </c>
    </row>
    <row r="29" spans="1:9" x14ac:dyDescent="0.2">
      <c r="A29" s="19" t="s">
        <v>171</v>
      </c>
      <c r="B29" s="14">
        <v>50</v>
      </c>
      <c r="C29" s="100"/>
      <c r="D29" s="81"/>
      <c r="E29" s="15">
        <v>0</v>
      </c>
      <c r="F29" s="17">
        <f t="shared" si="5"/>
        <v>0</v>
      </c>
    </row>
    <row r="30" spans="1:9" x14ac:dyDescent="0.2">
      <c r="A30" s="76" t="s">
        <v>228</v>
      </c>
      <c r="B30" s="26"/>
      <c r="C30" s="22"/>
      <c r="D30" s="83"/>
      <c r="E30" s="22"/>
      <c r="F30" s="23">
        <f>SUM(F27:F29)</f>
        <v>0</v>
      </c>
      <c r="G30" s="22"/>
    </row>
    <row r="31" spans="1:9" s="6" customFormat="1" x14ac:dyDescent="0.2">
      <c r="A31" s="21"/>
      <c r="B31" s="26"/>
      <c r="C31" s="22"/>
      <c r="D31" s="83"/>
      <c r="E31" s="22"/>
      <c r="F31" s="22"/>
      <c r="G31" s="22"/>
    </row>
    <row r="32" spans="1:9" s="6" customFormat="1" x14ac:dyDescent="0.2">
      <c r="A32" s="21"/>
      <c r="B32" s="26"/>
      <c r="C32" s="22"/>
      <c r="D32" s="83"/>
      <c r="E32" s="22"/>
      <c r="F32" s="22"/>
      <c r="G32" s="22"/>
    </row>
    <row r="33" spans="1:9" ht="30" x14ac:dyDescent="0.2">
      <c r="A33" s="10" t="s">
        <v>107</v>
      </c>
      <c r="B33" s="11" t="s">
        <v>65</v>
      </c>
      <c r="C33" s="99" t="s">
        <v>66</v>
      </c>
      <c r="D33" s="79" t="s">
        <v>84</v>
      </c>
      <c r="E33" s="12" t="s">
        <v>67</v>
      </c>
      <c r="F33" s="11" t="s">
        <v>68</v>
      </c>
      <c r="H33" s="13" t="s">
        <v>118</v>
      </c>
      <c r="I33" s="13" t="s">
        <v>254</v>
      </c>
    </row>
    <row r="34" spans="1:9" x14ac:dyDescent="0.2">
      <c r="A34" s="1" t="s">
        <v>167</v>
      </c>
      <c r="B34" s="14">
        <v>95</v>
      </c>
      <c r="C34" s="15">
        <v>0</v>
      </c>
      <c r="D34" s="80">
        <f>$B$122</f>
        <v>0</v>
      </c>
      <c r="E34" s="16">
        <f>C34+(C34*D34)</f>
        <v>0</v>
      </c>
      <c r="F34" s="17">
        <f>B34*(E34)</f>
        <v>0</v>
      </c>
      <c r="H34" s="18"/>
      <c r="I34" s="18"/>
    </row>
    <row r="35" spans="1:9" x14ac:dyDescent="0.2">
      <c r="A35" s="19" t="s">
        <v>193</v>
      </c>
      <c r="B35" s="14">
        <v>95</v>
      </c>
      <c r="C35" s="100"/>
      <c r="D35" s="81"/>
      <c r="E35" s="15">
        <v>0</v>
      </c>
      <c r="F35" s="17">
        <f t="shared" ref="F35" si="6">B35*(E35)</f>
        <v>0</v>
      </c>
    </row>
    <row r="36" spans="1:9" x14ac:dyDescent="0.2">
      <c r="A36" s="2" t="s">
        <v>122</v>
      </c>
      <c r="B36" s="27"/>
      <c r="C36" s="102"/>
      <c r="D36" s="84"/>
      <c r="E36" s="27"/>
      <c r="F36" s="110">
        <f>SUM(F34:F35)</f>
        <v>0</v>
      </c>
    </row>
    <row r="37" spans="1:9" s="6" customFormat="1" x14ac:dyDescent="0.2">
      <c r="A37" s="21"/>
      <c r="B37" s="26"/>
      <c r="C37" s="22"/>
      <c r="D37" s="83"/>
      <c r="E37" s="22"/>
      <c r="F37" s="22"/>
      <c r="G37" s="22"/>
    </row>
    <row r="38" spans="1:9" s="6" customFormat="1" x14ac:dyDescent="0.2">
      <c r="A38" s="21"/>
      <c r="B38" s="26"/>
      <c r="C38" s="22"/>
      <c r="D38" s="83"/>
      <c r="E38" s="22"/>
      <c r="F38" s="22"/>
      <c r="G38" s="22"/>
    </row>
    <row r="39" spans="1:9" x14ac:dyDescent="0.2">
      <c r="A39" s="122" t="s">
        <v>70</v>
      </c>
      <c r="B39" s="123"/>
      <c r="C39" s="123"/>
      <c r="D39" s="123"/>
      <c r="E39" s="123"/>
      <c r="F39" s="124"/>
    </row>
    <row r="40" spans="1:9" ht="30" x14ac:dyDescent="0.2">
      <c r="A40" s="10" t="s">
        <v>70</v>
      </c>
      <c r="B40" s="11" t="s">
        <v>65</v>
      </c>
      <c r="C40" s="99" t="s">
        <v>66</v>
      </c>
      <c r="D40" s="79" t="s">
        <v>84</v>
      </c>
      <c r="E40" s="12" t="s">
        <v>67</v>
      </c>
      <c r="F40" s="11" t="s">
        <v>68</v>
      </c>
      <c r="H40" s="13" t="s">
        <v>118</v>
      </c>
      <c r="I40" s="13" t="s">
        <v>254</v>
      </c>
    </row>
    <row r="41" spans="1:9" x14ac:dyDescent="0.2">
      <c r="A41" s="1" t="s">
        <v>255</v>
      </c>
      <c r="B41" s="14">
        <v>8</v>
      </c>
      <c r="C41" s="15">
        <v>0</v>
      </c>
      <c r="D41" s="80">
        <f>$B$123</f>
        <v>0</v>
      </c>
      <c r="E41" s="16">
        <f>C41+(C41*D41)</f>
        <v>0</v>
      </c>
      <c r="F41" s="17">
        <f>B41*(E41)</f>
        <v>0</v>
      </c>
      <c r="H41" s="18"/>
      <c r="I41" s="18"/>
    </row>
    <row r="42" spans="1:9" x14ac:dyDescent="0.2">
      <c r="A42" s="1" t="s">
        <v>192</v>
      </c>
      <c r="B42" s="14">
        <v>8</v>
      </c>
      <c r="C42" s="15">
        <v>0</v>
      </c>
      <c r="D42" s="80">
        <f>$B$123</f>
        <v>0</v>
      </c>
      <c r="E42" s="16">
        <f>C42+(C42*D42)</f>
        <v>0</v>
      </c>
      <c r="F42" s="17">
        <f>B42*(E42)</f>
        <v>0</v>
      </c>
    </row>
    <row r="43" spans="1:9" x14ac:dyDescent="0.2">
      <c r="A43" s="19" t="s">
        <v>194</v>
      </c>
      <c r="B43" s="28">
        <v>8</v>
      </c>
      <c r="C43" s="100"/>
      <c r="D43" s="81"/>
      <c r="E43" s="15">
        <v>0</v>
      </c>
      <c r="F43" s="17">
        <f t="shared" ref="F43" si="7">B43*(E43)</f>
        <v>0</v>
      </c>
    </row>
    <row r="44" spans="1:9" x14ac:dyDescent="0.2">
      <c r="A44" s="2" t="s">
        <v>122</v>
      </c>
      <c r="B44" s="27"/>
      <c r="C44" s="102"/>
      <c r="D44" s="84"/>
      <c r="E44" s="27"/>
      <c r="F44" s="110">
        <f>SUM(F41:F43)</f>
        <v>0</v>
      </c>
    </row>
    <row r="45" spans="1:9" s="6" customFormat="1" x14ac:dyDescent="0.2">
      <c r="A45" s="21"/>
      <c r="B45" s="26"/>
      <c r="C45" s="22"/>
      <c r="D45" s="83"/>
      <c r="E45" s="22"/>
      <c r="F45" s="22"/>
      <c r="G45" s="22"/>
    </row>
    <row r="46" spans="1:9" s="6" customFormat="1" x14ac:dyDescent="0.2">
      <c r="A46" s="21"/>
      <c r="B46" s="26"/>
      <c r="C46" s="22"/>
      <c r="D46" s="83"/>
      <c r="E46" s="22"/>
      <c r="F46" s="22"/>
      <c r="G46" s="22"/>
    </row>
    <row r="47" spans="1:9" ht="30" x14ac:dyDescent="0.2">
      <c r="A47" s="10" t="s">
        <v>225</v>
      </c>
      <c r="B47" s="11" t="s">
        <v>65</v>
      </c>
      <c r="C47" s="99" t="s">
        <v>66</v>
      </c>
      <c r="D47" s="79" t="s">
        <v>84</v>
      </c>
      <c r="E47" s="12" t="s">
        <v>67</v>
      </c>
      <c r="F47" s="11" t="s">
        <v>68</v>
      </c>
      <c r="H47" s="13" t="s">
        <v>118</v>
      </c>
      <c r="I47" s="13" t="s">
        <v>254</v>
      </c>
    </row>
    <row r="48" spans="1:9" x14ac:dyDescent="0.2">
      <c r="A48" s="1" t="s">
        <v>110</v>
      </c>
      <c r="B48" s="14">
        <v>30</v>
      </c>
      <c r="C48" s="15">
        <v>0</v>
      </c>
      <c r="D48" s="80">
        <f>$B$124</f>
        <v>0</v>
      </c>
      <c r="E48" s="16">
        <f>C48+(C48*D48)</f>
        <v>0</v>
      </c>
      <c r="F48" s="17">
        <f>B48*(E48)</f>
        <v>0</v>
      </c>
      <c r="H48" s="29"/>
      <c r="I48" s="30"/>
    </row>
    <row r="49" spans="1:9" x14ac:dyDescent="0.2">
      <c r="A49" s="1" t="s">
        <v>202</v>
      </c>
      <c r="B49" s="14">
        <v>3</v>
      </c>
      <c r="C49" s="15">
        <v>0</v>
      </c>
      <c r="D49" s="80">
        <f>$B$124</f>
        <v>0</v>
      </c>
      <c r="E49" s="16">
        <f>C49+(C49*D49)</f>
        <v>0</v>
      </c>
      <c r="F49" s="17">
        <f>B49*(E49)</f>
        <v>0</v>
      </c>
      <c r="H49" s="29"/>
      <c r="I49" s="30"/>
    </row>
    <row r="50" spans="1:9" x14ac:dyDescent="0.2">
      <c r="A50" s="2" t="s">
        <v>122</v>
      </c>
      <c r="B50" s="27"/>
      <c r="C50" s="102"/>
      <c r="D50" s="84"/>
      <c r="E50" s="27"/>
      <c r="F50" s="110">
        <f>SUM(F48:F49)</f>
        <v>0</v>
      </c>
      <c r="H50" s="33"/>
      <c r="I50" s="33"/>
    </row>
    <row r="51" spans="1:9" x14ac:dyDescent="0.2">
      <c r="A51" s="27"/>
      <c r="B51" s="27"/>
      <c r="C51" s="102"/>
      <c r="D51" s="84"/>
      <c r="E51" s="27"/>
      <c r="F51" s="111"/>
      <c r="H51" s="33"/>
      <c r="I51" s="33"/>
    </row>
    <row r="52" spans="1:9" x14ac:dyDescent="0.2">
      <c r="A52" s="27"/>
      <c r="B52" s="27"/>
      <c r="C52" s="102"/>
      <c r="D52" s="84"/>
      <c r="E52" s="27"/>
      <c r="F52" s="111"/>
      <c r="H52" s="33"/>
      <c r="I52" s="33"/>
    </row>
    <row r="53" spans="1:9" ht="30" x14ac:dyDescent="0.2">
      <c r="A53" s="10" t="s">
        <v>69</v>
      </c>
      <c r="B53" s="11" t="s">
        <v>65</v>
      </c>
      <c r="C53" s="99" t="s">
        <v>66</v>
      </c>
      <c r="D53" s="79" t="s">
        <v>84</v>
      </c>
      <c r="E53" s="12" t="s">
        <v>67</v>
      </c>
      <c r="F53" s="11" t="s">
        <v>68</v>
      </c>
      <c r="H53" s="13" t="s">
        <v>118</v>
      </c>
      <c r="I53" s="13" t="s">
        <v>254</v>
      </c>
    </row>
    <row r="54" spans="1:9" x14ac:dyDescent="0.2">
      <c r="A54" s="1" t="s">
        <v>227</v>
      </c>
      <c r="B54" s="14">
        <v>3</v>
      </c>
      <c r="C54" s="15">
        <v>0</v>
      </c>
      <c r="D54" s="80">
        <f>$B$125</f>
        <v>0</v>
      </c>
      <c r="E54" s="16">
        <f>C54+(C54*D54)</f>
        <v>0</v>
      </c>
      <c r="F54" s="17">
        <f>B54*(E54)</f>
        <v>0</v>
      </c>
      <c r="H54" s="29"/>
      <c r="I54" s="30"/>
    </row>
    <row r="55" spans="1:9" x14ac:dyDescent="0.2">
      <c r="A55" s="1" t="s">
        <v>226</v>
      </c>
      <c r="B55" s="14">
        <v>7</v>
      </c>
      <c r="C55" s="15">
        <v>0</v>
      </c>
      <c r="D55" s="80">
        <f>$B$125</f>
        <v>0</v>
      </c>
      <c r="E55" s="16">
        <f>C55+(C55*D55)</f>
        <v>0</v>
      </c>
      <c r="F55" s="17">
        <f>B55*(E55)</f>
        <v>0</v>
      </c>
      <c r="H55" s="29"/>
      <c r="I55" s="30"/>
    </row>
    <row r="56" spans="1:9" x14ac:dyDescent="0.2">
      <c r="A56" s="2" t="s">
        <v>122</v>
      </c>
      <c r="B56" s="27"/>
      <c r="C56" s="102"/>
      <c r="D56" s="84"/>
      <c r="E56" s="27"/>
      <c r="F56" s="110">
        <f>SUM(F54:F55)</f>
        <v>0</v>
      </c>
      <c r="H56" s="33"/>
      <c r="I56" s="33"/>
    </row>
    <row r="57" spans="1:9" x14ac:dyDescent="0.2">
      <c r="A57" s="27"/>
      <c r="B57" s="27"/>
      <c r="C57" s="102"/>
      <c r="D57" s="84"/>
      <c r="E57" s="27"/>
      <c r="F57" s="111"/>
      <c r="H57" s="33"/>
      <c r="I57" s="33"/>
    </row>
    <row r="58" spans="1:9" x14ac:dyDescent="0.2">
      <c r="A58" s="27"/>
      <c r="B58" s="27"/>
      <c r="C58" s="102"/>
      <c r="D58" s="84"/>
      <c r="E58" s="27"/>
      <c r="F58" s="111"/>
      <c r="H58" s="33"/>
      <c r="I58" s="33"/>
    </row>
    <row r="59" spans="1:9" ht="30" x14ac:dyDescent="0.2">
      <c r="A59" s="10" t="s">
        <v>195</v>
      </c>
      <c r="B59" s="11" t="s">
        <v>65</v>
      </c>
      <c r="C59" s="99" t="s">
        <v>66</v>
      </c>
      <c r="D59" s="79" t="s">
        <v>84</v>
      </c>
      <c r="E59" s="12" t="s">
        <v>67</v>
      </c>
      <c r="F59" s="11" t="s">
        <v>68</v>
      </c>
      <c r="H59" s="13" t="s">
        <v>118</v>
      </c>
      <c r="I59" s="13" t="s">
        <v>254</v>
      </c>
    </row>
    <row r="60" spans="1:9" x14ac:dyDescent="0.2">
      <c r="A60" s="1" t="s">
        <v>113</v>
      </c>
      <c r="B60" s="14">
        <v>7</v>
      </c>
      <c r="C60" s="15">
        <v>0</v>
      </c>
      <c r="D60" s="80">
        <f>$B$126</f>
        <v>0</v>
      </c>
      <c r="E60" s="16">
        <f>C60+(C60*D60)</f>
        <v>0</v>
      </c>
      <c r="F60" s="17">
        <f>B60*(E60)</f>
        <v>0</v>
      </c>
      <c r="H60" s="29"/>
      <c r="I60" s="30"/>
    </row>
    <row r="61" spans="1:9" x14ac:dyDescent="0.2">
      <c r="A61" s="1" t="s">
        <v>196</v>
      </c>
      <c r="B61" s="14">
        <v>3</v>
      </c>
      <c r="C61" s="15">
        <v>0</v>
      </c>
      <c r="D61" s="80">
        <f>$B$126</f>
        <v>0</v>
      </c>
      <c r="E61" s="16">
        <f t="shared" ref="E61" si="8">C61+(C61*D61)</f>
        <v>0</v>
      </c>
      <c r="F61" s="17">
        <f t="shared" ref="F61" si="9">B61*(E61)</f>
        <v>0</v>
      </c>
      <c r="H61" s="29"/>
      <c r="I61" s="30"/>
    </row>
    <row r="62" spans="1:9" x14ac:dyDescent="0.2">
      <c r="A62" s="2" t="s">
        <v>121</v>
      </c>
      <c r="B62" s="27"/>
      <c r="C62" s="102"/>
      <c r="D62" s="84"/>
      <c r="E62" s="27"/>
      <c r="F62" s="110">
        <f>SUM(F60:F61)</f>
        <v>0</v>
      </c>
    </row>
    <row r="63" spans="1:9" s="6" customFormat="1" x14ac:dyDescent="0.2">
      <c r="A63" s="21"/>
      <c r="B63" s="26"/>
      <c r="C63" s="22"/>
      <c r="D63" s="83"/>
      <c r="E63" s="22"/>
      <c r="F63" s="22"/>
      <c r="G63" s="22"/>
    </row>
    <row r="64" spans="1:9" s="6" customFormat="1" x14ac:dyDescent="0.2">
      <c r="A64" s="21"/>
      <c r="B64" s="26"/>
      <c r="C64" s="22"/>
      <c r="D64" s="83"/>
      <c r="E64" s="22"/>
      <c r="F64" s="22"/>
      <c r="G64" s="22"/>
    </row>
    <row r="65" spans="1:9" ht="14" customHeight="1" x14ac:dyDescent="0.2">
      <c r="A65" s="10" t="s">
        <v>197</v>
      </c>
      <c r="B65" s="11" t="s">
        <v>65</v>
      </c>
      <c r="C65" s="99" t="s">
        <v>66</v>
      </c>
      <c r="D65" s="79" t="s">
        <v>84</v>
      </c>
      <c r="E65" s="12" t="s">
        <v>67</v>
      </c>
      <c r="F65" s="11" t="s">
        <v>68</v>
      </c>
      <c r="H65" s="13" t="s">
        <v>118</v>
      </c>
      <c r="I65" s="13" t="s">
        <v>254</v>
      </c>
    </row>
    <row r="66" spans="1:9" x14ac:dyDescent="0.2">
      <c r="A66" s="1" t="s">
        <v>116</v>
      </c>
      <c r="B66" s="14">
        <v>10</v>
      </c>
      <c r="C66" s="15">
        <v>0</v>
      </c>
      <c r="D66" s="80">
        <f t="shared" ref="D66:D73" si="10">$B$127</f>
        <v>0</v>
      </c>
      <c r="E66" s="16">
        <f>C66+(C66*D66)</f>
        <v>0</v>
      </c>
      <c r="F66" s="17">
        <f>B66*E66</f>
        <v>0</v>
      </c>
      <c r="H66" s="29"/>
      <c r="I66" s="30"/>
    </row>
    <row r="67" spans="1:9" x14ac:dyDescent="0.2">
      <c r="A67" s="1" t="s">
        <v>117</v>
      </c>
      <c r="B67" s="14">
        <v>35</v>
      </c>
      <c r="C67" s="15">
        <v>0</v>
      </c>
      <c r="D67" s="80">
        <f t="shared" si="10"/>
        <v>0</v>
      </c>
      <c r="E67" s="16">
        <f t="shared" ref="E67:E73" si="11">C67+(C67*D67)</f>
        <v>0</v>
      </c>
      <c r="F67" s="17">
        <f t="shared" ref="F67:F73" si="12">B67*E67</f>
        <v>0</v>
      </c>
      <c r="H67" s="29"/>
      <c r="I67" s="30"/>
    </row>
    <row r="68" spans="1:9" x14ac:dyDescent="0.2">
      <c r="A68" s="1" t="s">
        <v>119</v>
      </c>
      <c r="B68" s="14">
        <v>25</v>
      </c>
      <c r="C68" s="15">
        <v>0</v>
      </c>
      <c r="D68" s="80">
        <f t="shared" si="10"/>
        <v>0</v>
      </c>
      <c r="E68" s="16">
        <f t="shared" si="11"/>
        <v>0</v>
      </c>
      <c r="F68" s="17">
        <f t="shared" si="12"/>
        <v>0</v>
      </c>
      <c r="H68" s="29"/>
      <c r="I68" s="30"/>
    </row>
    <row r="69" spans="1:9" x14ac:dyDescent="0.2">
      <c r="A69" s="1" t="s">
        <v>120</v>
      </c>
      <c r="B69" s="14">
        <v>35</v>
      </c>
      <c r="C69" s="15">
        <v>0</v>
      </c>
      <c r="D69" s="80">
        <f t="shared" si="10"/>
        <v>0</v>
      </c>
      <c r="E69" s="16">
        <f t="shared" si="11"/>
        <v>0</v>
      </c>
      <c r="F69" s="17">
        <f t="shared" si="12"/>
        <v>0</v>
      </c>
      <c r="H69" s="29"/>
      <c r="I69" s="30"/>
    </row>
    <row r="70" spans="1:9" x14ac:dyDescent="0.2">
      <c r="A70" s="1" t="s">
        <v>154</v>
      </c>
      <c r="B70" s="14">
        <v>3</v>
      </c>
      <c r="C70" s="15">
        <v>0</v>
      </c>
      <c r="D70" s="80">
        <f t="shared" si="10"/>
        <v>0</v>
      </c>
      <c r="E70" s="16">
        <f t="shared" si="11"/>
        <v>0</v>
      </c>
      <c r="F70" s="17">
        <f t="shared" si="12"/>
        <v>0</v>
      </c>
      <c r="H70" s="29"/>
      <c r="I70" s="30"/>
    </row>
    <row r="71" spans="1:9" ht="30" x14ac:dyDescent="0.2">
      <c r="A71" s="1" t="s">
        <v>140</v>
      </c>
      <c r="B71" s="14">
        <v>13</v>
      </c>
      <c r="C71" s="15">
        <v>0</v>
      </c>
      <c r="D71" s="80">
        <f t="shared" si="10"/>
        <v>0</v>
      </c>
      <c r="E71" s="16">
        <f t="shared" si="11"/>
        <v>0</v>
      </c>
      <c r="F71" s="17">
        <f t="shared" si="12"/>
        <v>0</v>
      </c>
      <c r="H71" s="29"/>
      <c r="I71" s="30"/>
    </row>
    <row r="72" spans="1:9" x14ac:dyDescent="0.2">
      <c r="A72" s="1" t="s">
        <v>232</v>
      </c>
      <c r="B72" s="14">
        <v>8</v>
      </c>
      <c r="C72" s="15">
        <v>0</v>
      </c>
      <c r="D72" s="80">
        <f t="shared" si="10"/>
        <v>0</v>
      </c>
      <c r="E72" s="16">
        <f t="shared" si="11"/>
        <v>0</v>
      </c>
      <c r="F72" s="17">
        <f t="shared" si="12"/>
        <v>0</v>
      </c>
      <c r="H72" s="29"/>
      <c r="I72" s="30"/>
    </row>
    <row r="73" spans="1:9" x14ac:dyDescent="0.2">
      <c r="A73" s="1" t="s">
        <v>233</v>
      </c>
      <c r="B73" s="14">
        <v>2</v>
      </c>
      <c r="C73" s="15">
        <v>0</v>
      </c>
      <c r="D73" s="80">
        <f t="shared" si="10"/>
        <v>0</v>
      </c>
      <c r="E73" s="16">
        <f t="shared" si="11"/>
        <v>0</v>
      </c>
      <c r="F73" s="17">
        <f t="shared" si="12"/>
        <v>0</v>
      </c>
      <c r="H73" s="29"/>
      <c r="I73" s="30"/>
    </row>
    <row r="74" spans="1:9" x14ac:dyDescent="0.2">
      <c r="A74" s="2" t="s">
        <v>121</v>
      </c>
      <c r="B74" s="27"/>
      <c r="C74" s="102"/>
      <c r="D74" s="84"/>
      <c r="E74" s="27"/>
      <c r="F74" s="110">
        <f>SUM(F66:F73)</f>
        <v>0</v>
      </c>
    </row>
    <row r="75" spans="1:9" x14ac:dyDescent="0.2">
      <c r="A75" s="27"/>
      <c r="B75" s="27"/>
      <c r="C75" s="102"/>
      <c r="D75" s="84"/>
      <c r="E75" s="27"/>
      <c r="F75" s="111"/>
    </row>
    <row r="76" spans="1:9" x14ac:dyDescent="0.2">
      <c r="A76" s="27"/>
      <c r="B76" s="27"/>
      <c r="C76" s="102"/>
      <c r="D76" s="84"/>
      <c r="E76" s="27"/>
      <c r="F76" s="111"/>
    </row>
    <row r="77" spans="1:9" ht="30" x14ac:dyDescent="0.2">
      <c r="A77" s="10" t="s">
        <v>83</v>
      </c>
      <c r="B77" s="11" t="s">
        <v>65</v>
      </c>
      <c r="C77" s="99" t="s">
        <v>66</v>
      </c>
      <c r="D77" s="79" t="s">
        <v>84</v>
      </c>
      <c r="E77" s="12" t="s">
        <v>67</v>
      </c>
      <c r="F77" s="11" t="s">
        <v>68</v>
      </c>
      <c r="H77" s="13" t="s">
        <v>118</v>
      </c>
      <c r="I77" s="13" t="s">
        <v>254</v>
      </c>
    </row>
    <row r="78" spans="1:9" x14ac:dyDescent="0.2">
      <c r="A78" s="1" t="s">
        <v>124</v>
      </c>
      <c r="B78" s="34">
        <v>7</v>
      </c>
      <c r="C78" s="15">
        <v>0</v>
      </c>
      <c r="D78" s="95">
        <f>$B$128</f>
        <v>0</v>
      </c>
      <c r="E78" s="16">
        <f>C78+(C78*D78)</f>
        <v>0</v>
      </c>
      <c r="F78" s="35">
        <f>B78*E78</f>
        <v>0</v>
      </c>
      <c r="H78" s="36"/>
      <c r="I78" s="36"/>
    </row>
    <row r="79" spans="1:9" x14ac:dyDescent="0.2">
      <c r="A79" s="1" t="s">
        <v>155</v>
      </c>
      <c r="B79" s="14">
        <v>27</v>
      </c>
      <c r="C79" s="15">
        <v>0</v>
      </c>
      <c r="D79" s="95">
        <f t="shared" ref="D79:D84" si="13">$B$128</f>
        <v>0</v>
      </c>
      <c r="E79" s="16">
        <f t="shared" ref="E79:E84" si="14">C79+(C79*D79)</f>
        <v>0</v>
      </c>
      <c r="F79" s="35">
        <f t="shared" ref="F79:F84" si="15">B79*E79</f>
        <v>0</v>
      </c>
      <c r="H79" s="37"/>
      <c r="I79" s="37"/>
    </row>
    <row r="80" spans="1:9" ht="30" x14ac:dyDescent="0.2">
      <c r="A80" s="1" t="s">
        <v>133</v>
      </c>
      <c r="B80" s="14">
        <v>15</v>
      </c>
      <c r="C80" s="15">
        <v>0</v>
      </c>
      <c r="D80" s="95">
        <f t="shared" si="13"/>
        <v>0</v>
      </c>
      <c r="E80" s="16">
        <f t="shared" si="14"/>
        <v>0</v>
      </c>
      <c r="F80" s="35">
        <f t="shared" si="15"/>
        <v>0</v>
      </c>
      <c r="H80" s="37"/>
      <c r="I80" s="37"/>
    </row>
    <row r="81" spans="1:11" ht="30" x14ac:dyDescent="0.2">
      <c r="A81" s="1" t="s">
        <v>134</v>
      </c>
      <c r="B81" s="14">
        <v>16</v>
      </c>
      <c r="C81" s="15">
        <v>0</v>
      </c>
      <c r="D81" s="95">
        <f t="shared" si="13"/>
        <v>0</v>
      </c>
      <c r="E81" s="16">
        <f t="shared" si="14"/>
        <v>0</v>
      </c>
      <c r="F81" s="35">
        <f t="shared" si="15"/>
        <v>0</v>
      </c>
      <c r="H81" s="37"/>
      <c r="I81" s="37"/>
    </row>
    <row r="82" spans="1:11" ht="30" x14ac:dyDescent="0.2">
      <c r="A82" s="1" t="s">
        <v>137</v>
      </c>
      <c r="B82" s="14">
        <v>16</v>
      </c>
      <c r="C82" s="15">
        <v>0</v>
      </c>
      <c r="D82" s="95">
        <f t="shared" si="13"/>
        <v>0</v>
      </c>
      <c r="E82" s="16">
        <f t="shared" si="14"/>
        <v>0</v>
      </c>
      <c r="F82" s="35">
        <f t="shared" si="15"/>
        <v>0</v>
      </c>
      <c r="H82" s="37"/>
      <c r="I82" s="37"/>
    </row>
    <row r="83" spans="1:11" x14ac:dyDescent="0.2">
      <c r="A83" s="93" t="s">
        <v>230</v>
      </c>
      <c r="B83" s="94">
        <v>10</v>
      </c>
      <c r="C83" s="15">
        <v>0</v>
      </c>
      <c r="D83" s="95">
        <f t="shared" si="13"/>
        <v>0</v>
      </c>
      <c r="E83" s="16">
        <f t="shared" si="14"/>
        <v>0</v>
      </c>
      <c r="F83" s="35">
        <f t="shared" si="15"/>
        <v>0</v>
      </c>
      <c r="H83" s="37"/>
      <c r="I83" s="37"/>
    </row>
    <row r="84" spans="1:11" x14ac:dyDescent="0.2">
      <c r="A84" s="1" t="s">
        <v>234</v>
      </c>
      <c r="B84" s="14">
        <v>1</v>
      </c>
      <c r="C84" s="15">
        <v>0</v>
      </c>
      <c r="D84" s="95">
        <f t="shared" si="13"/>
        <v>0</v>
      </c>
      <c r="E84" s="16">
        <f t="shared" si="14"/>
        <v>0</v>
      </c>
      <c r="F84" s="35">
        <f t="shared" si="15"/>
        <v>0</v>
      </c>
      <c r="H84" s="37"/>
      <c r="I84" s="37"/>
    </row>
    <row r="85" spans="1:11" x14ac:dyDescent="0.2">
      <c r="A85" s="2" t="s">
        <v>122</v>
      </c>
      <c r="B85" s="26"/>
      <c r="C85" s="103"/>
      <c r="D85" s="85"/>
      <c r="E85" s="24"/>
      <c r="F85" s="23">
        <f>SUM(F78:F84)</f>
        <v>0</v>
      </c>
    </row>
    <row r="86" spans="1:11" x14ac:dyDescent="0.2">
      <c r="A86" s="76" t="s">
        <v>228</v>
      </c>
      <c r="B86" s="5"/>
      <c r="C86" s="97"/>
      <c r="D86" s="77"/>
      <c r="E86" s="5"/>
      <c r="F86" s="32"/>
    </row>
    <row r="87" spans="1:11" s="113" customFormat="1" ht="14" x14ac:dyDescent="0.2">
      <c r="A87" s="32"/>
      <c r="B87" s="32"/>
      <c r="C87" s="116"/>
      <c r="D87" s="117"/>
      <c r="E87" s="32"/>
      <c r="F87" s="114"/>
      <c r="G87" s="32"/>
      <c r="H87" s="41"/>
      <c r="I87" s="41"/>
      <c r="J87" s="41"/>
      <c r="K87" s="41"/>
    </row>
    <row r="88" spans="1:11" s="113" customFormat="1" ht="14" x14ac:dyDescent="0.2">
      <c r="A88" s="32"/>
      <c r="B88" s="32"/>
      <c r="C88" s="116"/>
      <c r="D88" s="117"/>
      <c r="E88" s="32"/>
      <c r="F88" s="32"/>
      <c r="G88" s="32"/>
      <c r="H88" s="41"/>
      <c r="I88" s="41"/>
      <c r="J88" s="41"/>
      <c r="K88" s="41"/>
    </row>
    <row r="89" spans="1:11" s="113" customFormat="1" ht="15" x14ac:dyDescent="0.2">
      <c r="A89" s="38" t="s">
        <v>126</v>
      </c>
      <c r="B89" s="39" t="s">
        <v>65</v>
      </c>
      <c r="C89" s="104" t="s">
        <v>66</v>
      </c>
      <c r="D89" s="86" t="s">
        <v>127</v>
      </c>
      <c r="E89" s="40" t="s">
        <v>67</v>
      </c>
      <c r="F89" s="39" t="s">
        <v>68</v>
      </c>
      <c r="G89" s="32"/>
      <c r="H89" s="41"/>
      <c r="I89" s="41"/>
      <c r="J89" s="41"/>
      <c r="K89" s="41"/>
    </row>
    <row r="90" spans="1:11" s="113" customFormat="1" ht="15" x14ac:dyDescent="0.2">
      <c r="A90" s="1" t="s">
        <v>238</v>
      </c>
      <c r="B90" s="14">
        <v>17</v>
      </c>
      <c r="C90" s="15">
        <v>0</v>
      </c>
      <c r="D90" s="96">
        <f t="shared" ref="D90:D100" si="16">$B$129</f>
        <v>0</v>
      </c>
      <c r="E90" s="16">
        <f>C90+(C90*D90)</f>
        <v>0</v>
      </c>
      <c r="F90" s="17">
        <f>B90*E90</f>
        <v>0</v>
      </c>
      <c r="G90" s="32"/>
      <c r="H90" s="41"/>
      <c r="I90" s="41"/>
      <c r="J90" s="41"/>
      <c r="K90" s="41"/>
    </row>
    <row r="91" spans="1:11" s="113" customFormat="1" ht="15" x14ac:dyDescent="0.2">
      <c r="A91" s="1" t="s">
        <v>242</v>
      </c>
      <c r="B91" s="14">
        <v>17</v>
      </c>
      <c r="C91" s="15">
        <v>0</v>
      </c>
      <c r="D91" s="96">
        <f t="shared" si="16"/>
        <v>0</v>
      </c>
      <c r="E91" s="16">
        <f t="shared" ref="E91:E104" si="17">C91+(C91*D91)</f>
        <v>0</v>
      </c>
      <c r="F91" s="17">
        <f t="shared" ref="F91:F104" si="18">B91*E91</f>
        <v>0</v>
      </c>
      <c r="G91" s="32"/>
      <c r="H91" s="41"/>
      <c r="I91" s="41"/>
      <c r="J91" s="41"/>
      <c r="K91" s="41"/>
    </row>
    <row r="92" spans="1:11" s="113" customFormat="1" ht="15" x14ac:dyDescent="0.2">
      <c r="A92" s="1" t="s">
        <v>239</v>
      </c>
      <c r="B92" s="14">
        <v>17</v>
      </c>
      <c r="C92" s="15">
        <v>0</v>
      </c>
      <c r="D92" s="96">
        <f t="shared" si="16"/>
        <v>0</v>
      </c>
      <c r="E92" s="16">
        <f t="shared" si="17"/>
        <v>0</v>
      </c>
      <c r="F92" s="17">
        <f t="shared" si="18"/>
        <v>0</v>
      </c>
      <c r="G92" s="32"/>
      <c r="H92" s="41"/>
      <c r="I92" s="41"/>
      <c r="J92" s="41"/>
      <c r="K92" s="41"/>
    </row>
    <row r="93" spans="1:11" s="113" customFormat="1" ht="15" x14ac:dyDescent="0.2">
      <c r="A93" s="1" t="s">
        <v>240</v>
      </c>
      <c r="B93" s="14">
        <v>17</v>
      </c>
      <c r="C93" s="15">
        <v>0</v>
      </c>
      <c r="D93" s="96">
        <f t="shared" si="16"/>
        <v>0</v>
      </c>
      <c r="E93" s="16">
        <f t="shared" si="17"/>
        <v>0</v>
      </c>
      <c r="F93" s="17">
        <f t="shared" si="18"/>
        <v>0</v>
      </c>
      <c r="G93" s="32"/>
      <c r="H93" s="41"/>
      <c r="I93" s="41"/>
      <c r="J93" s="41"/>
      <c r="K93" s="41"/>
    </row>
    <row r="94" spans="1:11" s="113" customFormat="1" ht="15" x14ac:dyDescent="0.2">
      <c r="A94" s="1" t="s">
        <v>241</v>
      </c>
      <c r="B94" s="14">
        <v>51</v>
      </c>
      <c r="C94" s="15">
        <v>0</v>
      </c>
      <c r="D94" s="96">
        <f t="shared" si="16"/>
        <v>0</v>
      </c>
      <c r="E94" s="16">
        <f t="shared" si="17"/>
        <v>0</v>
      </c>
      <c r="F94" s="17">
        <f t="shared" si="18"/>
        <v>0</v>
      </c>
      <c r="G94" s="32"/>
      <c r="H94" s="41"/>
      <c r="I94" s="41"/>
      <c r="J94" s="41"/>
      <c r="K94" s="41"/>
    </row>
    <row r="95" spans="1:11" s="113" customFormat="1" ht="15" x14ac:dyDescent="0.2">
      <c r="A95" s="1" t="s">
        <v>243</v>
      </c>
      <c r="B95" s="14">
        <v>51</v>
      </c>
      <c r="C95" s="15">
        <v>0</v>
      </c>
      <c r="D95" s="96">
        <f t="shared" si="16"/>
        <v>0</v>
      </c>
      <c r="E95" s="16">
        <f t="shared" si="17"/>
        <v>0</v>
      </c>
      <c r="F95" s="17">
        <f t="shared" si="18"/>
        <v>0</v>
      </c>
      <c r="G95" s="32"/>
      <c r="H95" s="41"/>
      <c r="I95" s="41"/>
      <c r="J95" s="41"/>
      <c r="K95" s="41"/>
    </row>
    <row r="96" spans="1:11" s="113" customFormat="1" ht="15" x14ac:dyDescent="0.2">
      <c r="A96" s="1" t="s">
        <v>244</v>
      </c>
      <c r="B96" s="14">
        <v>17</v>
      </c>
      <c r="C96" s="15">
        <v>0</v>
      </c>
      <c r="D96" s="96">
        <f t="shared" si="16"/>
        <v>0</v>
      </c>
      <c r="E96" s="16">
        <f t="shared" si="17"/>
        <v>0</v>
      </c>
      <c r="F96" s="17">
        <f t="shared" si="18"/>
        <v>0</v>
      </c>
      <c r="G96" s="32"/>
      <c r="H96" s="41"/>
      <c r="I96" s="41"/>
      <c r="J96" s="41"/>
      <c r="K96" s="41"/>
    </row>
    <row r="97" spans="1:11" s="113" customFormat="1" ht="15" x14ac:dyDescent="0.2">
      <c r="A97" s="1" t="s">
        <v>245</v>
      </c>
      <c r="B97" s="14">
        <v>17</v>
      </c>
      <c r="C97" s="15">
        <v>0</v>
      </c>
      <c r="D97" s="96">
        <f t="shared" si="16"/>
        <v>0</v>
      </c>
      <c r="E97" s="16">
        <f t="shared" si="17"/>
        <v>0</v>
      </c>
      <c r="F97" s="17">
        <f t="shared" si="18"/>
        <v>0</v>
      </c>
      <c r="G97" s="32"/>
      <c r="H97" s="41"/>
      <c r="I97" s="41"/>
      <c r="J97" s="41"/>
      <c r="K97" s="41"/>
    </row>
    <row r="98" spans="1:11" s="113" customFormat="1" ht="15" x14ac:dyDescent="0.2">
      <c r="A98" s="1" t="s">
        <v>246</v>
      </c>
      <c r="B98" s="14">
        <v>51</v>
      </c>
      <c r="C98" s="15">
        <v>0</v>
      </c>
      <c r="D98" s="96">
        <f t="shared" si="16"/>
        <v>0</v>
      </c>
      <c r="E98" s="16">
        <f>C98+(C98*D98)</f>
        <v>0</v>
      </c>
      <c r="F98" s="17">
        <f>B98*E98</f>
        <v>0</v>
      </c>
      <c r="G98" s="32"/>
      <c r="H98" s="41"/>
      <c r="I98" s="41"/>
      <c r="J98" s="41"/>
      <c r="K98" s="41"/>
    </row>
    <row r="99" spans="1:11" s="113" customFormat="1" ht="15" x14ac:dyDescent="0.2">
      <c r="A99" s="1" t="s">
        <v>247</v>
      </c>
      <c r="B99" s="14">
        <v>57</v>
      </c>
      <c r="C99" s="15">
        <v>0</v>
      </c>
      <c r="D99" s="96">
        <f t="shared" si="16"/>
        <v>0</v>
      </c>
      <c r="E99" s="16">
        <f t="shared" si="17"/>
        <v>0</v>
      </c>
      <c r="F99" s="17">
        <f t="shared" si="18"/>
        <v>0</v>
      </c>
      <c r="G99" s="32"/>
      <c r="H99" s="41"/>
      <c r="I99" s="41"/>
      <c r="J99" s="41"/>
      <c r="K99" s="41"/>
    </row>
    <row r="100" spans="1:11" s="113" customFormat="1" ht="15" x14ac:dyDescent="0.2">
      <c r="A100" s="1" t="s">
        <v>248</v>
      </c>
      <c r="B100" s="14">
        <v>34</v>
      </c>
      <c r="C100" s="15">
        <v>0</v>
      </c>
      <c r="D100" s="96">
        <f t="shared" si="16"/>
        <v>0</v>
      </c>
      <c r="E100" s="16">
        <f t="shared" si="17"/>
        <v>0</v>
      </c>
      <c r="F100" s="17">
        <f t="shared" si="18"/>
        <v>0</v>
      </c>
      <c r="G100" s="32"/>
      <c r="H100" s="41"/>
      <c r="I100" s="41"/>
      <c r="J100" s="41"/>
      <c r="K100" s="41"/>
    </row>
    <row r="101" spans="1:11" s="113" customFormat="1" ht="15" x14ac:dyDescent="0.2">
      <c r="A101" s="1" t="s">
        <v>249</v>
      </c>
      <c r="B101" s="14">
        <v>17</v>
      </c>
      <c r="C101" s="15">
        <v>0</v>
      </c>
      <c r="D101" s="96">
        <f t="shared" ref="D101:D102" si="19">$B$129</f>
        <v>0</v>
      </c>
      <c r="E101" s="16">
        <f t="shared" si="17"/>
        <v>0</v>
      </c>
      <c r="F101" s="17">
        <f t="shared" si="18"/>
        <v>0</v>
      </c>
      <c r="G101" s="32"/>
      <c r="H101" s="41"/>
      <c r="I101" s="41"/>
      <c r="J101" s="41"/>
      <c r="K101" s="41"/>
    </row>
    <row r="102" spans="1:11" s="113" customFormat="1" ht="15" x14ac:dyDescent="0.2">
      <c r="A102" s="1" t="s">
        <v>250</v>
      </c>
      <c r="B102" s="14">
        <v>17</v>
      </c>
      <c r="C102" s="15">
        <v>0</v>
      </c>
      <c r="D102" s="96">
        <f t="shared" si="19"/>
        <v>0</v>
      </c>
      <c r="E102" s="16">
        <f t="shared" si="17"/>
        <v>0</v>
      </c>
      <c r="F102" s="17">
        <f t="shared" si="18"/>
        <v>0</v>
      </c>
      <c r="G102" s="32"/>
      <c r="H102" s="41"/>
      <c r="I102" s="41"/>
      <c r="J102" s="41"/>
      <c r="K102" s="41"/>
    </row>
    <row r="103" spans="1:11" s="113" customFormat="1" ht="15" x14ac:dyDescent="0.2">
      <c r="A103" s="1" t="s">
        <v>251</v>
      </c>
      <c r="B103" s="14">
        <v>17</v>
      </c>
      <c r="C103" s="15">
        <v>0</v>
      </c>
      <c r="D103" s="96">
        <f>$B$129</f>
        <v>0</v>
      </c>
      <c r="E103" s="16">
        <f t="shared" si="17"/>
        <v>0</v>
      </c>
      <c r="F103" s="17">
        <f t="shared" si="18"/>
        <v>0</v>
      </c>
      <c r="G103" s="32"/>
      <c r="H103" s="41"/>
      <c r="I103" s="41"/>
      <c r="J103" s="41"/>
      <c r="K103" s="41"/>
    </row>
    <row r="104" spans="1:11" s="113" customFormat="1" ht="15" x14ac:dyDescent="0.2">
      <c r="A104" s="1" t="s">
        <v>252</v>
      </c>
      <c r="B104" s="14">
        <v>51</v>
      </c>
      <c r="C104" s="15">
        <v>0</v>
      </c>
      <c r="D104" s="96">
        <f>$B$129</f>
        <v>0</v>
      </c>
      <c r="E104" s="16">
        <f t="shared" si="17"/>
        <v>0</v>
      </c>
      <c r="F104" s="17">
        <f t="shared" si="18"/>
        <v>0</v>
      </c>
      <c r="G104" s="32"/>
      <c r="H104" s="41"/>
      <c r="I104" s="41"/>
      <c r="J104" s="41"/>
      <c r="K104" s="41"/>
    </row>
    <row r="105" spans="1:11" s="113" customFormat="1" ht="14" x14ac:dyDescent="0.2">
      <c r="A105" s="76" t="s">
        <v>228</v>
      </c>
      <c r="B105" s="111"/>
      <c r="C105" s="118"/>
      <c r="D105" s="119"/>
      <c r="E105" s="111"/>
      <c r="F105" s="112">
        <f>SUM(F90:F104)</f>
        <v>0</v>
      </c>
      <c r="G105" s="32"/>
      <c r="H105" s="41"/>
      <c r="I105" s="41"/>
      <c r="J105" s="41"/>
      <c r="K105" s="41"/>
    </row>
    <row r="106" spans="1:11" x14ac:dyDescent="0.2">
      <c r="A106" s="5"/>
      <c r="B106" s="5"/>
      <c r="C106" s="97"/>
      <c r="D106" s="77"/>
      <c r="E106" s="5"/>
      <c r="F106" s="32"/>
    </row>
    <row r="107" spans="1:11" x14ac:dyDescent="0.2">
      <c r="A107" s="5"/>
      <c r="B107" s="5"/>
      <c r="C107" s="97"/>
      <c r="D107" s="77"/>
      <c r="E107" s="5"/>
      <c r="F107" s="32"/>
    </row>
    <row r="108" spans="1:11" x14ac:dyDescent="0.2">
      <c r="A108" s="131" t="s">
        <v>71</v>
      </c>
      <c r="B108" s="132"/>
      <c r="C108" s="132"/>
      <c r="D108" s="132"/>
      <c r="E108" s="132"/>
      <c r="F108" s="133"/>
    </row>
    <row r="109" spans="1:11" x14ac:dyDescent="0.2">
      <c r="A109" s="38" t="s">
        <v>115</v>
      </c>
      <c r="B109" s="39" t="s">
        <v>65</v>
      </c>
      <c r="C109" s="104"/>
      <c r="D109" s="86"/>
      <c r="E109" s="40" t="s">
        <v>67</v>
      </c>
      <c r="F109" s="39" t="s">
        <v>68</v>
      </c>
    </row>
    <row r="110" spans="1:11" x14ac:dyDescent="0.2">
      <c r="A110" s="1" t="s">
        <v>72</v>
      </c>
      <c r="B110" s="14">
        <v>200</v>
      </c>
      <c r="C110" s="105"/>
      <c r="D110" s="87"/>
      <c r="E110" s="15">
        <v>0</v>
      </c>
      <c r="F110" s="17">
        <f>B110*E110</f>
        <v>0</v>
      </c>
    </row>
    <row r="111" spans="1:11" x14ac:dyDescent="0.2">
      <c r="A111" s="1" t="s">
        <v>73</v>
      </c>
      <c r="B111" s="14">
        <v>200</v>
      </c>
      <c r="C111" s="100"/>
      <c r="D111" s="81"/>
      <c r="E111" s="15">
        <v>0</v>
      </c>
      <c r="F111" s="17">
        <f>B111*E111</f>
        <v>0</v>
      </c>
    </row>
    <row r="112" spans="1:11" x14ac:dyDescent="0.2">
      <c r="A112" s="27"/>
      <c r="B112" s="27"/>
      <c r="C112" s="102"/>
      <c r="D112" s="84"/>
      <c r="E112" s="27"/>
      <c r="F112" s="112">
        <f>SUM(F110:F111)</f>
        <v>0</v>
      </c>
    </row>
    <row r="113" spans="1:6" x14ac:dyDescent="0.2">
      <c r="A113" s="27"/>
      <c r="B113" s="27"/>
      <c r="C113" s="102"/>
      <c r="D113" s="84"/>
      <c r="E113" s="27"/>
      <c r="F113" s="111"/>
    </row>
    <row r="114" spans="1:6" x14ac:dyDescent="0.2">
      <c r="A114" s="27"/>
      <c r="B114" s="27"/>
      <c r="C114" s="102"/>
      <c r="D114" s="84"/>
      <c r="E114" s="27"/>
      <c r="F114" s="111"/>
    </row>
    <row r="115" spans="1:6" x14ac:dyDescent="0.2">
      <c r="A115" s="41"/>
      <c r="B115" s="41"/>
      <c r="C115" s="106"/>
      <c r="D115" s="88"/>
      <c r="E115" s="42" t="s">
        <v>74</v>
      </c>
      <c r="F115" s="43">
        <f>F7+F14+F23+F30+F36+F44+F50+F56+F62+F74+F85+F105+F112</f>
        <v>0</v>
      </c>
    </row>
    <row r="116" spans="1:6" x14ac:dyDescent="0.2">
      <c r="A116" s="41"/>
      <c r="B116" s="41"/>
      <c r="C116" s="106"/>
      <c r="D116" s="88"/>
      <c r="E116" s="41"/>
      <c r="F116" s="41"/>
    </row>
    <row r="117" spans="1:6" ht="30" x14ac:dyDescent="0.2">
      <c r="A117" s="44" t="s">
        <v>75</v>
      </c>
      <c r="B117" s="115" t="s">
        <v>237</v>
      </c>
      <c r="C117" s="106"/>
      <c r="D117" s="88"/>
      <c r="E117" s="41"/>
      <c r="F117" s="41"/>
    </row>
    <row r="118" spans="1:6" x14ac:dyDescent="0.2">
      <c r="A118" s="1" t="s">
        <v>76</v>
      </c>
      <c r="B118" s="45">
        <v>0</v>
      </c>
      <c r="C118" s="107"/>
      <c r="D118" s="89"/>
      <c r="E118" s="41"/>
      <c r="F118" s="41"/>
    </row>
    <row r="119" spans="1:6" x14ac:dyDescent="0.2">
      <c r="A119" s="1" t="s">
        <v>78</v>
      </c>
      <c r="B119" s="45">
        <v>0</v>
      </c>
      <c r="C119" s="107"/>
      <c r="D119" s="89"/>
      <c r="E119" s="41"/>
      <c r="F119" s="41"/>
    </row>
    <row r="120" spans="1:6" x14ac:dyDescent="0.2">
      <c r="A120" s="1" t="s">
        <v>77</v>
      </c>
      <c r="B120" s="45">
        <v>0</v>
      </c>
      <c r="C120" s="107"/>
      <c r="D120" s="89"/>
      <c r="E120" s="41"/>
      <c r="F120" s="41"/>
    </row>
    <row r="121" spans="1:6" x14ac:dyDescent="0.2">
      <c r="A121" s="1" t="s">
        <v>79</v>
      </c>
      <c r="B121" s="45">
        <v>0</v>
      </c>
      <c r="C121" s="107"/>
      <c r="D121" s="89"/>
      <c r="E121" s="41"/>
      <c r="F121" s="41"/>
    </row>
    <row r="122" spans="1:6" x14ac:dyDescent="0.2">
      <c r="A122" s="1" t="s">
        <v>107</v>
      </c>
      <c r="B122" s="45">
        <v>0</v>
      </c>
      <c r="C122" s="107"/>
      <c r="D122" s="89"/>
      <c r="E122" s="41"/>
      <c r="F122" s="41"/>
    </row>
    <row r="123" spans="1:6" x14ac:dyDescent="0.2">
      <c r="A123" s="1" t="s">
        <v>70</v>
      </c>
      <c r="B123" s="45">
        <v>0</v>
      </c>
      <c r="C123" s="107"/>
      <c r="D123" s="89"/>
      <c r="E123" s="41"/>
      <c r="F123" s="41"/>
    </row>
    <row r="124" spans="1:6" x14ac:dyDescent="0.2">
      <c r="A124" s="1" t="s">
        <v>225</v>
      </c>
      <c r="B124" s="45">
        <v>0</v>
      </c>
      <c r="C124" s="107"/>
      <c r="D124" s="89"/>
      <c r="E124" s="41"/>
      <c r="F124" s="41"/>
    </row>
    <row r="125" spans="1:6" x14ac:dyDescent="0.2">
      <c r="A125" s="1" t="s">
        <v>69</v>
      </c>
      <c r="B125" s="45">
        <v>0</v>
      </c>
      <c r="C125" s="107"/>
      <c r="D125" s="89"/>
      <c r="E125" s="41"/>
      <c r="F125" s="41"/>
    </row>
    <row r="126" spans="1:6" x14ac:dyDescent="0.2">
      <c r="A126" s="1" t="s">
        <v>112</v>
      </c>
      <c r="B126" s="45">
        <v>0</v>
      </c>
      <c r="C126" s="107"/>
      <c r="D126" s="89"/>
      <c r="E126" s="41"/>
      <c r="F126" s="41"/>
    </row>
    <row r="127" spans="1:6" x14ac:dyDescent="0.2">
      <c r="A127" s="1" t="s">
        <v>80</v>
      </c>
      <c r="B127" s="45">
        <v>0</v>
      </c>
      <c r="C127" s="108"/>
      <c r="D127" s="90"/>
      <c r="E127" s="6"/>
      <c r="F127" s="41"/>
    </row>
    <row r="128" spans="1:6" x14ac:dyDescent="0.2">
      <c r="A128" s="1" t="s">
        <v>83</v>
      </c>
      <c r="B128" s="45">
        <v>0</v>
      </c>
      <c r="C128" s="108"/>
      <c r="D128" s="90"/>
      <c r="E128" s="6"/>
      <c r="F128" s="41"/>
    </row>
    <row r="129" spans="1:11" x14ac:dyDescent="0.2">
      <c r="A129" s="1" t="s">
        <v>126</v>
      </c>
      <c r="B129" s="45">
        <v>0</v>
      </c>
      <c r="C129" s="108"/>
      <c r="D129" s="90"/>
      <c r="E129" s="6"/>
      <c r="F129" s="41"/>
    </row>
    <row r="130" spans="1:11" x14ac:dyDescent="0.2">
      <c r="A130" s="6"/>
      <c r="B130" s="6"/>
      <c r="C130" s="108"/>
      <c r="D130" s="90"/>
      <c r="E130" s="6"/>
      <c r="F130" s="41"/>
    </row>
    <row r="131" spans="1:11" ht="28" customHeight="1" x14ac:dyDescent="0.2">
      <c r="A131" s="130" t="s">
        <v>81</v>
      </c>
      <c r="B131" s="130"/>
      <c r="C131" s="130"/>
      <c r="D131" s="130"/>
      <c r="E131" s="130"/>
      <c r="F131" s="130"/>
    </row>
    <row r="132" spans="1:11" ht="64" customHeight="1" x14ac:dyDescent="0.2">
      <c r="A132" s="125" t="s">
        <v>125</v>
      </c>
      <c r="B132" s="125"/>
      <c r="C132" s="125"/>
      <c r="D132" s="125"/>
      <c r="E132" s="125"/>
      <c r="F132" s="125"/>
    </row>
    <row r="133" spans="1:11" x14ac:dyDescent="0.2">
      <c r="A133" s="6"/>
      <c r="B133" s="6"/>
      <c r="C133" s="108"/>
      <c r="D133" s="90"/>
      <c r="E133" s="6"/>
      <c r="F133" s="41"/>
      <c r="I133" s="7"/>
      <c r="J133" s="7"/>
      <c r="K133" s="7"/>
    </row>
    <row r="134" spans="1:11" x14ac:dyDescent="0.2">
      <c r="A134" s="6"/>
      <c r="B134" s="6"/>
      <c r="C134" s="108"/>
      <c r="D134" s="90"/>
      <c r="E134" s="6"/>
      <c r="F134" s="41"/>
      <c r="I134" s="7"/>
      <c r="J134" s="7"/>
      <c r="K134" s="7"/>
    </row>
    <row r="135" spans="1:11" ht="19" x14ac:dyDescent="0.25">
      <c r="A135" s="127" t="s">
        <v>258</v>
      </c>
      <c r="B135" s="128"/>
      <c r="C135" s="128"/>
      <c r="D135" s="128"/>
      <c r="E135" s="129"/>
      <c r="F135" s="41"/>
      <c r="I135" s="7"/>
      <c r="J135" s="7"/>
      <c r="K135" s="7"/>
    </row>
    <row r="136" spans="1:11" ht="42" customHeight="1" x14ac:dyDescent="0.25">
      <c r="A136" s="121" t="s">
        <v>257</v>
      </c>
      <c r="B136" s="126"/>
      <c r="C136" s="126"/>
      <c r="D136" s="126"/>
      <c r="E136" s="126"/>
      <c r="F136" s="41"/>
      <c r="I136" s="7"/>
      <c r="J136" s="7"/>
      <c r="K136" s="7"/>
    </row>
    <row r="137" spans="1:11" ht="81" customHeight="1" x14ac:dyDescent="0.25">
      <c r="A137" s="121" t="s">
        <v>259</v>
      </c>
      <c r="B137" s="126"/>
      <c r="C137" s="126"/>
      <c r="D137" s="126"/>
      <c r="E137" s="126"/>
      <c r="F137" s="41"/>
      <c r="I137" s="7"/>
      <c r="J137" s="7"/>
      <c r="K137" s="7"/>
    </row>
    <row r="138" spans="1:11" x14ac:dyDescent="0.2">
      <c r="A138" s="6"/>
      <c r="B138" s="6"/>
      <c r="C138" s="108"/>
      <c r="D138" s="90"/>
      <c r="E138" s="6"/>
      <c r="F138" s="41"/>
      <c r="I138" s="7"/>
      <c r="J138" s="7"/>
      <c r="K138" s="7"/>
    </row>
    <row r="139" spans="1:11" x14ac:dyDescent="0.2">
      <c r="A139" s="6"/>
      <c r="B139" s="6"/>
      <c r="C139" s="108"/>
      <c r="D139" s="90"/>
      <c r="E139" s="6"/>
      <c r="F139" s="41"/>
      <c r="I139" s="7"/>
      <c r="J139" s="7"/>
      <c r="K139" s="7"/>
    </row>
    <row r="140" spans="1:11" x14ac:dyDescent="0.2">
      <c r="A140" s="6"/>
      <c r="B140" s="6"/>
      <c r="C140" s="108"/>
      <c r="D140" s="90"/>
      <c r="E140" s="6"/>
      <c r="F140" s="41"/>
      <c r="I140" s="7"/>
      <c r="J140" s="7"/>
      <c r="K140" s="7"/>
    </row>
    <row r="141" spans="1:11" x14ac:dyDescent="0.2">
      <c r="A141" s="6"/>
      <c r="B141" s="6"/>
      <c r="C141" s="108"/>
      <c r="D141" s="90"/>
      <c r="E141" s="6"/>
      <c r="F141" s="41"/>
      <c r="I141" s="7"/>
      <c r="J141" s="7"/>
      <c r="K141" s="7"/>
    </row>
    <row r="142" spans="1:11" x14ac:dyDescent="0.2">
      <c r="A142" s="6"/>
      <c r="B142" s="6"/>
      <c r="C142" s="108"/>
      <c r="D142" s="90"/>
      <c r="E142" s="6"/>
      <c r="F142" s="41"/>
      <c r="I142" s="7"/>
      <c r="J142" s="7"/>
      <c r="K142" s="7"/>
    </row>
    <row r="143" spans="1:11" x14ac:dyDescent="0.2">
      <c r="A143" s="6"/>
      <c r="B143" s="6"/>
      <c r="C143" s="108"/>
      <c r="D143" s="90"/>
      <c r="E143" s="6"/>
      <c r="F143" s="41"/>
      <c r="I143" s="7"/>
      <c r="J143" s="7"/>
      <c r="K143" s="7"/>
    </row>
    <row r="144" spans="1:11" x14ac:dyDescent="0.2">
      <c r="A144" s="6"/>
      <c r="B144" s="6"/>
      <c r="C144" s="108"/>
      <c r="D144" s="90"/>
      <c r="E144" s="6"/>
      <c r="F144" s="41"/>
      <c r="I144" s="7"/>
      <c r="J144" s="7"/>
      <c r="K144" s="7"/>
    </row>
    <row r="145" spans="1:11" x14ac:dyDescent="0.2">
      <c r="A145" s="6"/>
      <c r="B145" s="6"/>
      <c r="C145" s="108"/>
      <c r="D145" s="90"/>
      <c r="E145" s="6"/>
      <c r="F145" s="41"/>
      <c r="I145" s="7"/>
      <c r="J145" s="7"/>
      <c r="K145" s="7"/>
    </row>
    <row r="146" spans="1:11" x14ac:dyDescent="0.2">
      <c r="A146" s="6"/>
      <c r="B146" s="6"/>
      <c r="C146" s="108"/>
      <c r="D146" s="90"/>
      <c r="E146" s="6"/>
      <c r="F146" s="41"/>
      <c r="I146" s="7"/>
      <c r="J146" s="7"/>
      <c r="K146" s="7"/>
    </row>
    <row r="147" spans="1:11" x14ac:dyDescent="0.2">
      <c r="A147" s="6"/>
      <c r="B147" s="6"/>
      <c r="C147" s="108"/>
      <c r="D147" s="90"/>
      <c r="E147" s="6"/>
      <c r="F147" s="41"/>
      <c r="I147" s="7"/>
      <c r="J147" s="7"/>
      <c r="K147" s="7"/>
    </row>
    <row r="148" spans="1:11" x14ac:dyDescent="0.2">
      <c r="A148" s="6"/>
      <c r="B148" s="6"/>
      <c r="C148" s="108"/>
      <c r="D148" s="90"/>
      <c r="E148" s="6"/>
      <c r="F148" s="41"/>
      <c r="I148" s="7"/>
      <c r="J148" s="7"/>
      <c r="K148" s="7"/>
    </row>
    <row r="149" spans="1:11" x14ac:dyDescent="0.2">
      <c r="A149" s="6"/>
      <c r="B149" s="6"/>
      <c r="C149" s="108"/>
      <c r="D149" s="90"/>
      <c r="E149" s="6"/>
      <c r="F149" s="41"/>
      <c r="I149" s="7"/>
      <c r="J149" s="7"/>
      <c r="K149" s="7"/>
    </row>
    <row r="150" spans="1:11" x14ac:dyDescent="0.2">
      <c r="A150" s="6"/>
      <c r="B150" s="6"/>
      <c r="C150" s="108"/>
      <c r="D150" s="90"/>
      <c r="E150" s="6"/>
      <c r="F150" s="41"/>
      <c r="I150" s="7"/>
      <c r="J150" s="7"/>
      <c r="K150" s="7"/>
    </row>
    <row r="151" spans="1:11" x14ac:dyDescent="0.2">
      <c r="A151" s="6"/>
      <c r="B151" s="6"/>
      <c r="C151" s="108"/>
      <c r="D151" s="90"/>
      <c r="E151" s="6"/>
      <c r="F151" s="41"/>
      <c r="I151" s="7"/>
      <c r="J151" s="7"/>
      <c r="K151" s="7"/>
    </row>
    <row r="152" spans="1:11" x14ac:dyDescent="0.2">
      <c r="A152" s="6"/>
      <c r="B152" s="6"/>
      <c r="C152" s="108"/>
      <c r="D152" s="90"/>
      <c r="E152" s="6"/>
      <c r="F152" s="41"/>
      <c r="I152" s="7"/>
      <c r="J152" s="7"/>
      <c r="K152" s="7"/>
    </row>
    <row r="153" spans="1:11" x14ac:dyDescent="0.2">
      <c r="A153" s="6"/>
      <c r="B153" s="6"/>
      <c r="C153" s="108"/>
      <c r="D153" s="90"/>
      <c r="E153" s="6"/>
      <c r="F153" s="41"/>
      <c r="I153" s="7"/>
      <c r="J153" s="7"/>
      <c r="K153" s="7"/>
    </row>
    <row r="154" spans="1:11" x14ac:dyDescent="0.2">
      <c r="A154" s="6"/>
      <c r="B154" s="6"/>
      <c r="C154" s="108"/>
      <c r="D154" s="90"/>
      <c r="E154" s="6"/>
      <c r="F154" s="41"/>
      <c r="I154" s="7"/>
      <c r="J154" s="7"/>
      <c r="K154" s="7"/>
    </row>
    <row r="155" spans="1:11" x14ac:dyDescent="0.2">
      <c r="A155" s="6"/>
      <c r="B155" s="6"/>
      <c r="C155" s="108"/>
      <c r="D155" s="90"/>
      <c r="E155" s="6"/>
      <c r="F155" s="41"/>
      <c r="I155" s="7"/>
      <c r="J155" s="7"/>
      <c r="K155" s="7"/>
    </row>
    <row r="156" spans="1:11" x14ac:dyDescent="0.2">
      <c r="A156" s="6"/>
      <c r="B156" s="6"/>
      <c r="C156" s="108"/>
      <c r="D156" s="90"/>
      <c r="E156" s="6"/>
      <c r="F156" s="41"/>
      <c r="I156" s="7"/>
      <c r="J156" s="7"/>
      <c r="K156" s="7"/>
    </row>
    <row r="157" spans="1:11" x14ac:dyDescent="0.2">
      <c r="A157" s="6"/>
      <c r="B157" s="6"/>
      <c r="C157" s="108"/>
      <c r="D157" s="90"/>
      <c r="E157" s="6"/>
      <c r="F157" s="41"/>
      <c r="I157" s="7"/>
      <c r="J157" s="7"/>
      <c r="K157" s="7"/>
    </row>
    <row r="158" spans="1:11" x14ac:dyDescent="0.2">
      <c r="A158" s="6"/>
      <c r="B158" s="6"/>
      <c r="C158" s="108"/>
      <c r="D158" s="90"/>
      <c r="E158" s="6"/>
      <c r="F158" s="41"/>
      <c r="I158" s="7"/>
      <c r="J158" s="7"/>
      <c r="K158" s="7"/>
    </row>
    <row r="159" spans="1:11" x14ac:dyDescent="0.2">
      <c r="A159" s="6"/>
      <c r="B159" s="6"/>
      <c r="C159" s="108"/>
      <c r="D159" s="90"/>
      <c r="E159" s="6"/>
      <c r="F159" s="41"/>
      <c r="I159" s="7"/>
      <c r="J159" s="7"/>
      <c r="K159" s="7"/>
    </row>
    <row r="160" spans="1:11" x14ac:dyDescent="0.2">
      <c r="A160" s="6"/>
      <c r="B160" s="6"/>
      <c r="C160" s="108"/>
      <c r="D160" s="90"/>
      <c r="E160" s="6"/>
      <c r="F160" s="41"/>
      <c r="I160" s="7"/>
      <c r="J160" s="7"/>
      <c r="K160" s="7"/>
    </row>
    <row r="161" spans="1:11" x14ac:dyDescent="0.2">
      <c r="A161" s="6"/>
      <c r="B161" s="6"/>
      <c r="C161" s="108"/>
      <c r="D161" s="90"/>
      <c r="E161" s="6"/>
      <c r="F161" s="41"/>
      <c r="I161" s="7"/>
      <c r="J161" s="7"/>
      <c r="K161" s="7"/>
    </row>
    <row r="162" spans="1:11" x14ac:dyDescent="0.2">
      <c r="A162" s="6"/>
      <c r="B162" s="6"/>
      <c r="C162" s="108"/>
      <c r="D162" s="90"/>
      <c r="E162" s="6"/>
      <c r="F162" s="41"/>
      <c r="I162" s="7"/>
      <c r="J162" s="7"/>
      <c r="K162" s="7"/>
    </row>
    <row r="163" spans="1:11" x14ac:dyDescent="0.2">
      <c r="A163" s="6"/>
      <c r="B163" s="6"/>
      <c r="C163" s="108"/>
      <c r="D163" s="90"/>
      <c r="E163" s="6"/>
      <c r="F163" s="41"/>
      <c r="I163" s="7"/>
      <c r="J163" s="7"/>
      <c r="K163" s="7"/>
    </row>
    <row r="164" spans="1:11" x14ac:dyDescent="0.2">
      <c r="A164" s="6"/>
      <c r="B164" s="6"/>
      <c r="C164" s="108"/>
      <c r="D164" s="90"/>
      <c r="E164" s="6"/>
      <c r="F164" s="41"/>
      <c r="I164" s="7"/>
      <c r="J164" s="7"/>
      <c r="K164" s="7"/>
    </row>
    <row r="165" spans="1:11" x14ac:dyDescent="0.2">
      <c r="A165" s="6"/>
      <c r="B165" s="6"/>
      <c r="C165" s="108"/>
      <c r="D165" s="90"/>
      <c r="E165" s="6"/>
      <c r="F165" s="41"/>
      <c r="I165" s="7"/>
      <c r="J165" s="7"/>
      <c r="K165" s="7"/>
    </row>
    <row r="166" spans="1:11" x14ac:dyDescent="0.2">
      <c r="A166" s="6"/>
      <c r="B166" s="6"/>
      <c r="C166" s="108"/>
      <c r="D166" s="90"/>
      <c r="E166" s="6"/>
      <c r="F166" s="41"/>
      <c r="I166" s="7"/>
      <c r="J166" s="7"/>
      <c r="K166" s="7"/>
    </row>
    <row r="167" spans="1:11" x14ac:dyDescent="0.2">
      <c r="A167" s="6"/>
      <c r="B167" s="6"/>
      <c r="C167" s="108"/>
      <c r="D167" s="90"/>
      <c r="E167" s="6"/>
      <c r="F167" s="41"/>
      <c r="I167" s="7"/>
      <c r="J167" s="7"/>
      <c r="K167" s="7"/>
    </row>
    <row r="168" spans="1:11" x14ac:dyDescent="0.2">
      <c r="A168" s="6"/>
      <c r="B168" s="6"/>
      <c r="C168" s="108"/>
      <c r="D168" s="90"/>
      <c r="E168" s="6"/>
      <c r="F168" s="41"/>
      <c r="I168" s="7"/>
      <c r="J168" s="7"/>
      <c r="K168" s="7"/>
    </row>
    <row r="169" spans="1:11" x14ac:dyDescent="0.2">
      <c r="A169" s="6"/>
      <c r="B169" s="6"/>
      <c r="C169" s="108"/>
      <c r="D169" s="90"/>
      <c r="E169" s="6"/>
      <c r="F169" s="41"/>
      <c r="I169" s="7"/>
      <c r="J169" s="7"/>
      <c r="K169" s="7"/>
    </row>
    <row r="170" spans="1:11" x14ac:dyDescent="0.2">
      <c r="A170" s="6"/>
      <c r="B170" s="6"/>
      <c r="C170" s="108"/>
      <c r="D170" s="90"/>
      <c r="E170" s="6"/>
      <c r="F170" s="41"/>
      <c r="I170" s="7"/>
      <c r="J170" s="7"/>
      <c r="K170" s="7"/>
    </row>
    <row r="171" spans="1:11" x14ac:dyDescent="0.2">
      <c r="A171" s="6"/>
      <c r="B171" s="6"/>
      <c r="C171" s="108"/>
      <c r="D171" s="90"/>
      <c r="E171" s="6"/>
      <c r="F171" s="41"/>
      <c r="I171" s="7"/>
      <c r="J171" s="7"/>
      <c r="K171" s="7"/>
    </row>
    <row r="172" spans="1:11" x14ac:dyDescent="0.2">
      <c r="A172" s="6"/>
      <c r="B172" s="6"/>
      <c r="C172" s="108"/>
      <c r="D172" s="90"/>
      <c r="E172" s="6"/>
      <c r="F172" s="41"/>
      <c r="I172" s="7"/>
      <c r="J172" s="7"/>
      <c r="K172" s="7"/>
    </row>
    <row r="173" spans="1:11" x14ac:dyDescent="0.2">
      <c r="A173" s="6"/>
      <c r="B173" s="6"/>
      <c r="C173" s="108"/>
      <c r="D173" s="90"/>
      <c r="E173" s="6"/>
      <c r="F173" s="41"/>
      <c r="I173" s="7"/>
      <c r="J173" s="7"/>
      <c r="K173" s="7"/>
    </row>
    <row r="174" spans="1:11" x14ac:dyDescent="0.2">
      <c r="A174" s="6"/>
      <c r="B174" s="6"/>
      <c r="C174" s="108"/>
      <c r="D174" s="90"/>
      <c r="E174" s="6"/>
      <c r="F174" s="41"/>
      <c r="I174" s="7"/>
      <c r="J174" s="7"/>
      <c r="K174" s="7"/>
    </row>
    <row r="175" spans="1:11" x14ac:dyDescent="0.2">
      <c r="A175" s="6"/>
      <c r="B175" s="6"/>
      <c r="C175" s="108"/>
      <c r="D175" s="90"/>
      <c r="E175" s="6"/>
      <c r="F175" s="41"/>
      <c r="I175" s="7"/>
      <c r="J175" s="7"/>
      <c r="K175" s="7"/>
    </row>
    <row r="176" spans="1:11" x14ac:dyDescent="0.2">
      <c r="A176" s="6"/>
      <c r="B176" s="6"/>
      <c r="C176" s="108"/>
      <c r="D176" s="90"/>
      <c r="E176" s="6"/>
      <c r="F176" s="41"/>
      <c r="I176" s="7"/>
      <c r="J176" s="7"/>
      <c r="K176" s="7"/>
    </row>
    <row r="177" spans="1:11" x14ac:dyDescent="0.2">
      <c r="A177" s="6"/>
      <c r="B177" s="6"/>
      <c r="C177" s="108"/>
      <c r="D177" s="90"/>
      <c r="E177" s="6"/>
      <c r="F177" s="41"/>
      <c r="I177" s="7"/>
      <c r="J177" s="7"/>
      <c r="K177" s="7"/>
    </row>
    <row r="178" spans="1:11" x14ac:dyDescent="0.2">
      <c r="A178" s="6"/>
      <c r="B178" s="6"/>
      <c r="C178" s="108"/>
      <c r="D178" s="90"/>
      <c r="E178" s="6"/>
      <c r="F178" s="41"/>
      <c r="I178" s="7"/>
      <c r="J178" s="7"/>
      <c r="K178" s="7"/>
    </row>
    <row r="179" spans="1:11" x14ac:dyDescent="0.2">
      <c r="A179" s="6"/>
      <c r="B179" s="6"/>
      <c r="C179" s="108"/>
      <c r="D179" s="90"/>
      <c r="E179" s="6"/>
      <c r="F179" s="41"/>
      <c r="I179" s="7"/>
      <c r="J179" s="7"/>
      <c r="K179" s="7"/>
    </row>
    <row r="180" spans="1:11" x14ac:dyDescent="0.2">
      <c r="A180" s="6"/>
      <c r="B180" s="6"/>
      <c r="C180" s="108"/>
      <c r="D180" s="90"/>
      <c r="E180" s="6"/>
      <c r="F180" s="41"/>
      <c r="I180" s="7"/>
      <c r="J180" s="7"/>
      <c r="K180" s="7"/>
    </row>
    <row r="181" spans="1:11" x14ac:dyDescent="0.2">
      <c r="A181" s="6"/>
      <c r="B181" s="6"/>
      <c r="C181" s="108"/>
      <c r="D181" s="90"/>
      <c r="E181" s="6"/>
      <c r="F181" s="41"/>
      <c r="I181" s="7"/>
      <c r="J181" s="7"/>
      <c r="K181" s="7"/>
    </row>
    <row r="182" spans="1:11" x14ac:dyDescent="0.2">
      <c r="A182" s="6"/>
      <c r="B182" s="6"/>
      <c r="C182" s="108"/>
      <c r="D182" s="90"/>
      <c r="E182" s="6"/>
      <c r="F182" s="41"/>
      <c r="I182" s="7"/>
      <c r="J182" s="7"/>
      <c r="K182" s="7"/>
    </row>
    <row r="183" spans="1:11" x14ac:dyDescent="0.2">
      <c r="A183" s="6"/>
      <c r="B183" s="6"/>
      <c r="C183" s="108"/>
      <c r="D183" s="90"/>
      <c r="E183" s="6"/>
      <c r="F183" s="41"/>
      <c r="I183" s="7"/>
      <c r="J183" s="7"/>
      <c r="K183" s="7"/>
    </row>
    <row r="184" spans="1:11" x14ac:dyDescent="0.2">
      <c r="A184" s="6"/>
      <c r="B184" s="6"/>
      <c r="C184" s="108"/>
      <c r="D184" s="90"/>
      <c r="E184" s="6"/>
      <c r="F184" s="41"/>
      <c r="I184" s="7"/>
      <c r="J184" s="7"/>
      <c r="K184" s="7"/>
    </row>
    <row r="185" spans="1:11" x14ac:dyDescent="0.2">
      <c r="A185" s="6"/>
      <c r="B185" s="6"/>
      <c r="C185" s="108"/>
      <c r="D185" s="90"/>
      <c r="E185" s="6"/>
      <c r="F185" s="41"/>
      <c r="I185" s="7"/>
      <c r="J185" s="7"/>
      <c r="K185" s="7"/>
    </row>
    <row r="186" spans="1:11" x14ac:dyDescent="0.2">
      <c r="D186" s="91"/>
      <c r="G186" s="46"/>
      <c r="H186" s="7"/>
      <c r="I186" s="7"/>
      <c r="J186" s="7"/>
      <c r="K186" s="7"/>
    </row>
    <row r="187" spans="1:11" x14ac:dyDescent="0.2">
      <c r="D187" s="91"/>
      <c r="G187" s="46"/>
      <c r="H187" s="7"/>
      <c r="I187" s="7"/>
      <c r="J187" s="7"/>
      <c r="K187" s="7"/>
    </row>
    <row r="188" spans="1:11" x14ac:dyDescent="0.2">
      <c r="D188" s="91"/>
      <c r="G188" s="46"/>
      <c r="H188" s="7"/>
      <c r="I188" s="7"/>
      <c r="J188" s="7"/>
      <c r="K188" s="7"/>
    </row>
    <row r="189" spans="1:11" x14ac:dyDescent="0.2">
      <c r="D189" s="91"/>
      <c r="G189" s="46"/>
      <c r="H189" s="7"/>
      <c r="I189" s="7"/>
      <c r="J189" s="7"/>
      <c r="K189" s="7"/>
    </row>
    <row r="190" spans="1:11" x14ac:dyDescent="0.2">
      <c r="D190" s="91"/>
      <c r="G190" s="46"/>
      <c r="H190" s="7"/>
      <c r="I190" s="7"/>
      <c r="J190" s="7"/>
      <c r="K190" s="7"/>
    </row>
    <row r="191" spans="1:11" x14ac:dyDescent="0.2">
      <c r="D191" s="91"/>
      <c r="G191" s="46"/>
      <c r="H191" s="7"/>
      <c r="I191" s="7"/>
      <c r="J191" s="7"/>
      <c r="K191" s="7"/>
    </row>
    <row r="192" spans="1:11" x14ac:dyDescent="0.2">
      <c r="D192" s="91"/>
      <c r="G192" s="46"/>
      <c r="H192" s="7"/>
      <c r="I192" s="7"/>
      <c r="J192" s="7"/>
      <c r="K192" s="7"/>
    </row>
    <row r="193" spans="4:11" x14ac:dyDescent="0.2">
      <c r="D193" s="91"/>
      <c r="G193" s="46"/>
      <c r="H193" s="7"/>
      <c r="I193" s="7"/>
      <c r="J193" s="7"/>
      <c r="K193" s="7"/>
    </row>
    <row r="194" spans="4:11" x14ac:dyDescent="0.2">
      <c r="D194" s="91"/>
      <c r="G194" s="46"/>
      <c r="H194" s="7"/>
      <c r="I194" s="7"/>
      <c r="J194" s="7"/>
      <c r="K194" s="7"/>
    </row>
    <row r="195" spans="4:11" x14ac:dyDescent="0.2">
      <c r="D195" s="91"/>
      <c r="G195" s="46"/>
      <c r="H195" s="7"/>
      <c r="I195" s="7"/>
      <c r="J195" s="7"/>
      <c r="K195" s="7"/>
    </row>
    <row r="196" spans="4:11" x14ac:dyDescent="0.2">
      <c r="D196" s="91"/>
      <c r="G196" s="46"/>
      <c r="H196" s="7"/>
      <c r="I196" s="7"/>
      <c r="J196" s="7"/>
      <c r="K196" s="7"/>
    </row>
    <row r="197" spans="4:11" x14ac:dyDescent="0.2">
      <c r="D197" s="91"/>
      <c r="G197" s="46"/>
      <c r="H197" s="7"/>
      <c r="I197" s="7"/>
      <c r="J197" s="7"/>
      <c r="K197" s="7"/>
    </row>
  </sheetData>
  <mergeCells count="8">
    <mergeCell ref="A16:F16"/>
    <mergeCell ref="A132:F132"/>
    <mergeCell ref="B136:E136"/>
    <mergeCell ref="B137:E137"/>
    <mergeCell ref="A135:E135"/>
    <mergeCell ref="A39:F39"/>
    <mergeCell ref="A131:F131"/>
    <mergeCell ref="A108:F108"/>
  </mergeCells>
  <pageMargins left="0.7" right="0.7" top="0.75" bottom="0.75" header="0.3" footer="0.3"/>
  <ignoredErrors>
    <ignoredError sqref="D4:D5 D10:D12 D18:D21 D27:D28 D34 D41:D42 D48:D49 D54:D55 D60:D61 D66:D7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B6F5E-D8A7-1148-B1C9-C9DC9F5688D1}">
  <dimension ref="A1:D134"/>
  <sheetViews>
    <sheetView topLeftCell="A120" zoomScale="150" workbookViewId="0">
      <selection activeCell="B139" sqref="B139"/>
    </sheetView>
  </sheetViews>
  <sheetFormatPr baseColWidth="10" defaultRowHeight="14" x14ac:dyDescent="0.2"/>
  <cols>
    <col min="1" max="1" width="3.6640625" style="54" customWidth="1"/>
    <col min="2" max="2" width="39" style="54" customWidth="1"/>
    <col min="3" max="3" width="52.1640625" style="53" customWidth="1"/>
    <col min="4" max="4" width="42.1640625" style="53" customWidth="1"/>
    <col min="5" max="16384" width="10.83203125" style="54"/>
  </cols>
  <sheetData>
    <row r="1" spans="1:4" ht="16" x14ac:dyDescent="0.2">
      <c r="A1" s="75" t="s">
        <v>200</v>
      </c>
    </row>
    <row r="3" spans="1:4" x14ac:dyDescent="0.2">
      <c r="B3" s="52" t="s">
        <v>176</v>
      </c>
      <c r="C3" s="141" t="s">
        <v>31</v>
      </c>
      <c r="D3" s="141"/>
    </row>
    <row r="4" spans="1:4" ht="15" customHeight="1" x14ac:dyDescent="0.2">
      <c r="B4" s="55" t="s">
        <v>4</v>
      </c>
      <c r="C4" s="134" t="s">
        <v>106</v>
      </c>
      <c r="D4" s="134"/>
    </row>
    <row r="5" spans="1:4" ht="15" customHeight="1" x14ac:dyDescent="0.2">
      <c r="B5" s="55"/>
      <c r="C5" s="134" t="s">
        <v>5</v>
      </c>
      <c r="D5" s="134"/>
    </row>
    <row r="6" spans="1:4" ht="15" customHeight="1" x14ac:dyDescent="0.2">
      <c r="B6" s="55" t="s">
        <v>6</v>
      </c>
      <c r="C6" s="134" t="s">
        <v>44</v>
      </c>
      <c r="D6" s="134"/>
    </row>
    <row r="7" spans="1:4" ht="15" customHeight="1" x14ac:dyDescent="0.2">
      <c r="B7" s="55" t="s">
        <v>37</v>
      </c>
      <c r="C7" s="134" t="s">
        <v>8</v>
      </c>
      <c r="D7" s="134"/>
    </row>
    <row r="8" spans="1:4" ht="15" customHeight="1" x14ac:dyDescent="0.2">
      <c r="B8" s="55" t="s">
        <v>36</v>
      </c>
      <c r="C8" s="134" t="s">
        <v>105</v>
      </c>
      <c r="D8" s="134"/>
    </row>
    <row r="9" spans="1:4" ht="15" customHeight="1" x14ac:dyDescent="0.2">
      <c r="B9" s="55" t="s">
        <v>13</v>
      </c>
      <c r="C9" s="134" t="s">
        <v>38</v>
      </c>
      <c r="D9" s="134"/>
    </row>
    <row r="10" spans="1:4" x14ac:dyDescent="0.2">
      <c r="B10" s="55"/>
      <c r="C10" s="134" t="s">
        <v>14</v>
      </c>
      <c r="D10" s="134"/>
    </row>
    <row r="11" spans="1:4" ht="15" customHeight="1" x14ac:dyDescent="0.2">
      <c r="B11" s="55"/>
      <c r="C11" s="134" t="s">
        <v>15</v>
      </c>
      <c r="D11" s="134"/>
    </row>
    <row r="12" spans="1:4" x14ac:dyDescent="0.2">
      <c r="B12" s="55" t="s">
        <v>39</v>
      </c>
      <c r="C12" s="134" t="s">
        <v>40</v>
      </c>
      <c r="D12" s="134"/>
    </row>
    <row r="13" spans="1:4" ht="15" customHeight="1" x14ac:dyDescent="0.2">
      <c r="B13" s="55" t="s">
        <v>18</v>
      </c>
      <c r="C13" s="134" t="s">
        <v>41</v>
      </c>
      <c r="D13" s="134"/>
    </row>
    <row r="14" spans="1:4" ht="15" customHeight="1" x14ac:dyDescent="0.2">
      <c r="B14" s="56"/>
      <c r="C14" s="134" t="s">
        <v>45</v>
      </c>
      <c r="D14" s="134"/>
    </row>
    <row r="15" spans="1:4" ht="15" customHeight="1" x14ac:dyDescent="0.2">
      <c r="B15" s="56" t="s">
        <v>42</v>
      </c>
      <c r="C15" s="134" t="s">
        <v>43</v>
      </c>
      <c r="D15" s="134"/>
    </row>
    <row r="16" spans="1:4" ht="15" customHeight="1" x14ac:dyDescent="0.2">
      <c r="B16" s="56" t="s">
        <v>9</v>
      </c>
      <c r="C16" s="134" t="s">
        <v>10</v>
      </c>
      <c r="D16" s="134"/>
    </row>
    <row r="17" spans="2:4" x14ac:dyDescent="0.2">
      <c r="B17" s="56" t="s">
        <v>28</v>
      </c>
      <c r="C17" s="134" t="s">
        <v>29</v>
      </c>
      <c r="D17" s="134"/>
    </row>
    <row r="20" spans="2:4" x14ac:dyDescent="0.2">
      <c r="B20" s="52" t="s">
        <v>0</v>
      </c>
      <c r="C20" s="142" t="s">
        <v>31</v>
      </c>
      <c r="D20" s="143"/>
    </row>
    <row r="21" spans="2:4" ht="15" x14ac:dyDescent="0.2">
      <c r="B21" s="52" t="s">
        <v>2</v>
      </c>
      <c r="C21" s="57" t="s">
        <v>177</v>
      </c>
      <c r="D21" s="58" t="s">
        <v>178</v>
      </c>
    </row>
    <row r="22" spans="2:4" ht="15" x14ac:dyDescent="0.2">
      <c r="B22" s="55" t="s">
        <v>4</v>
      </c>
      <c r="C22" s="59" t="s">
        <v>93</v>
      </c>
      <c r="D22" s="49" t="s">
        <v>95</v>
      </c>
    </row>
    <row r="23" spans="2:4" ht="15" x14ac:dyDescent="0.2">
      <c r="B23" s="55" t="s">
        <v>6</v>
      </c>
      <c r="C23" s="59" t="s">
        <v>30</v>
      </c>
      <c r="D23" s="49" t="s">
        <v>30</v>
      </c>
    </row>
    <row r="24" spans="2:4" ht="15" x14ac:dyDescent="0.2">
      <c r="B24" s="55" t="s">
        <v>7</v>
      </c>
      <c r="C24" s="59" t="s">
        <v>8</v>
      </c>
      <c r="D24" s="49" t="s">
        <v>8</v>
      </c>
    </row>
    <row r="25" spans="2:4" ht="15" x14ac:dyDescent="0.2">
      <c r="B25" s="55" t="s">
        <v>9</v>
      </c>
      <c r="C25" s="59" t="s">
        <v>10</v>
      </c>
      <c r="D25" s="49" t="s">
        <v>10</v>
      </c>
    </row>
    <row r="26" spans="2:4" ht="15" x14ac:dyDescent="0.2">
      <c r="B26" s="55" t="s">
        <v>11</v>
      </c>
      <c r="C26" s="59" t="s">
        <v>12</v>
      </c>
      <c r="D26" s="49" t="s">
        <v>12</v>
      </c>
    </row>
    <row r="27" spans="2:4" ht="15" x14ac:dyDescent="0.2">
      <c r="B27" s="55" t="s">
        <v>96</v>
      </c>
      <c r="C27" s="59" t="s">
        <v>97</v>
      </c>
      <c r="D27" s="49" t="s">
        <v>98</v>
      </c>
    </row>
    <row r="28" spans="2:4" ht="15" x14ac:dyDescent="0.2">
      <c r="B28" s="55" t="s">
        <v>13</v>
      </c>
      <c r="C28" s="60" t="s">
        <v>15</v>
      </c>
      <c r="D28" s="49" t="s">
        <v>94</v>
      </c>
    </row>
    <row r="29" spans="2:4" ht="15" x14ac:dyDescent="0.2">
      <c r="B29" s="61"/>
      <c r="C29" s="62" t="s">
        <v>54</v>
      </c>
      <c r="D29" s="49"/>
    </row>
    <row r="30" spans="2:4" ht="15" x14ac:dyDescent="0.2">
      <c r="B30" s="61" t="s">
        <v>16</v>
      </c>
      <c r="C30" s="62" t="s">
        <v>17</v>
      </c>
      <c r="D30" s="49" t="s">
        <v>17</v>
      </c>
    </row>
    <row r="31" spans="2:4" ht="15" x14ac:dyDescent="0.2">
      <c r="B31" s="63" t="s">
        <v>18</v>
      </c>
      <c r="C31" s="62" t="s">
        <v>33</v>
      </c>
      <c r="D31" s="49" t="s">
        <v>33</v>
      </c>
    </row>
    <row r="32" spans="2:4" ht="15" x14ac:dyDescent="0.2">
      <c r="B32" s="63"/>
      <c r="C32" s="62" t="s">
        <v>19</v>
      </c>
      <c r="D32" s="49" t="s">
        <v>19</v>
      </c>
    </row>
    <row r="33" spans="2:4" ht="15" x14ac:dyDescent="0.2">
      <c r="B33" s="63"/>
      <c r="C33" s="62" t="s">
        <v>32</v>
      </c>
      <c r="D33" s="49" t="s">
        <v>32</v>
      </c>
    </row>
    <row r="34" spans="2:4" ht="15" x14ac:dyDescent="0.2">
      <c r="B34" s="63"/>
      <c r="C34" s="62" t="s">
        <v>20</v>
      </c>
      <c r="D34" s="49" t="s">
        <v>20</v>
      </c>
    </row>
    <row r="35" spans="2:4" ht="15" x14ac:dyDescent="0.2">
      <c r="B35" s="63"/>
      <c r="C35" s="62" t="s">
        <v>100</v>
      </c>
      <c r="D35" s="49" t="s">
        <v>100</v>
      </c>
    </row>
    <row r="36" spans="2:4" ht="15" x14ac:dyDescent="0.2">
      <c r="B36" s="61" t="s">
        <v>21</v>
      </c>
      <c r="C36" s="62" t="s">
        <v>99</v>
      </c>
      <c r="D36" s="49" t="s">
        <v>99</v>
      </c>
    </row>
    <row r="37" spans="2:4" ht="15" x14ac:dyDescent="0.2">
      <c r="B37" s="61" t="s">
        <v>22</v>
      </c>
      <c r="C37" s="62" t="s">
        <v>23</v>
      </c>
      <c r="D37" s="49" t="s">
        <v>101</v>
      </c>
    </row>
    <row r="38" spans="2:4" ht="15" x14ac:dyDescent="0.2">
      <c r="B38" s="64" t="s">
        <v>24</v>
      </c>
      <c r="C38" s="62" t="s">
        <v>25</v>
      </c>
      <c r="D38" s="49" t="s">
        <v>25</v>
      </c>
    </row>
    <row r="39" spans="2:4" ht="15" x14ac:dyDescent="0.2">
      <c r="B39" s="55" t="s">
        <v>42</v>
      </c>
      <c r="C39" s="65" t="s">
        <v>102</v>
      </c>
      <c r="D39" s="49" t="s">
        <v>102</v>
      </c>
    </row>
    <row r="40" spans="2:4" ht="45" x14ac:dyDescent="0.2">
      <c r="B40" s="66" t="s">
        <v>26</v>
      </c>
      <c r="C40" s="62" t="s">
        <v>34</v>
      </c>
      <c r="D40" s="49" t="s">
        <v>103</v>
      </c>
    </row>
    <row r="41" spans="2:4" ht="60" x14ac:dyDescent="0.2">
      <c r="B41" s="67" t="s">
        <v>27</v>
      </c>
      <c r="C41" s="62" t="s">
        <v>35</v>
      </c>
      <c r="D41" s="49" t="s">
        <v>35</v>
      </c>
    </row>
    <row r="42" spans="2:4" ht="30" x14ac:dyDescent="0.2">
      <c r="B42" s="56" t="s">
        <v>28</v>
      </c>
      <c r="C42" s="65" t="s">
        <v>29</v>
      </c>
      <c r="D42" s="49" t="s">
        <v>29</v>
      </c>
    </row>
    <row r="45" spans="2:4" x14ac:dyDescent="0.2">
      <c r="B45" s="52" t="s">
        <v>153</v>
      </c>
      <c r="C45" s="142" t="s">
        <v>31</v>
      </c>
      <c r="D45" s="143"/>
    </row>
    <row r="46" spans="2:4" ht="15" x14ac:dyDescent="0.2">
      <c r="B46" s="52" t="s">
        <v>2</v>
      </c>
      <c r="C46" s="57" t="s">
        <v>156</v>
      </c>
      <c r="D46" s="68"/>
    </row>
    <row r="47" spans="2:4" ht="15" x14ac:dyDescent="0.2">
      <c r="B47" s="55" t="s">
        <v>4</v>
      </c>
      <c r="C47" s="59" t="s">
        <v>163</v>
      </c>
      <c r="D47" s="49"/>
    </row>
    <row r="48" spans="2:4" ht="15" x14ac:dyDescent="0.2">
      <c r="B48" s="55" t="s">
        <v>6</v>
      </c>
      <c r="C48" s="59" t="s">
        <v>161</v>
      </c>
      <c r="D48" s="49" t="s">
        <v>30</v>
      </c>
    </row>
    <row r="49" spans="2:4" ht="15" x14ac:dyDescent="0.2">
      <c r="B49" s="55" t="s">
        <v>7</v>
      </c>
      <c r="C49" s="59" t="s">
        <v>157</v>
      </c>
      <c r="D49" s="49" t="s">
        <v>8</v>
      </c>
    </row>
    <row r="50" spans="2:4" ht="15" x14ac:dyDescent="0.2">
      <c r="B50" s="55" t="s">
        <v>9</v>
      </c>
      <c r="C50" s="59" t="s">
        <v>158</v>
      </c>
      <c r="D50" s="49" t="s">
        <v>10</v>
      </c>
    </row>
    <row r="51" spans="2:4" ht="15" x14ac:dyDescent="0.2">
      <c r="B51" s="55" t="s">
        <v>11</v>
      </c>
      <c r="C51" s="59" t="s">
        <v>12</v>
      </c>
      <c r="D51" s="49" t="s">
        <v>12</v>
      </c>
    </row>
    <row r="52" spans="2:4" ht="15" x14ac:dyDescent="0.2">
      <c r="B52" s="55" t="s">
        <v>96</v>
      </c>
      <c r="C52" s="59" t="s">
        <v>159</v>
      </c>
      <c r="D52" s="49" t="s">
        <v>98</v>
      </c>
    </row>
    <row r="53" spans="2:4" ht="15" x14ac:dyDescent="0.2">
      <c r="B53" s="61" t="s">
        <v>13</v>
      </c>
      <c r="C53" s="69" t="s">
        <v>164</v>
      </c>
      <c r="D53" s="49"/>
    </row>
    <row r="54" spans="2:4" ht="15" x14ac:dyDescent="0.2">
      <c r="B54" s="61" t="s">
        <v>16</v>
      </c>
      <c r="C54" s="62" t="s">
        <v>160</v>
      </c>
      <c r="D54" s="49" t="s">
        <v>17</v>
      </c>
    </row>
    <row r="55" spans="2:4" ht="15" x14ac:dyDescent="0.2">
      <c r="B55" s="63" t="s">
        <v>18</v>
      </c>
      <c r="C55" s="62" t="s">
        <v>100</v>
      </c>
      <c r="D55" s="49" t="s">
        <v>33</v>
      </c>
    </row>
    <row r="56" spans="2:4" ht="15" x14ac:dyDescent="0.2">
      <c r="B56" s="63"/>
      <c r="C56" s="62" t="s">
        <v>165</v>
      </c>
      <c r="D56" s="49" t="s">
        <v>19</v>
      </c>
    </row>
    <row r="57" spans="2:4" ht="15" x14ac:dyDescent="0.2">
      <c r="B57" s="63"/>
      <c r="C57" s="62" t="s">
        <v>32</v>
      </c>
      <c r="D57" s="49" t="s">
        <v>32</v>
      </c>
    </row>
    <row r="58" spans="2:4" ht="15" x14ac:dyDescent="0.2">
      <c r="B58" s="63"/>
      <c r="C58" s="62" t="s">
        <v>166</v>
      </c>
      <c r="D58" s="49"/>
    </row>
    <row r="59" spans="2:4" ht="15" x14ac:dyDescent="0.2">
      <c r="B59" s="61" t="s">
        <v>21</v>
      </c>
      <c r="C59" s="62" t="s">
        <v>99</v>
      </c>
      <c r="D59" s="49" t="s">
        <v>99</v>
      </c>
    </row>
    <row r="60" spans="2:4" ht="15" x14ac:dyDescent="0.2">
      <c r="B60" s="61" t="s">
        <v>22</v>
      </c>
      <c r="C60" s="62" t="s">
        <v>23</v>
      </c>
      <c r="D60" s="49" t="s">
        <v>101</v>
      </c>
    </row>
    <row r="61" spans="2:4" ht="15" x14ac:dyDescent="0.2">
      <c r="B61" s="64" t="s">
        <v>24</v>
      </c>
      <c r="C61" s="62" t="s">
        <v>25</v>
      </c>
      <c r="D61" s="49" t="s">
        <v>25</v>
      </c>
    </row>
    <row r="62" spans="2:4" ht="15" x14ac:dyDescent="0.2">
      <c r="B62" s="55" t="s">
        <v>42</v>
      </c>
      <c r="C62" s="65" t="s">
        <v>102</v>
      </c>
      <c r="D62" s="49" t="s">
        <v>102</v>
      </c>
    </row>
    <row r="63" spans="2:4" ht="45" x14ac:dyDescent="0.2">
      <c r="B63" s="66" t="s">
        <v>26</v>
      </c>
      <c r="C63" s="62" t="s">
        <v>162</v>
      </c>
      <c r="D63" s="49" t="s">
        <v>103</v>
      </c>
    </row>
    <row r="64" spans="2:4" ht="60" x14ac:dyDescent="0.2">
      <c r="B64" s="67" t="s">
        <v>27</v>
      </c>
      <c r="C64" s="62" t="s">
        <v>35</v>
      </c>
      <c r="D64" s="49" t="s">
        <v>35</v>
      </c>
    </row>
    <row r="65" spans="2:4" ht="30" x14ac:dyDescent="0.2">
      <c r="B65" s="56" t="s">
        <v>28</v>
      </c>
      <c r="C65" s="65" t="s">
        <v>29</v>
      </c>
      <c r="D65" s="49" t="s">
        <v>29</v>
      </c>
    </row>
    <row r="68" spans="2:4" ht="14" customHeight="1" x14ac:dyDescent="0.2">
      <c r="B68" s="52" t="s">
        <v>179</v>
      </c>
      <c r="C68" s="142" t="s">
        <v>31</v>
      </c>
      <c r="D68" s="143"/>
    </row>
    <row r="69" spans="2:4" ht="15" customHeight="1" x14ac:dyDescent="0.2">
      <c r="B69" s="52" t="s">
        <v>57</v>
      </c>
      <c r="C69" s="145" t="s">
        <v>180</v>
      </c>
      <c r="D69" s="146"/>
    </row>
    <row r="70" spans="2:4" ht="15" customHeight="1" x14ac:dyDescent="0.2">
      <c r="B70" s="55" t="s">
        <v>3</v>
      </c>
      <c r="C70" s="135" t="s">
        <v>181</v>
      </c>
      <c r="D70" s="136"/>
    </row>
    <row r="71" spans="2:4" ht="15" customHeight="1" x14ac:dyDescent="0.2">
      <c r="B71" s="55" t="s">
        <v>46</v>
      </c>
      <c r="C71" s="135" t="s">
        <v>182</v>
      </c>
      <c r="D71" s="136"/>
    </row>
    <row r="72" spans="2:4" x14ac:dyDescent="0.2">
      <c r="B72" s="55" t="s">
        <v>42</v>
      </c>
      <c r="C72" s="139" t="s">
        <v>183</v>
      </c>
      <c r="D72" s="140"/>
    </row>
    <row r="73" spans="2:4" ht="15" customHeight="1" x14ac:dyDescent="0.2">
      <c r="B73" s="55" t="s">
        <v>184</v>
      </c>
      <c r="C73" s="135" t="s">
        <v>188</v>
      </c>
      <c r="D73" s="136"/>
    </row>
    <row r="74" spans="2:4" ht="15" customHeight="1" x14ac:dyDescent="0.2">
      <c r="B74" s="55" t="s">
        <v>189</v>
      </c>
      <c r="C74" s="135" t="s">
        <v>190</v>
      </c>
      <c r="D74" s="136"/>
    </row>
    <row r="75" spans="2:4" ht="15" customHeight="1" x14ac:dyDescent="0.2">
      <c r="B75" s="55" t="s">
        <v>185</v>
      </c>
      <c r="C75" s="135" t="s">
        <v>186</v>
      </c>
      <c r="D75" s="136"/>
    </row>
    <row r="76" spans="2:4" ht="15" customHeight="1" x14ac:dyDescent="0.2">
      <c r="B76" s="55" t="s">
        <v>187</v>
      </c>
      <c r="C76" s="135" t="s">
        <v>191</v>
      </c>
      <c r="D76" s="136"/>
    </row>
    <row r="77" spans="2:4" ht="15" customHeight="1" x14ac:dyDescent="0.2">
      <c r="B77" s="55" t="s">
        <v>24</v>
      </c>
      <c r="C77" s="135" t="s">
        <v>191</v>
      </c>
      <c r="D77" s="136"/>
    </row>
    <row r="78" spans="2:4" x14ac:dyDescent="0.2">
      <c r="B78" s="56" t="s">
        <v>28</v>
      </c>
      <c r="C78" s="137" t="s">
        <v>51</v>
      </c>
      <c r="D78" s="138"/>
    </row>
    <row r="81" spans="2:4" x14ac:dyDescent="0.2">
      <c r="B81" s="52" t="s">
        <v>201</v>
      </c>
      <c r="C81" s="142" t="s">
        <v>31</v>
      </c>
      <c r="D81" s="143"/>
    </row>
    <row r="82" spans="2:4" ht="15" x14ac:dyDescent="0.2">
      <c r="B82" s="52" t="s">
        <v>57</v>
      </c>
      <c r="C82" s="58" t="s">
        <v>52</v>
      </c>
      <c r="D82" s="58" t="s">
        <v>203</v>
      </c>
    </row>
    <row r="83" spans="2:4" ht="15" x14ac:dyDescent="0.2">
      <c r="B83" s="55" t="s">
        <v>3</v>
      </c>
      <c r="C83" s="49" t="s">
        <v>92</v>
      </c>
      <c r="D83" s="49" t="s">
        <v>204</v>
      </c>
    </row>
    <row r="84" spans="2:4" ht="15" x14ac:dyDescent="0.2">
      <c r="B84" s="55" t="s">
        <v>46</v>
      </c>
      <c r="C84" s="49" t="s">
        <v>53</v>
      </c>
      <c r="D84" s="49" t="s">
        <v>205</v>
      </c>
    </row>
    <row r="85" spans="2:4" ht="15" x14ac:dyDescent="0.2">
      <c r="B85" s="55" t="s">
        <v>85</v>
      </c>
      <c r="C85" s="70" t="s">
        <v>86</v>
      </c>
      <c r="D85" s="70" t="s">
        <v>86</v>
      </c>
    </row>
    <row r="86" spans="2:4" ht="15" x14ac:dyDescent="0.2">
      <c r="B86" s="55" t="s">
        <v>87</v>
      </c>
      <c r="C86" s="49" t="s">
        <v>56</v>
      </c>
      <c r="D86" s="49" t="s">
        <v>88</v>
      </c>
    </row>
    <row r="87" spans="2:4" ht="15" x14ac:dyDescent="0.2">
      <c r="B87" s="55" t="s">
        <v>89</v>
      </c>
      <c r="C87" s="49" t="s">
        <v>90</v>
      </c>
      <c r="D87" s="49" t="s">
        <v>91</v>
      </c>
    </row>
    <row r="88" spans="2:4" ht="15" x14ac:dyDescent="0.2">
      <c r="B88" s="55" t="s">
        <v>47</v>
      </c>
      <c r="C88" s="49" t="s">
        <v>12</v>
      </c>
      <c r="D88" s="49" t="s">
        <v>12</v>
      </c>
    </row>
    <row r="89" spans="2:4" ht="15" x14ac:dyDescent="0.2">
      <c r="B89" s="55" t="s">
        <v>48</v>
      </c>
      <c r="C89" s="49" t="s">
        <v>55</v>
      </c>
      <c r="D89" s="49" t="s">
        <v>206</v>
      </c>
    </row>
    <row r="90" spans="2:4" ht="15" x14ac:dyDescent="0.2">
      <c r="B90" s="55" t="s">
        <v>49</v>
      </c>
      <c r="C90" s="49" t="s">
        <v>12</v>
      </c>
      <c r="D90" s="49" t="s">
        <v>12</v>
      </c>
    </row>
    <row r="91" spans="2:4" ht="15" x14ac:dyDescent="0.2">
      <c r="B91" s="55" t="s">
        <v>50</v>
      </c>
      <c r="C91" s="49" t="s">
        <v>12</v>
      </c>
      <c r="D91" s="49" t="s">
        <v>12</v>
      </c>
    </row>
    <row r="92" spans="2:4" ht="30" x14ac:dyDescent="0.2">
      <c r="B92" s="56" t="s">
        <v>28</v>
      </c>
      <c r="C92" s="71" t="s">
        <v>51</v>
      </c>
      <c r="D92" s="49" t="s">
        <v>51</v>
      </c>
    </row>
    <row r="93" spans="2:4" x14ac:dyDescent="0.2">
      <c r="B93" s="72"/>
    </row>
    <row r="94" spans="2:4" x14ac:dyDescent="0.2">
      <c r="B94" s="72"/>
    </row>
    <row r="95" spans="2:4" x14ac:dyDescent="0.2">
      <c r="B95" s="52" t="s">
        <v>207</v>
      </c>
      <c r="C95" s="142" t="s">
        <v>31</v>
      </c>
      <c r="D95" s="143"/>
    </row>
    <row r="96" spans="2:4" ht="15" x14ac:dyDescent="0.2">
      <c r="B96" s="52" t="s">
        <v>57</v>
      </c>
      <c r="C96" s="58" t="s">
        <v>208</v>
      </c>
      <c r="D96" s="58" t="s">
        <v>209</v>
      </c>
    </row>
    <row r="97" spans="2:4" ht="15" x14ac:dyDescent="0.2">
      <c r="B97" s="55" t="s">
        <v>3</v>
      </c>
      <c r="C97" s="49" t="s">
        <v>224</v>
      </c>
      <c r="D97" s="49" t="s">
        <v>223</v>
      </c>
    </row>
    <row r="98" spans="2:4" ht="15" x14ac:dyDescent="0.2">
      <c r="B98" s="55" t="s">
        <v>46</v>
      </c>
      <c r="C98" s="49" t="s">
        <v>210</v>
      </c>
      <c r="D98" s="49" t="s">
        <v>210</v>
      </c>
    </row>
    <row r="99" spans="2:4" ht="15" x14ac:dyDescent="0.2">
      <c r="B99" s="55" t="s">
        <v>87</v>
      </c>
      <c r="C99" s="49" t="s">
        <v>211</v>
      </c>
      <c r="D99" s="49" t="s">
        <v>211</v>
      </c>
    </row>
    <row r="100" spans="2:4" ht="15" x14ac:dyDescent="0.2">
      <c r="B100" s="55" t="s">
        <v>220</v>
      </c>
      <c r="C100" s="49" t="s">
        <v>221</v>
      </c>
      <c r="D100" s="49" t="s">
        <v>221</v>
      </c>
    </row>
    <row r="101" spans="2:4" ht="15" x14ac:dyDescent="0.2">
      <c r="B101" s="55" t="s">
        <v>212</v>
      </c>
      <c r="C101" s="49" t="s">
        <v>222</v>
      </c>
      <c r="D101" s="49" t="s">
        <v>222</v>
      </c>
    </row>
    <row r="102" spans="2:4" ht="15" x14ac:dyDescent="0.2">
      <c r="B102" s="55" t="s">
        <v>48</v>
      </c>
      <c r="C102" s="49" t="s">
        <v>217</v>
      </c>
      <c r="D102" s="49" t="s">
        <v>217</v>
      </c>
    </row>
    <row r="103" spans="2:4" ht="15" x14ac:dyDescent="0.2">
      <c r="B103" s="55" t="s">
        <v>215</v>
      </c>
      <c r="C103" s="49" t="s">
        <v>216</v>
      </c>
      <c r="D103" s="49" t="s">
        <v>216</v>
      </c>
    </row>
    <row r="104" spans="2:4" ht="15" x14ac:dyDescent="0.2">
      <c r="B104" s="55" t="s">
        <v>213</v>
      </c>
      <c r="C104" s="49" t="s">
        <v>214</v>
      </c>
      <c r="D104" s="49" t="s">
        <v>214</v>
      </c>
    </row>
    <row r="105" spans="2:4" ht="15" x14ac:dyDescent="0.2">
      <c r="B105" s="55" t="s">
        <v>218</v>
      </c>
      <c r="C105" s="49" t="s">
        <v>219</v>
      </c>
      <c r="D105" s="49" t="s">
        <v>219</v>
      </c>
    </row>
    <row r="106" spans="2:4" ht="30" x14ac:dyDescent="0.2">
      <c r="B106" s="56" t="s">
        <v>28</v>
      </c>
      <c r="C106" s="71" t="s">
        <v>51</v>
      </c>
      <c r="D106" s="49" t="s">
        <v>51</v>
      </c>
    </row>
    <row r="107" spans="2:4" x14ac:dyDescent="0.2">
      <c r="B107" s="72"/>
    </row>
    <row r="108" spans="2:4" x14ac:dyDescent="0.2">
      <c r="B108" s="72"/>
    </row>
    <row r="109" spans="2:4" x14ac:dyDescent="0.2">
      <c r="B109" s="73" t="s">
        <v>129</v>
      </c>
      <c r="C109" s="147" t="s">
        <v>131</v>
      </c>
      <c r="D109" s="147"/>
    </row>
    <row r="110" spans="2:4" ht="259" customHeight="1" x14ac:dyDescent="0.2">
      <c r="B110" s="73" t="s">
        <v>123</v>
      </c>
      <c r="C110" s="134" t="s">
        <v>128</v>
      </c>
      <c r="D110" s="134"/>
    </row>
    <row r="111" spans="2:4" ht="242" customHeight="1" x14ac:dyDescent="0.2">
      <c r="B111" s="74" t="s">
        <v>130</v>
      </c>
      <c r="C111" s="134" t="s">
        <v>135</v>
      </c>
      <c r="D111" s="134"/>
    </row>
    <row r="112" spans="2:4" ht="149" customHeight="1" x14ac:dyDescent="0.2">
      <c r="B112" s="74" t="s">
        <v>132</v>
      </c>
      <c r="C112" s="134" t="s">
        <v>138</v>
      </c>
      <c r="D112" s="134"/>
    </row>
    <row r="113" spans="2:4" ht="187" customHeight="1" x14ac:dyDescent="0.2">
      <c r="B113" s="74" t="s">
        <v>136</v>
      </c>
      <c r="C113" s="134" t="s">
        <v>139</v>
      </c>
      <c r="D113" s="134"/>
    </row>
    <row r="114" spans="2:4" ht="90" customHeight="1" x14ac:dyDescent="0.2">
      <c r="B114" s="74" t="s">
        <v>235</v>
      </c>
      <c r="C114" s="135" t="s">
        <v>236</v>
      </c>
      <c r="D114" s="136"/>
    </row>
    <row r="115" spans="2:4" ht="49" customHeight="1" x14ac:dyDescent="0.2">
      <c r="B115" s="74" t="s">
        <v>142</v>
      </c>
      <c r="C115" s="134" t="s">
        <v>150</v>
      </c>
      <c r="D115" s="134"/>
    </row>
    <row r="116" spans="2:4" ht="15" x14ac:dyDescent="0.2">
      <c r="B116" s="74" t="s">
        <v>143</v>
      </c>
      <c r="C116" s="134" t="s">
        <v>141</v>
      </c>
      <c r="D116" s="134"/>
    </row>
    <row r="117" spans="2:4" ht="15" x14ac:dyDescent="0.2">
      <c r="B117" s="74" t="s">
        <v>148</v>
      </c>
      <c r="C117" s="134" t="s">
        <v>149</v>
      </c>
      <c r="D117" s="134"/>
    </row>
    <row r="118" spans="2:4" ht="104" customHeight="1" x14ac:dyDescent="0.2">
      <c r="B118" s="74" t="s">
        <v>229</v>
      </c>
      <c r="C118" s="134" t="s">
        <v>231</v>
      </c>
      <c r="D118" s="134"/>
    </row>
    <row r="119" spans="2:4" x14ac:dyDescent="0.2">
      <c r="B119" s="72"/>
    </row>
    <row r="121" spans="2:4" ht="15" x14ac:dyDescent="0.2">
      <c r="B121" s="47" t="s">
        <v>198</v>
      </c>
      <c r="C121" s="47" t="s">
        <v>1</v>
      </c>
    </row>
    <row r="122" spans="2:4" ht="15" x14ac:dyDescent="0.2">
      <c r="B122" s="48" t="s">
        <v>58</v>
      </c>
      <c r="C122" s="49" t="s">
        <v>59</v>
      </c>
    </row>
    <row r="123" spans="2:4" ht="15" x14ac:dyDescent="0.2">
      <c r="B123" s="48" t="s">
        <v>60</v>
      </c>
      <c r="C123" s="49" t="s">
        <v>17</v>
      </c>
    </row>
    <row r="124" spans="2:4" ht="15" x14ac:dyDescent="0.2">
      <c r="B124" s="48" t="s">
        <v>48</v>
      </c>
      <c r="C124" s="49" t="s">
        <v>61</v>
      </c>
    </row>
    <row r="125" spans="2:4" ht="15" x14ac:dyDescent="0.2">
      <c r="B125" s="48" t="s">
        <v>62</v>
      </c>
      <c r="C125" s="49" t="s">
        <v>12</v>
      </c>
    </row>
    <row r="128" spans="2:4" ht="15" x14ac:dyDescent="0.2">
      <c r="B128" s="50" t="s">
        <v>199</v>
      </c>
      <c r="C128" s="50" t="s">
        <v>1</v>
      </c>
    </row>
    <row r="129" spans="2:3" ht="15" x14ac:dyDescent="0.2">
      <c r="B129" s="51" t="s">
        <v>58</v>
      </c>
      <c r="C129" s="49" t="s">
        <v>59</v>
      </c>
    </row>
    <row r="130" spans="2:3" ht="15" x14ac:dyDescent="0.2">
      <c r="B130" s="51" t="s">
        <v>63</v>
      </c>
      <c r="C130" s="49" t="s">
        <v>64</v>
      </c>
    </row>
    <row r="131" spans="2:3" ht="15" x14ac:dyDescent="0.2">
      <c r="B131" s="51" t="s">
        <v>48</v>
      </c>
      <c r="C131" s="49" t="s">
        <v>61</v>
      </c>
    </row>
    <row r="132" spans="2:3" ht="15" x14ac:dyDescent="0.2">
      <c r="B132" s="51" t="s">
        <v>62</v>
      </c>
      <c r="C132" s="49" t="s">
        <v>12</v>
      </c>
    </row>
    <row r="134" spans="2:3" ht="44" customHeight="1" x14ac:dyDescent="0.2">
      <c r="B134" s="144" t="s">
        <v>256</v>
      </c>
      <c r="C134" s="144"/>
    </row>
  </sheetData>
  <mergeCells count="41">
    <mergeCell ref="B134:C134"/>
    <mergeCell ref="C15:D15"/>
    <mergeCell ref="C14:D14"/>
    <mergeCell ref="C17:D17"/>
    <mergeCell ref="C16:D16"/>
    <mergeCell ref="C69:D69"/>
    <mergeCell ref="C20:D20"/>
    <mergeCell ref="C81:D81"/>
    <mergeCell ref="C110:D110"/>
    <mergeCell ref="C109:D109"/>
    <mergeCell ref="C111:D111"/>
    <mergeCell ref="C45:D45"/>
    <mergeCell ref="C68:D68"/>
    <mergeCell ref="C70:D70"/>
    <mergeCell ref="C8:D8"/>
    <mergeCell ref="C9:D9"/>
    <mergeCell ref="C10:D10"/>
    <mergeCell ref="C11:D11"/>
    <mergeCell ref="C13:D13"/>
    <mergeCell ref="C12:D12"/>
    <mergeCell ref="C3:D3"/>
    <mergeCell ref="C4:D4"/>
    <mergeCell ref="C5:D5"/>
    <mergeCell ref="C6:D6"/>
    <mergeCell ref="C7:D7"/>
    <mergeCell ref="C76:D76"/>
    <mergeCell ref="C112:D112"/>
    <mergeCell ref="C113:D113"/>
    <mergeCell ref="C71:D71"/>
    <mergeCell ref="C72:D72"/>
    <mergeCell ref="C73:D73"/>
    <mergeCell ref="C74:D74"/>
    <mergeCell ref="C75:D75"/>
    <mergeCell ref="C95:D95"/>
    <mergeCell ref="C115:D115"/>
    <mergeCell ref="C116:D116"/>
    <mergeCell ref="C117:D117"/>
    <mergeCell ref="C118:D118"/>
    <mergeCell ref="C77:D77"/>
    <mergeCell ref="C78:D78"/>
    <mergeCell ref="C114:D1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Productspecificaties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 van Milligen</dc:creator>
  <cp:lastModifiedBy>Gert van Milligen</cp:lastModifiedBy>
  <dcterms:created xsi:type="dcterms:W3CDTF">2025-01-08T17:07:59Z</dcterms:created>
  <dcterms:modified xsi:type="dcterms:W3CDTF">2025-02-18T14:28:24Z</dcterms:modified>
</cp:coreProperties>
</file>