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2 Team KDC\03. Inkoop boven EU\17. Cat. Catering en WKDV\2024\202409055 - Roerende horeca en onderhoud tbv Defensie\2 Aanbestedingsdocument\"/>
    </mc:Choice>
  </mc:AlternateContent>
  <xr:revisionPtr revIDLastSave="0" documentId="13_ncr:1_{AA802CFC-2EDE-4055-B26E-1F54EA8FA7C7}" xr6:coauthVersionLast="47" xr6:coauthVersionMax="47" xr10:uidLastSave="{00000000-0000-0000-0000-000000000000}"/>
  <bookViews>
    <workbookView xWindow="-120" yWindow="-120" windowWidth="29040" windowHeight="15840" xr2:uid="{2057B75F-51CD-4FFA-BF38-5C286DFBA1A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4" i="1"/>
  <c r="C13" i="1"/>
  <c r="C10" i="1"/>
  <c r="C15" i="1" l="1"/>
  <c r="C12" i="1"/>
  <c r="C11" i="1"/>
  <c r="C9" i="1"/>
  <c r="C8" i="1"/>
  <c r="C20" i="1" s="1"/>
</calcChain>
</file>

<file path=xl/sharedStrings.xml><?xml version="1.0" encoding="utf-8"?>
<sst xmlns="http://schemas.openxmlformats.org/spreadsheetml/2006/main" count="41" uniqueCount="23">
  <si>
    <t xml:space="preserve">Flessenkoeler </t>
  </si>
  <si>
    <t>Apparaat</t>
  </si>
  <si>
    <t>Punten</t>
  </si>
  <si>
    <t>A</t>
  </si>
  <si>
    <t>B</t>
  </si>
  <si>
    <t>C</t>
  </si>
  <si>
    <t>D</t>
  </si>
  <si>
    <t>Barkoeling</t>
  </si>
  <si>
    <t xml:space="preserve">Koelkast glazen deur  </t>
  </si>
  <si>
    <t xml:space="preserve">Koelvitrine opzet </t>
  </si>
  <si>
    <t>Vrieskast dubbeldeurs</t>
  </si>
  <si>
    <t xml:space="preserve">Wijnkoelkast </t>
  </si>
  <si>
    <t>Energielabel</t>
  </si>
  <si>
    <t>E</t>
  </si>
  <si>
    <t>F</t>
  </si>
  <si>
    <t xml:space="preserve">Inrijkoekast </t>
  </si>
  <si>
    <t xml:space="preserve">Koffiezetapparaat zetkoffie </t>
  </si>
  <si>
    <t xml:space="preserve">Koffiemachine </t>
  </si>
  <si>
    <t>Voedseltransportbox verwarmd</t>
  </si>
  <si>
    <t>Warmhoudvitrine opzet los</t>
  </si>
  <si>
    <t xml:space="preserve">Aan de hand van het ingevulde Engergielabel aangegeven in het prijzenblad bijlage 2 vult u de gele cellen in onderstaande tabel in. </t>
  </si>
  <si>
    <t xml:space="preserve">Bijlage 7 - Gunningscriterium 3 Energielabel </t>
  </si>
  <si>
    <t>Totaal gunningscriterium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</si>
</sst>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ECAB-C3F7-4AC9-969B-13B2D1DB8635}">
  <dimension ref="A1:K20"/>
  <sheetViews>
    <sheetView tabSelected="1" workbookViewId="0">
      <selection activeCell="E19" sqref="E19"/>
    </sheetView>
  </sheetViews>
  <sheetFormatPr defaultRowHeight="15" x14ac:dyDescent="0.25"/>
  <cols>
    <col min="1" max="1" width="28.5703125" customWidth="1"/>
    <col min="2" max="2" width="27" customWidth="1"/>
    <col min="3" max="3" width="17.140625" customWidth="1"/>
    <col min="6" max="6" width="10.28515625" customWidth="1"/>
    <col min="7" max="7" width="8.7109375" hidden="1" customWidth="1"/>
    <col min="8" max="11" width="0" hidden="1" customWidth="1"/>
  </cols>
  <sheetData>
    <row r="1" spans="1:11" ht="15.75" thickBot="1" x14ac:dyDescent="0.3"/>
    <row r="2" spans="1:11" ht="15.75" thickBot="1" x14ac:dyDescent="0.3">
      <c r="A2" s="5" t="s">
        <v>21</v>
      </c>
      <c r="B2" s="6"/>
      <c r="C2" s="7"/>
    </row>
    <row r="3" spans="1:11" ht="15.75" thickBot="1" x14ac:dyDescent="0.3">
      <c r="A3" s="4"/>
      <c r="B3" s="4"/>
      <c r="C3" s="4"/>
    </row>
    <row r="4" spans="1:11" x14ac:dyDescent="0.25">
      <c r="A4" s="8" t="s">
        <v>20</v>
      </c>
      <c r="B4" s="9"/>
      <c r="C4" s="10"/>
    </row>
    <row r="5" spans="1:11" ht="15.75" thickBot="1" x14ac:dyDescent="0.3">
      <c r="A5" s="11"/>
      <c r="B5" s="12"/>
      <c r="C5" s="13"/>
    </row>
    <row r="7" spans="1:11" x14ac:dyDescent="0.25">
      <c r="A7" s="2" t="s">
        <v>1</v>
      </c>
      <c r="B7" s="2" t="s">
        <v>12</v>
      </c>
      <c r="C7" s="2" t="s">
        <v>2</v>
      </c>
    </row>
    <row r="8" spans="1:11" x14ac:dyDescent="0.25">
      <c r="A8" s="1" t="s">
        <v>7</v>
      </c>
      <c r="B8" s="14" t="s">
        <v>5</v>
      </c>
      <c r="C8" s="3">
        <f>VLOOKUP(B8,G18:H20,2,FALSE)</f>
        <v>8</v>
      </c>
    </row>
    <row r="9" spans="1:11" x14ac:dyDescent="0.25">
      <c r="A9" s="1" t="s">
        <v>0</v>
      </c>
      <c r="B9" s="14" t="s">
        <v>5</v>
      </c>
      <c r="C9" s="3">
        <f>VLOOKUP(B9,G18:H20,2,FALSE)</f>
        <v>8</v>
      </c>
      <c r="G9" t="s">
        <v>3</v>
      </c>
      <c r="H9">
        <v>27</v>
      </c>
      <c r="J9" t="s">
        <v>3</v>
      </c>
      <c r="K9">
        <v>27</v>
      </c>
    </row>
    <row r="10" spans="1:11" x14ac:dyDescent="0.25">
      <c r="A10" s="1" t="s">
        <v>15</v>
      </c>
      <c r="B10" s="14" t="s">
        <v>5</v>
      </c>
      <c r="C10" s="3">
        <f>VLOOKUP(B10,G18:H20,2,)</f>
        <v>8</v>
      </c>
      <c r="G10" t="s">
        <v>4</v>
      </c>
      <c r="H10">
        <v>20</v>
      </c>
      <c r="J10" t="s">
        <v>4</v>
      </c>
      <c r="K10">
        <v>22</v>
      </c>
    </row>
    <row r="11" spans="1:11" x14ac:dyDescent="0.25">
      <c r="A11" s="1" t="s">
        <v>8</v>
      </c>
      <c r="B11" s="14" t="s">
        <v>5</v>
      </c>
      <c r="C11" s="3">
        <f>VLOOKUP(B11,G18:H20,2,FALSE)</f>
        <v>8</v>
      </c>
      <c r="G11" t="s">
        <v>5</v>
      </c>
      <c r="H11">
        <v>13</v>
      </c>
      <c r="J11" t="s">
        <v>5</v>
      </c>
      <c r="K11">
        <v>17</v>
      </c>
    </row>
    <row r="12" spans="1:11" x14ac:dyDescent="0.25">
      <c r="A12" s="1" t="s">
        <v>9</v>
      </c>
      <c r="B12" s="14" t="s">
        <v>5</v>
      </c>
      <c r="C12" s="3">
        <f>VLOOKUP(B12,G18:H20,2,FALSE)</f>
        <v>8</v>
      </c>
      <c r="G12" t="s">
        <v>6</v>
      </c>
      <c r="H12">
        <v>6</v>
      </c>
      <c r="J12" t="s">
        <v>6</v>
      </c>
      <c r="K12">
        <v>10</v>
      </c>
    </row>
    <row r="13" spans="1:11" x14ac:dyDescent="0.25">
      <c r="A13" s="1" t="s">
        <v>16</v>
      </c>
      <c r="B13" s="14" t="s">
        <v>5</v>
      </c>
      <c r="C13" s="3">
        <f>VLOOKUP(B13,G18:H20,2,)</f>
        <v>8</v>
      </c>
      <c r="J13" t="s">
        <v>13</v>
      </c>
      <c r="K13">
        <v>8</v>
      </c>
    </row>
    <row r="14" spans="1:11" x14ac:dyDescent="0.25">
      <c r="A14" s="1" t="s">
        <v>17</v>
      </c>
      <c r="B14" s="14" t="s">
        <v>5</v>
      </c>
      <c r="C14" s="3">
        <f>VLOOKUP(B14,G18:H20,2,)</f>
        <v>8</v>
      </c>
      <c r="J14" t="s">
        <v>14</v>
      </c>
      <c r="K14">
        <v>5</v>
      </c>
    </row>
    <row r="15" spans="1:11" x14ac:dyDescent="0.25">
      <c r="A15" s="1" t="s">
        <v>10</v>
      </c>
      <c r="B15" s="14" t="s">
        <v>5</v>
      </c>
      <c r="C15" s="3">
        <f>VLOOKUP(B15,G18:H20,2,FALSE)</f>
        <v>8</v>
      </c>
    </row>
    <row r="16" spans="1:11" x14ac:dyDescent="0.25">
      <c r="A16" s="1" t="s">
        <v>18</v>
      </c>
      <c r="B16" s="14" t="s">
        <v>6</v>
      </c>
      <c r="C16" s="3">
        <f>VLOOKUP(B16,G9:H12,2,FALSE)</f>
        <v>6</v>
      </c>
    </row>
    <row r="17" spans="1:8" x14ac:dyDescent="0.25">
      <c r="A17" s="1" t="s">
        <v>19</v>
      </c>
      <c r="B17" s="14" t="s">
        <v>6</v>
      </c>
      <c r="C17" s="3">
        <f>VLOOKUP(B17,G9:H12,2,FALSE)</f>
        <v>6</v>
      </c>
    </row>
    <row r="18" spans="1:8" x14ac:dyDescent="0.25">
      <c r="A18" s="1" t="s">
        <v>11</v>
      </c>
      <c r="B18" s="14" t="s">
        <v>14</v>
      </c>
      <c r="C18" s="3">
        <f>VLOOKUP(B18,J9:K14,2,FALSE)</f>
        <v>5</v>
      </c>
      <c r="G18" t="s">
        <v>3</v>
      </c>
      <c r="H18">
        <v>27</v>
      </c>
    </row>
    <row r="19" spans="1:8" ht="15.75" thickBot="1" x14ac:dyDescent="0.3">
      <c r="G19" t="s">
        <v>4</v>
      </c>
      <c r="H19">
        <v>18</v>
      </c>
    </row>
    <row r="20" spans="1:8" ht="15.75" thickBot="1" x14ac:dyDescent="0.3">
      <c r="A20" s="15" t="s">
        <v>22</v>
      </c>
      <c r="B20" s="16"/>
      <c r="C20" s="17">
        <f>C8+C9+C10+C11+C12+C13+C14+C15+C16+C17+C18</f>
        <v>81</v>
      </c>
      <c r="G20" t="s">
        <v>5</v>
      </c>
      <c r="H20">
        <v>8</v>
      </c>
    </row>
  </sheetData>
  <sheetProtection algorithmName="SHA-512" hashValue="iBMtK0ZZentiiKEEryynXaiPn2J3h19mJgLuJVKBe8cIOUKtlnLIurfZPo5GL8YaAEcfFCQ+E4JKJ5WbFU/nbQ==" saltValue="CT+AjsJyzHbsQ8jqvpscQg==" spinCount="100000" sheet="1" objects="1" scenarios="1"/>
  <mergeCells count="3">
    <mergeCell ref="A2:C2"/>
    <mergeCell ref="A4:C5"/>
    <mergeCell ref="A20:B20"/>
  </mergeCells>
  <dataValidations count="4">
    <dataValidation type="list" allowBlank="1" showInputMessage="1" showErrorMessage="1" sqref="K18" xr:uid="{497A0707-C7CB-44B0-AFF5-512C51477290}">
      <formula1>$G$11:$G$22</formula1>
    </dataValidation>
    <dataValidation type="list" allowBlank="1" showInputMessage="1" showErrorMessage="1" sqref="B8:B15" xr:uid="{2582B3F3-8F26-45F0-8C1B-06D60FCC30B7}">
      <formula1>$G$18:$G$20</formula1>
    </dataValidation>
    <dataValidation type="list" allowBlank="1" showInputMessage="1" showErrorMessage="1" sqref="B18" xr:uid="{A44A9A70-16D7-41FB-A81C-0D7DA68E4D34}">
      <formula1>$J$9:$J$14</formula1>
    </dataValidation>
    <dataValidation type="list" allowBlank="1" showInputMessage="1" showErrorMessage="1" sqref="B16:B17" xr:uid="{4A96FDFF-024F-43CB-BE8A-2CF8940CBF04}">
      <formula1>$G$9:$G$12</formula1>
    </dataValidation>
  </dataValidations>
  <pageMargins left="0.7" right="0.7" top="0.75" bottom="0.75" header="0.3" footer="0.3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Schuurman, W.A. (Wietske)</dc:creator>
  <cp:lastModifiedBy>Schuurman, W.A. (Wietske)</cp:lastModifiedBy>
  <dcterms:created xsi:type="dcterms:W3CDTF">2024-12-10T12:19:21Z</dcterms:created>
  <dcterms:modified xsi:type="dcterms:W3CDTF">2025-02-17T20:30:46Z</dcterms:modified>
</cp:coreProperties>
</file>