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G:\Ruimtelijke Ontwikkeling\0. Erfgoed\Archeologie\Oeffelt\Brakels Eng\Opgraving\Aanbesteding\"/>
    </mc:Choice>
  </mc:AlternateContent>
  <xr:revisionPtr revIDLastSave="0" documentId="8_{4FA9DE65-915B-4080-A49E-5BE3130F88C5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39" i="1" l="1"/>
  <c r="G35" i="1"/>
  <c r="G52" i="1" l="1"/>
  <c r="G53" i="1"/>
  <c r="G69" i="1" l="1"/>
  <c r="G68" i="1"/>
  <c r="G28" i="1"/>
  <c r="G41" i="1"/>
  <c r="G40" i="1"/>
  <c r="G38" i="1"/>
  <c r="G37" i="1"/>
  <c r="G36" i="1"/>
  <c r="G34" i="1"/>
  <c r="G33" i="1"/>
  <c r="G32" i="1"/>
  <c r="G31" i="1"/>
  <c r="G8" i="1"/>
  <c r="G91" i="1"/>
  <c r="G88" i="1"/>
  <c r="G87" i="1"/>
  <c r="G84" i="1"/>
  <c r="G83" i="1"/>
  <c r="G79" i="1"/>
  <c r="G78" i="1"/>
  <c r="G75" i="1"/>
  <c r="G73" i="1"/>
  <c r="G74" i="1"/>
  <c r="G72" i="1"/>
  <c r="G70" i="1"/>
  <c r="G67" i="1"/>
  <c r="A62" i="1"/>
  <c r="G62" i="1"/>
  <c r="G61" i="1"/>
  <c r="G58" i="1"/>
  <c r="G57" i="1"/>
  <c r="G56" i="1"/>
  <c r="G51" i="1"/>
  <c r="A52" i="1"/>
  <c r="A53" i="1" s="1"/>
  <c r="G48" i="1"/>
  <c r="G47" i="1"/>
  <c r="G46" i="1"/>
  <c r="G45" i="1"/>
  <c r="A46" i="1"/>
  <c r="A47" i="1" s="1"/>
  <c r="A48" i="1" s="1"/>
  <c r="G42" i="1"/>
  <c r="G27" i="1"/>
  <c r="G23" i="1"/>
  <c r="G22" i="1"/>
  <c r="G21" i="1"/>
  <c r="G20" i="1"/>
  <c r="G17" i="1"/>
  <c r="G16" i="1"/>
  <c r="G15" i="1"/>
  <c r="G13" i="1"/>
  <c r="G10" i="1"/>
  <c r="G9" i="1"/>
  <c r="A9" i="1"/>
  <c r="A10" i="1" s="1"/>
  <c r="A13" i="1" s="1"/>
  <c r="A21" i="1" l="1"/>
  <c r="A22" i="1" s="1"/>
  <c r="A23" i="1" s="1"/>
  <c r="A14" i="1"/>
  <c r="A15" i="1" s="1"/>
  <c r="A16" i="1" s="1"/>
  <c r="A17" i="1" s="1"/>
  <c r="G18" i="1"/>
  <c r="G92" i="1"/>
  <c r="G24" i="1"/>
  <c r="G11" i="1"/>
  <c r="G64" i="1"/>
  <c r="G80" i="1"/>
  <c r="G94" i="1" l="1"/>
  <c r="G95" i="1" s="1"/>
  <c r="G96" i="1" l="1"/>
</calcChain>
</file>

<file path=xl/sharedStrings.xml><?xml version="1.0" encoding="utf-8"?>
<sst xmlns="http://schemas.openxmlformats.org/spreadsheetml/2006/main" count="198" uniqueCount="97">
  <si>
    <t>Nr</t>
  </si>
  <si>
    <t>Kostenpost</t>
  </si>
  <si>
    <t>Eenheid</t>
  </si>
  <si>
    <t>Aantal</t>
  </si>
  <si>
    <t>Eenheidsprijs</t>
  </si>
  <si>
    <t>Totalen</t>
  </si>
  <si>
    <t>Voorbereiding</t>
  </si>
  <si>
    <t>uur</t>
  </si>
  <si>
    <t>stelpost</t>
  </si>
  <si>
    <t>subtotaal 1</t>
  </si>
  <si>
    <t>vast</t>
  </si>
  <si>
    <t>subtotaal 2</t>
  </si>
  <si>
    <t>subtotaal 3</t>
  </si>
  <si>
    <t>Primaire verwerking gegevens</t>
  </si>
  <si>
    <t xml:space="preserve">stuk </t>
  </si>
  <si>
    <t>subtotaal 4</t>
  </si>
  <si>
    <t>Uitwerking sporen en structuren</t>
  </si>
  <si>
    <t>stuk</t>
  </si>
  <si>
    <t/>
  </si>
  <si>
    <t>Archeobotanie</t>
  </si>
  <si>
    <t>Palynologie</t>
  </si>
  <si>
    <t xml:space="preserve">Radiometrisch- en dendrochronologisch onderzoek </t>
  </si>
  <si>
    <t>Uitvoeren van C14-ouderdomsbepaling (AMS)</t>
  </si>
  <si>
    <t>subtotaal 5</t>
  </si>
  <si>
    <t>Rapportage</t>
  </si>
  <si>
    <t>Synthese deelrapporten, conclusie en aanbevelingen</t>
  </si>
  <si>
    <t xml:space="preserve">Archivering en Deponering </t>
  </si>
  <si>
    <t>Deponeren van vondsten,documentatie en gegevens</t>
  </si>
  <si>
    <t>Invoeren van gegevens in ARCHIS</t>
  </si>
  <si>
    <t>subtotaal 7</t>
  </si>
  <si>
    <t>TOTAAL (excl. BTW)</t>
  </si>
  <si>
    <t>BTW (21%)</t>
  </si>
  <si>
    <t>TOTAAL (incl. BTW)</t>
  </si>
  <si>
    <t>m2</t>
  </si>
  <si>
    <t>verrekenbaar</t>
  </si>
  <si>
    <t>PvA, onderzoeksmelding, KLIC</t>
  </si>
  <si>
    <t>Veldwerk</t>
  </si>
  <si>
    <t>Optioneel aanleg tweede vlak</t>
  </si>
  <si>
    <t>Optioneel extra vierkante meters uitbreiding</t>
  </si>
  <si>
    <t>Overleg projectleider</t>
  </si>
  <si>
    <t>Logistieke voorbereiding</t>
  </si>
  <si>
    <t>Aan-/afvoer kraan, keten, toilet</t>
  </si>
  <si>
    <t>Vondstenanalyse en rapportage</t>
  </si>
  <si>
    <t>Determinatie, analyse en rapportage aardewerk</t>
  </si>
  <si>
    <t>Determinatie, analyse en rapportage keramisch bouwmateriaal</t>
  </si>
  <si>
    <t>Determinatie, analyse en rapportage natuursteen</t>
  </si>
  <si>
    <t>Determinatie, analyse en rapportage vuursteen</t>
  </si>
  <si>
    <t>Determinatie, analyse en rapportage metaal</t>
  </si>
  <si>
    <t>Determinatie, analyse en rapportage slak</t>
  </si>
  <si>
    <t>Determinatie, analyse en rapportage glas</t>
  </si>
  <si>
    <t>Uitwerking</t>
  </si>
  <si>
    <t>Determinatie, analyse en rapportage dierlijk bot onverbrand</t>
  </si>
  <si>
    <t>Determinatie, analyse en rapportage dierlijk bot verbrand</t>
  </si>
  <si>
    <t>Determinatie, analyse en rapportage submoderne materialen</t>
  </si>
  <si>
    <t>Conservering</t>
  </si>
  <si>
    <t>Conservering metaal ferro(gebruikelijke vondstspectrum)</t>
  </si>
  <si>
    <t>Conservering metaal non-ferro(gebruikelijke vondstspectrum)</t>
  </si>
  <si>
    <t>Conservering leer</t>
  </si>
  <si>
    <t>Röntgenonderzoek metaal</t>
  </si>
  <si>
    <t>Determinatie, analyse en rapportage hout</t>
  </si>
  <si>
    <t>Waardering archeobotanische monsters , 5L (incl. rapportage)</t>
  </si>
  <si>
    <t>Analyse archeobotanische monsters (nat/onverkoold, incl. rapportage)</t>
  </si>
  <si>
    <t>Analyse archeobotanische monsters (droog/verkoold, incl. rapportage)</t>
  </si>
  <si>
    <t>Determinatie, analyse en rapportage leer</t>
  </si>
  <si>
    <t>Uitwerking fysiche geografie</t>
  </si>
  <si>
    <t>Uitwerking veldgegevens</t>
  </si>
  <si>
    <t>Opstellen rapport</t>
  </si>
  <si>
    <t>Opmaak</t>
  </si>
  <si>
    <t>Monsterbehandeling per preparaat</t>
  </si>
  <si>
    <t>Inventarisatie per preparaat (incl. rapportage)</t>
  </si>
  <si>
    <t>Analyse pollenmonster per preparaat (incl. rapportage)</t>
  </si>
  <si>
    <t>Foto's vondsten</t>
  </si>
  <si>
    <t>Tekeningen vondsten</t>
  </si>
  <si>
    <t>Redactie en productie</t>
  </si>
  <si>
    <t>Concept standaardrapport</t>
  </si>
  <si>
    <t>Redactie divers</t>
  </si>
  <si>
    <t>Definitief standaardrapport</t>
  </si>
  <si>
    <t>Overige stelposten</t>
  </si>
  <si>
    <t>Onderzoek crematiegraven</t>
  </si>
  <si>
    <t>Onderzoek inhumatiegraven</t>
  </si>
  <si>
    <t>Vuursteenonderzoek</t>
  </si>
  <si>
    <t>Dendrochronologische datering monster (incl. zagen en rapportage)</t>
  </si>
  <si>
    <t>Groene cellen invullen</t>
  </si>
  <si>
    <t>100 stuks</t>
  </si>
  <si>
    <t>In standhouding opgravingsterrein</t>
  </si>
  <si>
    <t>week</t>
  </si>
  <si>
    <t>Opgraven en berging crematieresten</t>
  </si>
  <si>
    <t>Analyse en rapportage per crematie</t>
  </si>
  <si>
    <t>Opgraven en berging inhumatiegraf</t>
  </si>
  <si>
    <t>Analyse en rapportage per inhumatie</t>
  </si>
  <si>
    <t>Verzamelen vuursteenmonsters en zeven vak 0.5 x 0.5 m x 5 cm</t>
  </si>
  <si>
    <t>Opgraving vlak 1 (min. Kraan, Sr. KNA arch. en KNA arch.)</t>
  </si>
  <si>
    <t xml:space="preserve">Evaluatierapport </t>
  </si>
  <si>
    <t>Primaire vondstverwerking (wassen, splitsen, invoer)</t>
  </si>
  <si>
    <t>Zeven/splitsen algemene/14C en botanische monsters</t>
  </si>
  <si>
    <t>Inschrijfstaat Oeffelt-Brakels Eng opgraving</t>
  </si>
  <si>
    <t>Opgraving 18.500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</si>
</sst>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-&quot;€&quot;\ * #,##0.00_-;_-&quot;€&quot;\ * #,##0.00\-;_-&quot;€&quot;\ * &quot;-&quot;??_-;_-@_-"/>
    <numFmt numFmtId="166" formatCode="_([$€-2]\ * #,##0.00_);_([$€-2]\ * \(#,##0.00\);_([$€-2]\ 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8.050000000000000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18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12" xfId="0" applyFont="1" applyBorder="1" applyAlignment="1">
      <alignment horizontal="center"/>
    </xf>
    <xf numFmtId="0" fontId="2" fillId="0" borderId="13" xfId="0" applyFont="1" applyBorder="1"/>
    <xf numFmtId="0" fontId="4" fillId="0" borderId="12" xfId="0" applyFont="1" applyBorder="1" applyAlignment="1">
      <alignment horizontal="center"/>
    </xf>
    <xf numFmtId="0" fontId="5" fillId="0" borderId="15" xfId="0" applyFont="1" applyBorder="1"/>
    <xf numFmtId="0" fontId="5" fillId="0" borderId="16" xfId="0" applyFont="1" applyBorder="1"/>
    <xf numFmtId="0" fontId="5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5" fillId="0" borderId="11" xfId="0" applyFont="1" applyBorder="1"/>
    <xf numFmtId="0" fontId="4" fillId="0" borderId="0" xfId="0" applyFont="1" applyBorder="1"/>
    <xf numFmtId="0" fontId="4" fillId="0" borderId="11" xfId="0" applyFont="1" applyBorder="1" applyAlignment="1">
      <alignment horizontal="center"/>
    </xf>
    <xf numFmtId="0" fontId="4" fillId="0" borderId="17" xfId="0" applyFont="1" applyBorder="1"/>
    <xf numFmtId="0" fontId="4" fillId="0" borderId="19" xfId="0" applyFont="1" applyBorder="1" applyAlignment="1">
      <alignment horizontal="right"/>
    </xf>
    <xf numFmtId="0" fontId="4" fillId="0" borderId="20" xfId="0" applyFont="1" applyBorder="1"/>
    <xf numFmtId="0" fontId="4" fillId="0" borderId="20" xfId="0" applyFont="1" applyBorder="1" applyAlignment="1">
      <alignment horizontal="center"/>
    </xf>
    <xf numFmtId="165" fontId="4" fillId="0" borderId="20" xfId="0" applyNumberFormat="1" applyFont="1" applyBorder="1"/>
    <xf numFmtId="0" fontId="4" fillId="0" borderId="21" xfId="0" applyFont="1" applyBorder="1" applyAlignment="1">
      <alignment horizontal="center"/>
    </xf>
    <xf numFmtId="0" fontId="4" fillId="0" borderId="19" xfId="0" applyFont="1" applyBorder="1"/>
    <xf numFmtId="0" fontId="4" fillId="0" borderId="22" xfId="0" applyFont="1" applyBorder="1"/>
    <xf numFmtId="0" fontId="5" fillId="0" borderId="12" xfId="0" applyFont="1" applyFill="1" applyBorder="1"/>
    <xf numFmtId="0" fontId="4" fillId="0" borderId="13" xfId="0" applyFont="1" applyBorder="1"/>
    <xf numFmtId="0" fontId="4" fillId="0" borderId="13" xfId="0" applyFont="1" applyBorder="1" applyAlignment="1">
      <alignment horizontal="center"/>
    </xf>
    <xf numFmtId="165" fontId="4" fillId="0" borderId="13" xfId="0" applyNumberFormat="1" applyFont="1" applyBorder="1"/>
    <xf numFmtId="0" fontId="4" fillId="0" borderId="23" xfId="0" applyFont="1" applyBorder="1"/>
    <xf numFmtId="0" fontId="4" fillId="0" borderId="25" xfId="0" applyFont="1" applyBorder="1" applyAlignment="1">
      <alignment horizontal="right"/>
    </xf>
    <xf numFmtId="0" fontId="5" fillId="0" borderId="26" xfId="0" applyFont="1" applyBorder="1"/>
    <xf numFmtId="0" fontId="4" fillId="0" borderId="21" xfId="0" applyFont="1" applyBorder="1"/>
    <xf numFmtId="0" fontId="4" fillId="0" borderId="26" xfId="0" applyFont="1" applyBorder="1"/>
    <xf numFmtId="165" fontId="4" fillId="0" borderId="20" xfId="0" applyNumberFormat="1" applyFont="1" applyFill="1" applyBorder="1"/>
    <xf numFmtId="0" fontId="4" fillId="0" borderId="26" xfId="0" applyFont="1" applyFill="1" applyBorder="1"/>
    <xf numFmtId="0" fontId="4" fillId="0" borderId="20" xfId="0" applyFont="1" applyFill="1" applyBorder="1"/>
    <xf numFmtId="0" fontId="4" fillId="0" borderId="20" xfId="0" applyFont="1" applyFill="1" applyBorder="1" applyAlignment="1">
      <alignment horizontal="center"/>
    </xf>
    <xf numFmtId="0" fontId="5" fillId="0" borderId="13" xfId="0" applyFont="1" applyBorder="1"/>
    <xf numFmtId="165" fontId="5" fillId="0" borderId="13" xfId="1" applyNumberFormat="1" applyFont="1" applyBorder="1"/>
    <xf numFmtId="0" fontId="5" fillId="0" borderId="21" xfId="0" applyFont="1" applyBorder="1"/>
    <xf numFmtId="165" fontId="4" fillId="0" borderId="11" xfId="1" applyNumberFormat="1" applyFont="1" applyBorder="1"/>
    <xf numFmtId="0" fontId="4" fillId="0" borderId="0" xfId="0" applyFont="1" applyFill="1" applyBorder="1"/>
    <xf numFmtId="0" fontId="3" fillId="0" borderId="0" xfId="0" applyFont="1" applyBorder="1"/>
    <xf numFmtId="0" fontId="4" fillId="0" borderId="13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4" fontId="4" fillId="0" borderId="11" xfId="0" applyNumberFormat="1" applyFont="1" applyFill="1" applyBorder="1"/>
    <xf numFmtId="0" fontId="3" fillId="0" borderId="11" xfId="0" applyFont="1" applyFill="1" applyBorder="1" applyAlignment="1">
      <alignment horizontal="center"/>
    </xf>
    <xf numFmtId="165" fontId="5" fillId="0" borderId="11" xfId="1" applyNumberFormat="1" applyFont="1" applyBorder="1"/>
    <xf numFmtId="49" fontId="6" fillId="0" borderId="19" xfId="0" applyNumberFormat="1" applyFont="1" applyBorder="1"/>
    <xf numFmtId="0" fontId="6" fillId="0" borderId="20" xfId="0" applyFont="1" applyBorder="1"/>
    <xf numFmtId="165" fontId="7" fillId="0" borderId="20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49" fontId="6" fillId="0" borderId="19" xfId="0" applyNumberFormat="1" applyFont="1" applyBorder="1" applyAlignment="1">
      <alignment horizontal="right"/>
    </xf>
    <xf numFmtId="0" fontId="8" fillId="0" borderId="20" xfId="0" applyFont="1" applyFill="1" applyBorder="1" applyAlignment="1">
      <alignment vertical="center"/>
    </xf>
    <xf numFmtId="0" fontId="5" fillId="0" borderId="20" xfId="0" applyFont="1" applyBorder="1"/>
    <xf numFmtId="165" fontId="5" fillId="0" borderId="20" xfId="0" applyNumberFormat="1" applyFont="1" applyBorder="1"/>
    <xf numFmtId="0" fontId="6" fillId="0" borderId="19" xfId="0" applyFont="1" applyBorder="1"/>
    <xf numFmtId="0" fontId="3" fillId="0" borderId="13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4" fillId="0" borderId="0" xfId="2" applyFont="1" applyFill="1" applyBorder="1"/>
    <xf numFmtId="166" fontId="4" fillId="0" borderId="4" xfId="0" applyNumberFormat="1" applyFont="1" applyBorder="1"/>
    <xf numFmtId="166" fontId="4" fillId="0" borderId="14" xfId="0" applyNumberFormat="1" applyFont="1" applyBorder="1" applyAlignment="1">
      <alignment horizontal="center"/>
    </xf>
    <xf numFmtId="166" fontId="5" fillId="0" borderId="9" xfId="0" applyNumberFormat="1" applyFont="1" applyBorder="1" applyAlignment="1">
      <alignment horizontal="center"/>
    </xf>
    <xf numFmtId="166" fontId="4" fillId="0" borderId="9" xfId="0" applyNumberFormat="1" applyFont="1" applyBorder="1" applyAlignment="1">
      <alignment horizontal="center"/>
    </xf>
    <xf numFmtId="166" fontId="4" fillId="0" borderId="18" xfId="1" applyNumberFormat="1" applyFont="1" applyBorder="1"/>
    <xf numFmtId="166" fontId="4" fillId="0" borderId="18" xfId="0" applyNumberFormat="1" applyFont="1" applyBorder="1"/>
    <xf numFmtId="166" fontId="5" fillId="0" borderId="24" xfId="0" applyNumberFormat="1" applyFont="1" applyBorder="1"/>
    <xf numFmtId="166" fontId="4" fillId="0" borderId="27" xfId="0" applyNumberFormat="1" applyFont="1" applyBorder="1"/>
    <xf numFmtId="166" fontId="5" fillId="0" borderId="24" xfId="1" applyNumberFormat="1" applyFont="1" applyBorder="1"/>
    <xf numFmtId="166" fontId="5" fillId="0" borderId="24" xfId="1" applyNumberFormat="1" applyFont="1" applyFill="1" applyBorder="1"/>
    <xf numFmtId="166" fontId="4" fillId="0" borderId="18" xfId="0" applyNumberFormat="1" applyFont="1" applyFill="1" applyBorder="1"/>
    <xf numFmtId="166" fontId="5" fillId="0" borderId="28" xfId="1" applyNumberFormat="1" applyFont="1" applyFill="1" applyBorder="1"/>
    <xf numFmtId="166" fontId="5" fillId="0" borderId="27" xfId="1" applyNumberFormat="1" applyFont="1" applyFill="1" applyBorder="1"/>
    <xf numFmtId="166" fontId="4" fillId="0" borderId="9" xfId="1" applyNumberFormat="1" applyFont="1" applyBorder="1"/>
    <xf numFmtId="166" fontId="4" fillId="0" borderId="0" xfId="1" applyNumberFormat="1" applyFont="1" applyBorder="1"/>
    <xf numFmtId="166" fontId="4" fillId="0" borderId="0" xfId="2" applyNumberFormat="1" applyFont="1" applyBorder="1"/>
    <xf numFmtId="166" fontId="0" fillId="0" borderId="0" xfId="0" applyNumberFormat="1"/>
    <xf numFmtId="4" fontId="4" fillId="0" borderId="21" xfId="1" applyNumberFormat="1" applyFont="1" applyFill="1" applyBorder="1" applyAlignment="1">
      <alignment horizontal="center"/>
    </xf>
    <xf numFmtId="4" fontId="4" fillId="0" borderId="13" xfId="1" applyNumberFormat="1" applyFont="1" applyBorder="1"/>
    <xf numFmtId="4" fontId="4" fillId="0" borderId="20" xfId="1" applyNumberFormat="1" applyFont="1" applyFill="1" applyBorder="1" applyAlignment="1">
      <alignment horizontal="center"/>
    </xf>
    <xf numFmtId="4" fontId="4" fillId="0" borderId="13" xfId="1" applyNumberFormat="1" applyFont="1" applyFill="1" applyBorder="1"/>
    <xf numFmtId="4" fontId="4" fillId="0" borderId="20" xfId="0" applyNumberFormat="1" applyFont="1" applyFill="1" applyBorder="1" applyAlignment="1">
      <alignment horizontal="center"/>
    </xf>
    <xf numFmtId="2" fontId="4" fillId="0" borderId="11" xfId="1" applyNumberFormat="1" applyFont="1" applyFill="1" applyBorder="1"/>
    <xf numFmtId="0" fontId="0" fillId="0" borderId="0" xfId="0" applyFont="1"/>
    <xf numFmtId="165" fontId="5" fillId="0" borderId="13" xfId="1" applyNumberFormat="1" applyFont="1" applyFill="1" applyBorder="1"/>
    <xf numFmtId="0" fontId="4" fillId="0" borderId="19" xfId="0" applyNumberFormat="1" applyFont="1" applyBorder="1"/>
    <xf numFmtId="0" fontId="4" fillId="0" borderId="21" xfId="0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166" fontId="4" fillId="0" borderId="24" xfId="1" applyNumberFormat="1" applyFont="1" applyBorder="1"/>
    <xf numFmtId="0" fontId="3" fillId="0" borderId="29" xfId="0" applyFont="1" applyBorder="1"/>
    <xf numFmtId="0" fontId="2" fillId="0" borderId="29" xfId="0" applyFont="1" applyBorder="1" applyAlignment="1">
      <alignment horizontal="center"/>
    </xf>
    <xf numFmtId="166" fontId="5" fillId="0" borderId="14" xfId="0" applyNumberFormat="1" applyFont="1" applyBorder="1"/>
    <xf numFmtId="0" fontId="5" fillId="0" borderId="31" xfId="0" applyFont="1" applyBorder="1"/>
    <xf numFmtId="0" fontId="5" fillId="0" borderId="31" xfId="0" applyFont="1" applyFill="1" applyBorder="1"/>
    <xf numFmtId="0" fontId="4" fillId="0" borderId="30" xfId="0" applyFont="1" applyFill="1" applyBorder="1"/>
    <xf numFmtId="0" fontId="4" fillId="0" borderId="8" xfId="0" applyFont="1" applyFill="1" applyBorder="1"/>
    <xf numFmtId="0" fontId="4" fillId="0" borderId="22" xfId="0" applyFont="1" applyBorder="1" applyAlignment="1">
      <alignment horizontal="right"/>
    </xf>
    <xf numFmtId="0" fontId="0" fillId="0" borderId="7" xfId="0" applyBorder="1"/>
    <xf numFmtId="0" fontId="3" fillId="0" borderId="23" xfId="0" applyFont="1" applyBorder="1"/>
    <xf numFmtId="165" fontId="4" fillId="2" borderId="20" xfId="0" applyNumberFormat="1" applyFont="1" applyFill="1" applyBorder="1"/>
    <xf numFmtId="165" fontId="4" fillId="0" borderId="11" xfId="0" applyNumberFormat="1" applyFont="1" applyFill="1" applyBorder="1"/>
    <xf numFmtId="166" fontId="4" fillId="0" borderId="32" xfId="0" applyNumberFormat="1" applyFont="1" applyBorder="1"/>
    <xf numFmtId="0" fontId="2" fillId="0" borderId="25" xfId="0" applyFont="1" applyBorder="1"/>
    <xf numFmtId="0" fontId="3" fillId="0" borderId="21" xfId="0" applyFont="1" applyBorder="1"/>
  </cellXfs>
  <cellStyles count="3">
    <cellStyle name="Euro" xfId="2" xr:uid="{00000000-0005-0000-0000-000000000000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139133</xdr:colOff>
      <xdr:row>0</xdr:row>
      <xdr:rowOff>0</xdr:rowOff>
    </xdr:from>
    <xdr:to>
      <xdr:col>6</xdr:col>
      <xdr:colOff>577923</xdr:colOff>
      <xdr:row>2</xdr:row>
      <xdr:rowOff>183154</xdr:rowOff>
    </xdr:to>
    <xdr:pic>
      <xdr:nvPicPr>
        <xdr:cNvPr id="3" name="Afbeelding 2" descr="Gemeente Land van Cuijk houdt logo - inMill.nl">
          <a:extLst>
            <a:ext uri="{FF2B5EF4-FFF2-40B4-BE49-F238E27FC236}">
              <a16:creationId xmlns:a16="http://schemas.microsoft.com/office/drawing/2014/main" id="{FDE15756-BE68-42F1-AB3C-08912C4D5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9723" y="0"/>
          <a:ext cx="1123734" cy="568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"/>
  <sheetViews>
    <sheetView tabSelected="1" topLeftCell="A21" zoomScale="89" zoomScaleNormal="89" zoomScaleSheetLayoutView="100" workbookViewId="0">
      <selection activeCell="E92" sqref="E92"/>
    </sheetView>
  </sheetViews>
  <sheetFormatPr defaultRowHeight="15" x14ac:dyDescent="0.25"/>
  <cols>
    <col min="1" max="1" width="3.28515625" bestFit="1" customWidth="1"/>
    <col min="2" max="2" width="49.7109375" customWidth="1"/>
    <col min="3" max="3" width="7.28515625" bestFit="1" customWidth="1"/>
    <col min="4" max="4" width="5.85546875" bestFit="1" customWidth="1"/>
    <col min="5" max="5" width="11.85546875" bestFit="1" customWidth="1"/>
    <col min="6" max="6" width="10.28515625" style="97" customWidth="1"/>
    <col min="7" max="7" width="12.85546875" style="90" customWidth="1"/>
  </cols>
  <sheetData>
    <row r="1" spans="1:7" x14ac:dyDescent="0.25">
      <c r="A1" s="1"/>
      <c r="B1" s="2" t="s">
        <v>95</v>
      </c>
      <c r="C1" s="2"/>
      <c r="D1" s="3"/>
      <c r="E1" s="2"/>
      <c r="F1" s="4"/>
      <c r="G1" s="74"/>
    </row>
    <row r="2" spans="1:7" x14ac:dyDescent="0.25">
      <c r="A2" s="116"/>
      <c r="B2" s="53" t="s">
        <v>96</v>
      </c>
      <c r="C2" s="53"/>
      <c r="D2" s="72"/>
      <c r="E2" s="53"/>
      <c r="F2" s="117"/>
      <c r="G2" s="79"/>
    </row>
    <row r="3" spans="1:7" x14ac:dyDescent="0.25">
      <c r="A3" s="5"/>
      <c r="B3" s="6" t="s">
        <v>82</v>
      </c>
      <c r="C3" s="7"/>
      <c r="D3" s="8"/>
      <c r="E3" s="7"/>
      <c r="F3" s="9"/>
      <c r="G3" s="115"/>
    </row>
    <row r="4" spans="1:7" x14ac:dyDescent="0.25">
      <c r="A4" s="10"/>
      <c r="B4" s="11"/>
      <c r="C4" s="12"/>
      <c r="D4" s="12"/>
      <c r="E4" s="13"/>
      <c r="F4" s="14"/>
      <c r="G4" s="75"/>
    </row>
    <row r="5" spans="1:7" x14ac:dyDescent="0.25">
      <c r="A5" s="15" t="s">
        <v>0</v>
      </c>
      <c r="B5" s="16" t="s">
        <v>1</v>
      </c>
      <c r="C5" s="17" t="s">
        <v>2</v>
      </c>
      <c r="D5" s="17" t="s">
        <v>3</v>
      </c>
      <c r="E5" s="12" t="s">
        <v>4</v>
      </c>
      <c r="F5" s="18"/>
      <c r="G5" s="76" t="s">
        <v>5</v>
      </c>
    </row>
    <row r="6" spans="1:7" x14ac:dyDescent="0.25">
      <c r="A6" s="19"/>
      <c r="B6" s="20"/>
      <c r="C6" s="21"/>
      <c r="D6" s="22"/>
      <c r="E6" s="6"/>
      <c r="F6" s="20"/>
      <c r="G6" s="77"/>
    </row>
    <row r="7" spans="1:7" x14ac:dyDescent="0.25">
      <c r="A7" s="23"/>
      <c r="B7" s="24" t="s">
        <v>6</v>
      </c>
      <c r="C7" s="25"/>
      <c r="D7" s="26"/>
      <c r="E7" s="114"/>
      <c r="F7" s="27"/>
      <c r="G7" s="78"/>
    </row>
    <row r="8" spans="1:7" x14ac:dyDescent="0.25">
      <c r="A8" s="28">
        <v>1</v>
      </c>
      <c r="B8" s="29" t="s">
        <v>39</v>
      </c>
      <c r="C8" s="25" t="s">
        <v>7</v>
      </c>
      <c r="D8" s="30">
        <v>1</v>
      </c>
      <c r="E8" s="113">
        <v>0</v>
      </c>
      <c r="F8" s="32" t="s">
        <v>34</v>
      </c>
      <c r="G8" s="79">
        <f>SUM(E8*D8)</f>
        <v>0</v>
      </c>
    </row>
    <row r="9" spans="1:7" x14ac:dyDescent="0.25">
      <c r="A9" s="33">
        <f>A8+1</f>
        <v>2</v>
      </c>
      <c r="B9" s="29" t="s">
        <v>35</v>
      </c>
      <c r="C9" s="25" t="s">
        <v>17</v>
      </c>
      <c r="D9" s="30">
        <v>1</v>
      </c>
      <c r="E9" s="113">
        <v>0</v>
      </c>
      <c r="F9" s="32" t="s">
        <v>10</v>
      </c>
      <c r="G9" s="79">
        <f>SUM(E9*D9)</f>
        <v>0</v>
      </c>
    </row>
    <row r="10" spans="1:7" x14ac:dyDescent="0.25">
      <c r="A10" s="33">
        <f>A9+1</f>
        <v>3</v>
      </c>
      <c r="B10" s="29" t="s">
        <v>40</v>
      </c>
      <c r="C10" s="25" t="s">
        <v>17</v>
      </c>
      <c r="D10" s="18">
        <v>1</v>
      </c>
      <c r="E10" s="113">
        <v>0</v>
      </c>
      <c r="F10" s="32" t="s">
        <v>10</v>
      </c>
      <c r="G10" s="79">
        <f>SUM(E10*D10)</f>
        <v>0</v>
      </c>
    </row>
    <row r="11" spans="1:7" x14ac:dyDescent="0.25">
      <c r="A11" s="34"/>
      <c r="B11" s="35" t="s">
        <v>9</v>
      </c>
      <c r="C11" s="36"/>
      <c r="D11" s="37"/>
      <c r="E11" s="38"/>
      <c r="F11" s="39"/>
      <c r="G11" s="80">
        <f>SUM(G8:G10)</f>
        <v>0</v>
      </c>
    </row>
    <row r="12" spans="1:7" x14ac:dyDescent="0.25">
      <c r="A12" s="40"/>
      <c r="B12" s="41" t="s">
        <v>36</v>
      </c>
      <c r="C12" s="29"/>
      <c r="D12" s="30"/>
      <c r="E12" s="31"/>
      <c r="F12" s="42"/>
      <c r="G12" s="81"/>
    </row>
    <row r="13" spans="1:7" x14ac:dyDescent="0.25">
      <c r="A13" s="33">
        <f>A10+1</f>
        <v>4</v>
      </c>
      <c r="B13" s="43" t="s">
        <v>41</v>
      </c>
      <c r="C13" s="29" t="s">
        <v>17</v>
      </c>
      <c r="D13" s="30">
        <v>1</v>
      </c>
      <c r="E13" s="113">
        <v>0</v>
      </c>
      <c r="F13" s="71" t="s">
        <v>10</v>
      </c>
      <c r="G13" s="81">
        <f t="shared" ref="G13:G17" si="0">SUM(E13*D13)</f>
        <v>0</v>
      </c>
    </row>
    <row r="14" spans="1:7" x14ac:dyDescent="0.25">
      <c r="A14" s="33">
        <f>A13+1</f>
        <v>5</v>
      </c>
      <c r="B14" s="43" t="s">
        <v>84</v>
      </c>
      <c r="C14" s="29" t="s">
        <v>85</v>
      </c>
      <c r="D14" s="30">
        <v>5</v>
      </c>
      <c r="E14" s="113">
        <v>0</v>
      </c>
      <c r="F14" s="71" t="s">
        <v>34</v>
      </c>
      <c r="G14" s="81">
        <f t="shared" ref="G14" si="1">SUM(E14*D14)</f>
        <v>0</v>
      </c>
    </row>
    <row r="15" spans="1:7" x14ac:dyDescent="0.25">
      <c r="A15" s="33">
        <f t="shared" ref="A15:A17" si="2">A14+1</f>
        <v>6</v>
      </c>
      <c r="B15" s="43" t="s">
        <v>91</v>
      </c>
      <c r="C15" s="29" t="s">
        <v>33</v>
      </c>
      <c r="D15" s="30">
        <v>18500</v>
      </c>
      <c r="E15" s="113">
        <v>0</v>
      </c>
      <c r="F15" s="71" t="s">
        <v>34</v>
      </c>
      <c r="G15" s="81">
        <f t="shared" si="0"/>
        <v>0</v>
      </c>
    </row>
    <row r="16" spans="1:7" x14ac:dyDescent="0.25">
      <c r="A16" s="33">
        <f t="shared" si="2"/>
        <v>7</v>
      </c>
      <c r="B16" s="43" t="s">
        <v>37</v>
      </c>
      <c r="C16" s="29" t="s">
        <v>33</v>
      </c>
      <c r="D16" s="30">
        <v>1000</v>
      </c>
      <c r="E16" s="113">
        <v>0</v>
      </c>
      <c r="F16" s="71" t="s">
        <v>34</v>
      </c>
      <c r="G16" s="81">
        <f t="shared" si="0"/>
        <v>0</v>
      </c>
    </row>
    <row r="17" spans="1:7" x14ac:dyDescent="0.25">
      <c r="A17" s="33">
        <f t="shared" si="2"/>
        <v>8</v>
      </c>
      <c r="B17" s="45" t="s">
        <v>38</v>
      </c>
      <c r="C17" s="46" t="s">
        <v>33</v>
      </c>
      <c r="D17" s="47">
        <v>500</v>
      </c>
      <c r="E17" s="113">
        <v>0</v>
      </c>
      <c r="F17" s="91" t="s">
        <v>34</v>
      </c>
      <c r="G17" s="79">
        <f t="shared" si="0"/>
        <v>0</v>
      </c>
    </row>
    <row r="18" spans="1:7" x14ac:dyDescent="0.25">
      <c r="A18" s="110"/>
      <c r="B18" s="48" t="s">
        <v>11</v>
      </c>
      <c r="C18" s="36"/>
      <c r="D18" s="37"/>
      <c r="E18" s="49"/>
      <c r="F18" s="92"/>
      <c r="G18" s="82">
        <f>SUM(G13:G17)</f>
        <v>0</v>
      </c>
    </row>
    <row r="19" spans="1:7" x14ac:dyDescent="0.25">
      <c r="A19" s="28"/>
      <c r="B19" s="50" t="s">
        <v>13</v>
      </c>
      <c r="C19" s="11"/>
      <c r="D19" s="55"/>
      <c r="E19" s="51"/>
      <c r="F19" s="56"/>
      <c r="G19" s="84"/>
    </row>
    <row r="20" spans="1:7" x14ac:dyDescent="0.25">
      <c r="A20" s="33">
        <v>9</v>
      </c>
      <c r="B20" s="29" t="s">
        <v>39</v>
      </c>
      <c r="C20" s="25" t="s">
        <v>7</v>
      </c>
      <c r="D20" s="30"/>
      <c r="E20" s="113">
        <v>0</v>
      </c>
      <c r="F20" s="32" t="s">
        <v>8</v>
      </c>
      <c r="G20" s="79">
        <f t="shared" ref="G20:G23" si="3">SUM(E20*D20)</f>
        <v>0</v>
      </c>
    </row>
    <row r="21" spans="1:7" x14ac:dyDescent="0.25">
      <c r="A21" s="33">
        <f>A20+1</f>
        <v>10</v>
      </c>
      <c r="B21" s="42" t="s">
        <v>92</v>
      </c>
      <c r="C21" s="29" t="s">
        <v>14</v>
      </c>
      <c r="D21" s="47">
        <v>1</v>
      </c>
      <c r="E21" s="113">
        <v>0</v>
      </c>
      <c r="F21" s="95" t="s">
        <v>10</v>
      </c>
      <c r="G21" s="79">
        <f t="shared" si="3"/>
        <v>0</v>
      </c>
    </row>
    <row r="22" spans="1:7" x14ac:dyDescent="0.25">
      <c r="A22" s="33">
        <f t="shared" ref="A22:A23" si="4">A21+1</f>
        <v>11</v>
      </c>
      <c r="B22" s="42" t="s">
        <v>93</v>
      </c>
      <c r="C22" s="29" t="s">
        <v>83</v>
      </c>
      <c r="D22" s="47">
        <v>80</v>
      </c>
      <c r="E22" s="113">
        <v>0</v>
      </c>
      <c r="F22" s="93" t="s">
        <v>34</v>
      </c>
      <c r="G22" s="79">
        <f t="shared" si="3"/>
        <v>0</v>
      </c>
    </row>
    <row r="23" spans="1:7" x14ac:dyDescent="0.25">
      <c r="A23" s="33">
        <f t="shared" si="4"/>
        <v>12</v>
      </c>
      <c r="B23" s="42" t="s">
        <v>94</v>
      </c>
      <c r="C23" s="29" t="s">
        <v>17</v>
      </c>
      <c r="D23" s="47">
        <v>50</v>
      </c>
      <c r="E23" s="113">
        <v>0</v>
      </c>
      <c r="F23" s="93" t="s">
        <v>34</v>
      </c>
      <c r="G23" s="79">
        <f t="shared" si="3"/>
        <v>0</v>
      </c>
    </row>
    <row r="24" spans="1:7" x14ac:dyDescent="0.25">
      <c r="A24" s="110"/>
      <c r="B24" s="48" t="s">
        <v>12</v>
      </c>
      <c r="C24" s="36"/>
      <c r="D24" s="54"/>
      <c r="E24" s="49"/>
      <c r="F24" s="94"/>
      <c r="G24" s="83">
        <f>SUM(G20:G23)</f>
        <v>0</v>
      </c>
    </row>
    <row r="25" spans="1:7" x14ac:dyDescent="0.25">
      <c r="A25" s="23"/>
      <c r="B25" s="24" t="s">
        <v>50</v>
      </c>
      <c r="C25" s="11"/>
      <c r="D25" s="57"/>
      <c r="E25" s="58"/>
      <c r="F25" s="96"/>
      <c r="G25" s="85"/>
    </row>
    <row r="26" spans="1:7" x14ac:dyDescent="0.25">
      <c r="A26" s="59"/>
      <c r="B26" s="60" t="s">
        <v>65</v>
      </c>
      <c r="C26" s="60"/>
      <c r="D26" s="30"/>
      <c r="E26" s="61"/>
      <c r="F26" s="62"/>
      <c r="G26" s="81"/>
    </row>
    <row r="27" spans="1:7" x14ac:dyDescent="0.25">
      <c r="A27" s="33">
        <v>13</v>
      </c>
      <c r="B27" s="29" t="s">
        <v>16</v>
      </c>
      <c r="C27" s="29" t="s">
        <v>17</v>
      </c>
      <c r="D27" s="30">
        <v>1</v>
      </c>
      <c r="E27" s="113">
        <v>0</v>
      </c>
      <c r="F27" s="30" t="s">
        <v>10</v>
      </c>
      <c r="G27" s="81">
        <f t="shared" ref="G27:G48" si="5">SUM(E27*D27)</f>
        <v>0</v>
      </c>
    </row>
    <row r="28" spans="1:7" x14ac:dyDescent="0.25">
      <c r="A28" s="33">
        <v>13</v>
      </c>
      <c r="B28" s="29" t="s">
        <v>64</v>
      </c>
      <c r="C28" s="29" t="s">
        <v>17</v>
      </c>
      <c r="D28" s="30">
        <v>1</v>
      </c>
      <c r="E28" s="113">
        <v>0</v>
      </c>
      <c r="F28" s="30" t="s">
        <v>10</v>
      </c>
      <c r="G28" s="81">
        <f t="shared" ref="G28" si="6">SUM(E28*D28)</f>
        <v>0</v>
      </c>
    </row>
    <row r="29" spans="1:7" x14ac:dyDescent="0.25">
      <c r="A29" s="59"/>
      <c r="B29" s="29"/>
      <c r="C29" s="60"/>
      <c r="D29" s="30"/>
      <c r="E29" s="44"/>
      <c r="F29" s="62"/>
      <c r="G29" s="81"/>
    </row>
    <row r="30" spans="1:7" x14ac:dyDescent="0.25">
      <c r="A30" s="59"/>
      <c r="B30" s="60" t="s">
        <v>42</v>
      </c>
      <c r="C30" s="60" t="s">
        <v>18</v>
      </c>
      <c r="D30" s="30"/>
      <c r="E30" s="44"/>
      <c r="F30" s="62"/>
      <c r="G30" s="81"/>
    </row>
    <row r="31" spans="1:7" x14ac:dyDescent="0.25">
      <c r="A31" s="33">
        <v>14</v>
      </c>
      <c r="B31" s="29" t="s">
        <v>43</v>
      </c>
      <c r="C31" s="29" t="s">
        <v>17</v>
      </c>
      <c r="D31" s="30">
        <v>15000</v>
      </c>
      <c r="E31" s="113">
        <v>0</v>
      </c>
      <c r="F31" s="30" t="s">
        <v>34</v>
      </c>
      <c r="G31" s="81">
        <f t="shared" ref="G31:G35" si="7">SUM(E31*D31)</f>
        <v>0</v>
      </c>
    </row>
    <row r="32" spans="1:7" x14ac:dyDescent="0.25">
      <c r="A32" s="33">
        <v>15</v>
      </c>
      <c r="B32" s="29" t="s">
        <v>44</v>
      </c>
      <c r="C32" s="29" t="s">
        <v>17</v>
      </c>
      <c r="D32" s="30">
        <v>1000</v>
      </c>
      <c r="E32" s="113">
        <v>0</v>
      </c>
      <c r="F32" s="30" t="s">
        <v>34</v>
      </c>
      <c r="G32" s="81">
        <f t="shared" si="7"/>
        <v>0</v>
      </c>
    </row>
    <row r="33" spans="1:7" x14ac:dyDescent="0.25">
      <c r="A33" s="33">
        <v>16</v>
      </c>
      <c r="B33" s="29" t="s">
        <v>45</v>
      </c>
      <c r="C33" s="29" t="s">
        <v>17</v>
      </c>
      <c r="D33" s="30">
        <v>3000</v>
      </c>
      <c r="E33" s="113">
        <v>0</v>
      </c>
      <c r="F33" s="30" t="s">
        <v>34</v>
      </c>
      <c r="G33" s="81">
        <f t="shared" si="7"/>
        <v>0</v>
      </c>
    </row>
    <row r="34" spans="1:7" x14ac:dyDescent="0.25">
      <c r="A34" s="33">
        <v>17</v>
      </c>
      <c r="B34" s="29" t="s">
        <v>46</v>
      </c>
      <c r="C34" s="29" t="s">
        <v>17</v>
      </c>
      <c r="D34" s="30">
        <v>20</v>
      </c>
      <c r="E34" s="113">
        <v>0</v>
      </c>
      <c r="F34" s="30" t="s">
        <v>34</v>
      </c>
      <c r="G34" s="81">
        <f t="shared" si="7"/>
        <v>0</v>
      </c>
    </row>
    <row r="35" spans="1:7" x14ac:dyDescent="0.25">
      <c r="A35" s="33">
        <v>18</v>
      </c>
      <c r="B35" s="29" t="s">
        <v>47</v>
      </c>
      <c r="C35" s="29" t="s">
        <v>17</v>
      </c>
      <c r="D35" s="30">
        <v>600</v>
      </c>
      <c r="E35" s="113">
        <v>0</v>
      </c>
      <c r="F35" s="30" t="s">
        <v>34</v>
      </c>
      <c r="G35" s="81">
        <f t="shared" si="7"/>
        <v>0</v>
      </c>
    </row>
    <row r="36" spans="1:7" x14ac:dyDescent="0.25">
      <c r="A36" s="33">
        <v>19</v>
      </c>
      <c r="B36" s="29" t="s">
        <v>48</v>
      </c>
      <c r="C36" s="29" t="s">
        <v>17</v>
      </c>
      <c r="D36" s="30">
        <v>100</v>
      </c>
      <c r="E36" s="113">
        <v>0</v>
      </c>
      <c r="F36" s="30" t="s">
        <v>34</v>
      </c>
      <c r="G36" s="81">
        <f t="shared" ref="G36:G39" si="8">SUM(E36*D36)</f>
        <v>0</v>
      </c>
    </row>
    <row r="37" spans="1:7" x14ac:dyDescent="0.25">
      <c r="A37" s="33">
        <v>20</v>
      </c>
      <c r="B37" s="29" t="s">
        <v>49</v>
      </c>
      <c r="C37" s="29" t="s">
        <v>17</v>
      </c>
      <c r="D37" s="30">
        <v>50</v>
      </c>
      <c r="E37" s="113">
        <v>0</v>
      </c>
      <c r="F37" s="30" t="s">
        <v>34</v>
      </c>
      <c r="G37" s="81">
        <f t="shared" si="8"/>
        <v>0</v>
      </c>
    </row>
    <row r="38" spans="1:7" x14ac:dyDescent="0.25">
      <c r="A38" s="33">
        <v>21</v>
      </c>
      <c r="B38" s="29" t="s">
        <v>51</v>
      </c>
      <c r="C38" s="29" t="s">
        <v>17</v>
      </c>
      <c r="D38" s="30">
        <v>1500</v>
      </c>
      <c r="E38" s="113">
        <v>0</v>
      </c>
      <c r="F38" s="30" t="s">
        <v>34</v>
      </c>
      <c r="G38" s="81">
        <f t="shared" si="8"/>
        <v>0</v>
      </c>
    </row>
    <row r="39" spans="1:7" x14ac:dyDescent="0.25">
      <c r="A39" s="33">
        <v>22</v>
      </c>
      <c r="B39" s="29" t="s">
        <v>52</v>
      </c>
      <c r="C39" s="29" t="s">
        <v>17</v>
      </c>
      <c r="D39" s="30">
        <v>50</v>
      </c>
      <c r="E39" s="113">
        <v>0</v>
      </c>
      <c r="F39" s="30" t="s">
        <v>34</v>
      </c>
      <c r="G39" s="81">
        <f t="shared" si="8"/>
        <v>0</v>
      </c>
    </row>
    <row r="40" spans="1:7" x14ac:dyDescent="0.25">
      <c r="A40" s="33">
        <v>23</v>
      </c>
      <c r="B40" s="29" t="s">
        <v>59</v>
      </c>
      <c r="C40" s="29" t="s">
        <v>17</v>
      </c>
      <c r="D40" s="30">
        <v>50</v>
      </c>
      <c r="E40" s="113">
        <v>0</v>
      </c>
      <c r="F40" s="30" t="s">
        <v>34</v>
      </c>
      <c r="G40" s="81">
        <f t="shared" ref="G40:G41" si="9">SUM(E40*D40)</f>
        <v>0</v>
      </c>
    </row>
    <row r="41" spans="1:7" x14ac:dyDescent="0.25">
      <c r="A41" s="33">
        <v>24</v>
      </c>
      <c r="B41" s="29" t="s">
        <v>63</v>
      </c>
      <c r="C41" s="29" t="s">
        <v>17</v>
      </c>
      <c r="D41" s="30"/>
      <c r="E41" s="113">
        <v>0</v>
      </c>
      <c r="F41" s="30" t="s">
        <v>8</v>
      </c>
      <c r="G41" s="81">
        <f t="shared" si="9"/>
        <v>0</v>
      </c>
    </row>
    <row r="42" spans="1:7" x14ac:dyDescent="0.25">
      <c r="A42" s="33">
        <v>25</v>
      </c>
      <c r="B42" s="29" t="s">
        <v>53</v>
      </c>
      <c r="C42" s="29" t="s">
        <v>17</v>
      </c>
      <c r="D42" s="30"/>
      <c r="E42" s="113">
        <v>0</v>
      </c>
      <c r="F42" s="30" t="s">
        <v>8</v>
      </c>
      <c r="G42" s="81">
        <f t="shared" si="5"/>
        <v>0</v>
      </c>
    </row>
    <row r="43" spans="1:7" x14ac:dyDescent="0.25">
      <c r="A43" s="33"/>
      <c r="B43" s="60"/>
      <c r="C43" s="60"/>
      <c r="D43" s="30"/>
      <c r="E43" s="44"/>
      <c r="F43" s="62"/>
      <c r="G43" s="81"/>
    </row>
    <row r="44" spans="1:7" x14ac:dyDescent="0.25">
      <c r="A44" s="33"/>
      <c r="B44" s="60" t="s">
        <v>54</v>
      </c>
      <c r="C44" s="29" t="s">
        <v>18</v>
      </c>
      <c r="D44" s="30"/>
      <c r="E44" s="44"/>
      <c r="F44" s="30"/>
      <c r="G44" s="81"/>
    </row>
    <row r="45" spans="1:7" x14ac:dyDescent="0.25">
      <c r="A45" s="33">
        <v>26</v>
      </c>
      <c r="B45" s="29" t="s">
        <v>55</v>
      </c>
      <c r="C45" s="29" t="s">
        <v>17</v>
      </c>
      <c r="D45" s="30">
        <v>200</v>
      </c>
      <c r="E45" s="113">
        <v>0</v>
      </c>
      <c r="F45" s="30" t="s">
        <v>34</v>
      </c>
      <c r="G45" s="81">
        <f t="shared" si="5"/>
        <v>0</v>
      </c>
    </row>
    <row r="46" spans="1:7" x14ac:dyDescent="0.25">
      <c r="A46" s="33">
        <f t="shared" ref="A46:A47" si="10">A45+1</f>
        <v>27</v>
      </c>
      <c r="B46" s="29" t="s">
        <v>56</v>
      </c>
      <c r="C46" s="29" t="s">
        <v>17</v>
      </c>
      <c r="D46" s="30">
        <v>400</v>
      </c>
      <c r="E46" s="113">
        <v>0</v>
      </c>
      <c r="F46" s="30" t="s">
        <v>34</v>
      </c>
      <c r="G46" s="81">
        <f t="shared" si="5"/>
        <v>0</v>
      </c>
    </row>
    <row r="47" spans="1:7" x14ac:dyDescent="0.25">
      <c r="A47" s="33">
        <f t="shared" si="10"/>
        <v>28</v>
      </c>
      <c r="B47" s="29" t="s">
        <v>58</v>
      </c>
      <c r="C47" s="29" t="s">
        <v>17</v>
      </c>
      <c r="D47" s="30">
        <v>100</v>
      </c>
      <c r="E47" s="113">
        <v>0</v>
      </c>
      <c r="F47" s="30" t="s">
        <v>34</v>
      </c>
      <c r="G47" s="81">
        <f t="shared" si="5"/>
        <v>0</v>
      </c>
    </row>
    <row r="48" spans="1:7" x14ac:dyDescent="0.25">
      <c r="A48" s="33">
        <f>A47+1</f>
        <v>29</v>
      </c>
      <c r="B48" s="29" t="s">
        <v>57</v>
      </c>
      <c r="C48" s="29" t="s">
        <v>17</v>
      </c>
      <c r="D48" s="30"/>
      <c r="E48" s="113">
        <v>0</v>
      </c>
      <c r="F48" s="30" t="s">
        <v>8</v>
      </c>
      <c r="G48" s="81">
        <f t="shared" si="5"/>
        <v>0</v>
      </c>
    </row>
    <row r="49" spans="1:7" x14ac:dyDescent="0.25">
      <c r="A49" s="33"/>
      <c r="B49" s="60"/>
      <c r="C49" s="60"/>
      <c r="D49" s="30"/>
      <c r="E49" s="44"/>
      <c r="F49" s="62"/>
      <c r="G49" s="81"/>
    </row>
    <row r="50" spans="1:7" x14ac:dyDescent="0.25">
      <c r="A50" s="33"/>
      <c r="B50" s="60" t="s">
        <v>19</v>
      </c>
      <c r="C50" s="60" t="s">
        <v>18</v>
      </c>
      <c r="D50" s="30"/>
      <c r="E50" s="44"/>
      <c r="F50" s="62"/>
      <c r="G50" s="81"/>
    </row>
    <row r="51" spans="1:7" x14ac:dyDescent="0.25">
      <c r="A51" s="33">
        <v>30</v>
      </c>
      <c r="B51" s="29" t="s">
        <v>60</v>
      </c>
      <c r="C51" s="29" t="s">
        <v>17</v>
      </c>
      <c r="D51" s="30">
        <v>20</v>
      </c>
      <c r="E51" s="113">
        <v>0</v>
      </c>
      <c r="F51" s="30" t="s">
        <v>34</v>
      </c>
      <c r="G51" s="81">
        <f t="shared" ref="G51:G79" si="11">SUM(E51*D51)</f>
        <v>0</v>
      </c>
    </row>
    <row r="52" spans="1:7" x14ac:dyDescent="0.25">
      <c r="A52" s="33">
        <f>A51+1</f>
        <v>31</v>
      </c>
      <c r="B52" s="29" t="s">
        <v>61</v>
      </c>
      <c r="C52" s="29" t="s">
        <v>17</v>
      </c>
      <c r="D52" s="30">
        <v>10</v>
      </c>
      <c r="E52" s="113">
        <v>0</v>
      </c>
      <c r="F52" s="30" t="s">
        <v>34</v>
      </c>
      <c r="G52" s="81">
        <f t="shared" si="11"/>
        <v>0</v>
      </c>
    </row>
    <row r="53" spans="1:7" x14ac:dyDescent="0.25">
      <c r="A53" s="33">
        <f>A52+1</f>
        <v>32</v>
      </c>
      <c r="B53" s="29" t="s">
        <v>62</v>
      </c>
      <c r="C53" s="29" t="s">
        <v>17</v>
      </c>
      <c r="D53" s="30">
        <v>5</v>
      </c>
      <c r="E53" s="113">
        <v>0</v>
      </c>
      <c r="F53" s="30" t="s">
        <v>34</v>
      </c>
      <c r="G53" s="81">
        <f t="shared" si="11"/>
        <v>0</v>
      </c>
    </row>
    <row r="54" spans="1:7" x14ac:dyDescent="0.25">
      <c r="A54" s="33"/>
      <c r="B54" s="29"/>
      <c r="C54" s="29"/>
      <c r="D54" s="30"/>
      <c r="E54" s="44"/>
      <c r="F54" s="30"/>
      <c r="G54" s="81"/>
    </row>
    <row r="55" spans="1:7" x14ac:dyDescent="0.25">
      <c r="A55" s="33"/>
      <c r="B55" s="60" t="s">
        <v>20</v>
      </c>
      <c r="C55" s="60"/>
      <c r="D55" s="30"/>
      <c r="E55" s="44"/>
      <c r="F55" s="62"/>
      <c r="G55" s="81"/>
    </row>
    <row r="56" spans="1:7" x14ac:dyDescent="0.25">
      <c r="A56" s="33">
        <v>33</v>
      </c>
      <c r="B56" s="66" t="s">
        <v>68</v>
      </c>
      <c r="C56" s="29" t="s">
        <v>17</v>
      </c>
      <c r="D56" s="30">
        <v>20</v>
      </c>
      <c r="E56" s="113">
        <v>0</v>
      </c>
      <c r="F56" s="30" t="s">
        <v>34</v>
      </c>
      <c r="G56" s="81">
        <f t="shared" si="11"/>
        <v>0</v>
      </c>
    </row>
    <row r="57" spans="1:7" x14ac:dyDescent="0.25">
      <c r="A57" s="33">
        <v>34</v>
      </c>
      <c r="B57" s="66" t="s">
        <v>69</v>
      </c>
      <c r="C57" s="29" t="s">
        <v>17</v>
      </c>
      <c r="D57" s="30">
        <v>20</v>
      </c>
      <c r="E57" s="113">
        <v>0</v>
      </c>
      <c r="F57" s="30" t="s">
        <v>34</v>
      </c>
      <c r="G57" s="81">
        <f t="shared" si="11"/>
        <v>0</v>
      </c>
    </row>
    <row r="58" spans="1:7" x14ac:dyDescent="0.25">
      <c r="A58" s="33">
        <v>35</v>
      </c>
      <c r="B58" s="66" t="s">
        <v>70</v>
      </c>
      <c r="C58" s="29" t="s">
        <v>17</v>
      </c>
      <c r="D58" s="30">
        <v>15</v>
      </c>
      <c r="E58" s="113">
        <v>0</v>
      </c>
      <c r="F58" s="30" t="s">
        <v>34</v>
      </c>
      <c r="G58" s="81">
        <f t="shared" si="11"/>
        <v>0</v>
      </c>
    </row>
    <row r="59" spans="1:7" x14ac:dyDescent="0.25">
      <c r="A59" s="33"/>
      <c r="B59" s="29"/>
      <c r="C59" s="29"/>
      <c r="D59" s="30"/>
      <c r="E59" s="44"/>
      <c r="F59" s="30"/>
      <c r="G59" s="81"/>
    </row>
    <row r="60" spans="1:7" x14ac:dyDescent="0.25">
      <c r="A60" s="59"/>
      <c r="B60" s="60" t="s">
        <v>21</v>
      </c>
      <c r="C60" s="60" t="s">
        <v>18</v>
      </c>
      <c r="D60" s="30"/>
      <c r="E60" s="44"/>
      <c r="F60" s="62"/>
      <c r="G60" s="81"/>
    </row>
    <row r="61" spans="1:7" x14ac:dyDescent="0.25">
      <c r="A61" s="99">
        <v>36</v>
      </c>
      <c r="B61" s="29" t="s">
        <v>22</v>
      </c>
      <c r="C61" s="29" t="s">
        <v>17</v>
      </c>
      <c r="D61" s="30">
        <v>20</v>
      </c>
      <c r="E61" s="113">
        <v>0</v>
      </c>
      <c r="F61" s="30" t="s">
        <v>34</v>
      </c>
      <c r="G61" s="81">
        <f t="shared" si="11"/>
        <v>0</v>
      </c>
    </row>
    <row r="62" spans="1:7" x14ac:dyDescent="0.25">
      <c r="A62" s="33">
        <f>A61+1</f>
        <v>37</v>
      </c>
      <c r="B62" s="29" t="s">
        <v>81</v>
      </c>
      <c r="C62" s="29" t="s">
        <v>17</v>
      </c>
      <c r="D62" s="30">
        <v>10</v>
      </c>
      <c r="E62" s="113">
        <v>0</v>
      </c>
      <c r="F62" s="30" t="s">
        <v>34</v>
      </c>
      <c r="G62" s="81">
        <f t="shared" si="11"/>
        <v>0</v>
      </c>
    </row>
    <row r="63" spans="1:7" x14ac:dyDescent="0.25">
      <c r="A63" s="33"/>
      <c r="B63" s="29"/>
      <c r="C63" s="29"/>
      <c r="D63" s="30"/>
      <c r="E63" s="44"/>
      <c r="F63" s="30"/>
      <c r="G63" s="81"/>
    </row>
    <row r="64" spans="1:7" x14ac:dyDescent="0.25">
      <c r="A64" s="39"/>
      <c r="B64" s="48" t="s">
        <v>15</v>
      </c>
      <c r="C64" s="36"/>
      <c r="D64" s="54"/>
      <c r="E64" s="98"/>
      <c r="F64" s="94"/>
      <c r="G64" s="83">
        <f>SUM(G26:G63)</f>
        <v>0</v>
      </c>
    </row>
    <row r="65" spans="1:7" x14ac:dyDescent="0.25">
      <c r="A65" s="33"/>
      <c r="B65" s="67" t="s">
        <v>24</v>
      </c>
      <c r="C65" s="29" t="s">
        <v>18</v>
      </c>
      <c r="D65" s="30"/>
      <c r="E65" s="44"/>
      <c r="F65" s="30"/>
      <c r="G65" s="81"/>
    </row>
    <row r="66" spans="1:7" x14ac:dyDescent="0.25">
      <c r="A66" s="33"/>
      <c r="B66" s="60" t="s">
        <v>66</v>
      </c>
      <c r="C66" s="60"/>
      <c r="D66" s="30"/>
      <c r="E66" s="44"/>
      <c r="F66" s="62"/>
      <c r="G66" s="81"/>
    </row>
    <row r="67" spans="1:7" x14ac:dyDescent="0.25">
      <c r="A67" s="99">
        <v>38</v>
      </c>
      <c r="B67" s="29" t="s">
        <v>25</v>
      </c>
      <c r="C67" s="29" t="s">
        <v>17</v>
      </c>
      <c r="D67" s="30">
        <v>1</v>
      </c>
      <c r="E67" s="113">
        <v>0</v>
      </c>
      <c r="F67" s="30" t="s">
        <v>10</v>
      </c>
      <c r="G67" s="81">
        <f>SUM(E67*D67)</f>
        <v>0</v>
      </c>
    </row>
    <row r="68" spans="1:7" x14ac:dyDescent="0.25">
      <c r="A68" s="99">
        <v>39</v>
      </c>
      <c r="B68" s="29" t="s">
        <v>71</v>
      </c>
      <c r="C68" s="29" t="s">
        <v>17</v>
      </c>
      <c r="D68" s="30">
        <v>75</v>
      </c>
      <c r="E68" s="113">
        <v>0</v>
      </c>
      <c r="F68" s="30" t="s">
        <v>34</v>
      </c>
      <c r="G68" s="81">
        <f>SUM(E68*D68)</f>
        <v>0</v>
      </c>
    </row>
    <row r="69" spans="1:7" x14ac:dyDescent="0.25">
      <c r="A69" s="99">
        <v>40</v>
      </c>
      <c r="B69" s="29" t="s">
        <v>72</v>
      </c>
      <c r="C69" s="29" t="s">
        <v>17</v>
      </c>
      <c r="D69" s="30">
        <v>50</v>
      </c>
      <c r="E69" s="113">
        <v>0</v>
      </c>
      <c r="F69" s="30" t="s">
        <v>34</v>
      </c>
      <c r="G69" s="81">
        <f>SUM(E69*D69)</f>
        <v>0</v>
      </c>
    </row>
    <row r="70" spans="1:7" x14ac:dyDescent="0.25">
      <c r="A70" s="99">
        <v>41</v>
      </c>
      <c r="B70" s="29" t="s">
        <v>67</v>
      </c>
      <c r="C70" s="29" t="s">
        <v>17</v>
      </c>
      <c r="D70" s="30">
        <v>1</v>
      </c>
      <c r="E70" s="113">
        <v>0</v>
      </c>
      <c r="F70" s="30" t="s">
        <v>10</v>
      </c>
      <c r="G70" s="81">
        <f>SUM(E70*D70)</f>
        <v>0</v>
      </c>
    </row>
    <row r="71" spans="1:7" x14ac:dyDescent="0.25">
      <c r="A71" s="33"/>
      <c r="B71" s="29"/>
      <c r="C71" s="29"/>
      <c r="D71" s="30"/>
      <c r="E71" s="44"/>
      <c r="F71" s="30"/>
      <c r="G71" s="81"/>
    </row>
    <row r="72" spans="1:7" x14ac:dyDescent="0.25">
      <c r="A72" s="33"/>
      <c r="B72" s="60" t="s">
        <v>73</v>
      </c>
      <c r="D72" s="63"/>
      <c r="E72" s="68"/>
      <c r="F72" s="30"/>
      <c r="G72" s="81">
        <f t="shared" si="11"/>
        <v>0</v>
      </c>
    </row>
    <row r="73" spans="1:7" x14ac:dyDescent="0.25">
      <c r="A73" s="99">
        <v>42</v>
      </c>
      <c r="B73" s="29" t="s">
        <v>75</v>
      </c>
      <c r="C73" s="29" t="s">
        <v>17</v>
      </c>
      <c r="D73" s="30">
        <v>1</v>
      </c>
      <c r="E73" s="113">
        <v>0</v>
      </c>
      <c r="F73" s="30" t="s">
        <v>10</v>
      </c>
      <c r="G73" s="81">
        <f>SUM(E73*D73)</f>
        <v>0</v>
      </c>
    </row>
    <row r="74" spans="1:7" x14ac:dyDescent="0.25">
      <c r="A74" s="99">
        <v>43</v>
      </c>
      <c r="B74" s="29" t="s">
        <v>74</v>
      </c>
      <c r="C74" s="29" t="s">
        <v>17</v>
      </c>
      <c r="D74" s="30">
        <v>1</v>
      </c>
      <c r="E74" s="113">
        <v>0</v>
      </c>
      <c r="F74" s="30" t="s">
        <v>10</v>
      </c>
      <c r="G74" s="81">
        <f t="shared" si="11"/>
        <v>0</v>
      </c>
    </row>
    <row r="75" spans="1:7" x14ac:dyDescent="0.25">
      <c r="A75" s="99">
        <v>44</v>
      </c>
      <c r="B75" s="29" t="s">
        <v>76</v>
      </c>
      <c r="C75" s="29" t="s">
        <v>17</v>
      </c>
      <c r="D75" s="30">
        <v>1</v>
      </c>
      <c r="E75" s="113">
        <v>0</v>
      </c>
      <c r="F75" s="30" t="s">
        <v>10</v>
      </c>
      <c r="G75" s="81">
        <f t="shared" si="11"/>
        <v>0</v>
      </c>
    </row>
    <row r="76" spans="1:7" x14ac:dyDescent="0.25">
      <c r="A76" s="33"/>
      <c r="B76" s="29"/>
      <c r="C76" s="29"/>
      <c r="D76" s="30"/>
      <c r="E76" s="31"/>
      <c r="F76" s="30"/>
      <c r="G76" s="81"/>
    </row>
    <row r="77" spans="1:7" x14ac:dyDescent="0.25">
      <c r="A77" s="100"/>
      <c r="B77" s="50" t="s">
        <v>26</v>
      </c>
      <c r="C77" s="67" t="s">
        <v>18</v>
      </c>
      <c r="D77" s="30"/>
      <c r="E77" s="68"/>
      <c r="F77" s="30"/>
      <c r="G77" s="81"/>
    </row>
    <row r="78" spans="1:7" x14ac:dyDescent="0.25">
      <c r="A78" s="40">
        <v>45</v>
      </c>
      <c r="B78" s="29" t="s">
        <v>27</v>
      </c>
      <c r="C78" s="29" t="s">
        <v>17</v>
      </c>
      <c r="D78" s="30">
        <v>1</v>
      </c>
      <c r="E78" s="113">
        <v>0</v>
      </c>
      <c r="F78" s="30" t="s">
        <v>10</v>
      </c>
      <c r="G78" s="81">
        <f t="shared" si="11"/>
        <v>0</v>
      </c>
    </row>
    <row r="79" spans="1:7" x14ac:dyDescent="0.25">
      <c r="A79" s="40">
        <v>46</v>
      </c>
      <c r="B79" s="29" t="s">
        <v>28</v>
      </c>
      <c r="C79" s="29" t="s">
        <v>17</v>
      </c>
      <c r="D79" s="30">
        <v>1</v>
      </c>
      <c r="E79" s="113">
        <v>0</v>
      </c>
      <c r="F79" s="30" t="s">
        <v>10</v>
      </c>
      <c r="G79" s="81">
        <f t="shared" si="11"/>
        <v>0</v>
      </c>
    </row>
    <row r="80" spans="1:7" x14ac:dyDescent="0.25">
      <c r="A80" s="34"/>
      <c r="B80" s="48" t="s">
        <v>23</v>
      </c>
      <c r="C80" s="36"/>
      <c r="D80" s="54"/>
      <c r="E80" s="49"/>
      <c r="F80" s="94"/>
      <c r="G80" s="83">
        <f>SUM(G66:G79)</f>
        <v>0</v>
      </c>
    </row>
    <row r="81" spans="1:7" x14ac:dyDescent="0.25">
      <c r="A81" s="33"/>
      <c r="B81" s="67" t="s">
        <v>77</v>
      </c>
      <c r="C81" s="11"/>
      <c r="D81" s="57"/>
      <c r="E81" s="58"/>
      <c r="F81" s="96"/>
      <c r="G81" s="86"/>
    </row>
    <row r="82" spans="1:7" x14ac:dyDescent="0.25">
      <c r="A82" s="69"/>
      <c r="B82" s="60" t="s">
        <v>78</v>
      </c>
      <c r="C82" s="60"/>
      <c r="D82" s="64"/>
      <c r="E82" s="44"/>
      <c r="F82" s="62"/>
      <c r="G82" s="81"/>
    </row>
    <row r="83" spans="1:7" x14ac:dyDescent="0.25">
      <c r="A83" s="33">
        <v>47</v>
      </c>
      <c r="B83" s="29" t="s">
        <v>86</v>
      </c>
      <c r="C83" s="29" t="s">
        <v>17</v>
      </c>
      <c r="D83" s="30"/>
      <c r="E83" s="113">
        <v>0</v>
      </c>
      <c r="F83" s="30" t="s">
        <v>8</v>
      </c>
      <c r="G83" s="81">
        <f t="shared" ref="G83:G91" si="12">SUM(E83*D83)</f>
        <v>0</v>
      </c>
    </row>
    <row r="84" spans="1:7" x14ac:dyDescent="0.25">
      <c r="A84" s="33">
        <v>48</v>
      </c>
      <c r="B84" s="29" t="s">
        <v>87</v>
      </c>
      <c r="C84" s="29" t="s">
        <v>17</v>
      </c>
      <c r="D84" s="30"/>
      <c r="E84" s="113">
        <v>0</v>
      </c>
      <c r="F84" s="30" t="s">
        <v>8</v>
      </c>
      <c r="G84" s="81">
        <f t="shared" si="12"/>
        <v>0</v>
      </c>
    </row>
    <row r="85" spans="1:7" x14ac:dyDescent="0.25">
      <c r="A85" s="33"/>
      <c r="B85" s="29"/>
      <c r="C85" s="29"/>
      <c r="D85" s="30"/>
      <c r="E85" s="44"/>
      <c r="F85" s="30"/>
      <c r="G85" s="81"/>
    </row>
    <row r="86" spans="1:7" x14ac:dyDescent="0.25">
      <c r="A86" s="69"/>
      <c r="B86" s="60" t="s">
        <v>79</v>
      </c>
      <c r="C86" s="60"/>
      <c r="D86" s="30"/>
      <c r="E86" s="44"/>
      <c r="F86" s="62"/>
      <c r="G86" s="81"/>
    </row>
    <row r="87" spans="1:7" x14ac:dyDescent="0.25">
      <c r="A87" s="33">
        <v>48</v>
      </c>
      <c r="B87" s="29" t="s">
        <v>88</v>
      </c>
      <c r="C87" s="29" t="s">
        <v>17</v>
      </c>
      <c r="D87" s="30"/>
      <c r="E87" s="113">
        <v>0</v>
      </c>
      <c r="F87" s="30" t="s">
        <v>8</v>
      </c>
      <c r="G87" s="81">
        <f t="shared" si="12"/>
        <v>0</v>
      </c>
    </row>
    <row r="88" spans="1:7" x14ac:dyDescent="0.25">
      <c r="A88" s="33">
        <v>49</v>
      </c>
      <c r="B88" s="29" t="s">
        <v>89</v>
      </c>
      <c r="C88" s="29" t="s">
        <v>17</v>
      </c>
      <c r="D88" s="30"/>
      <c r="E88" s="113">
        <v>0</v>
      </c>
      <c r="F88" s="30" t="s">
        <v>8</v>
      </c>
      <c r="G88" s="81">
        <f t="shared" si="12"/>
        <v>0</v>
      </c>
    </row>
    <row r="89" spans="1:7" x14ac:dyDescent="0.25">
      <c r="A89" s="69"/>
      <c r="B89" s="29"/>
      <c r="C89" s="29"/>
      <c r="D89" s="30"/>
      <c r="E89" s="44"/>
      <c r="F89" s="30"/>
      <c r="G89" s="81"/>
    </row>
    <row r="90" spans="1:7" x14ac:dyDescent="0.25">
      <c r="A90" s="65"/>
      <c r="B90" s="60" t="s">
        <v>80</v>
      </c>
      <c r="C90" s="29"/>
      <c r="D90" s="30"/>
      <c r="E90" s="44"/>
      <c r="F90" s="30"/>
      <c r="G90" s="81"/>
    </row>
    <row r="91" spans="1:7" x14ac:dyDescent="0.25">
      <c r="A91" s="33">
        <v>50</v>
      </c>
      <c r="B91" s="29" t="s">
        <v>90</v>
      </c>
      <c r="C91" s="29" t="s">
        <v>17</v>
      </c>
      <c r="D91" s="30"/>
      <c r="E91" s="113">
        <v>0</v>
      </c>
      <c r="F91" s="30" t="s">
        <v>8</v>
      </c>
      <c r="G91" s="81">
        <f t="shared" si="12"/>
        <v>0</v>
      </c>
    </row>
    <row r="92" spans="1:7" x14ac:dyDescent="0.25">
      <c r="A92" s="110"/>
      <c r="B92" s="48" t="s">
        <v>29</v>
      </c>
      <c r="C92" s="36"/>
      <c r="D92" s="37"/>
      <c r="E92" s="70"/>
      <c r="F92" s="36"/>
      <c r="G92" s="82">
        <f>SUM(G82:G91)</f>
        <v>0</v>
      </c>
    </row>
    <row r="93" spans="1:7" x14ac:dyDescent="0.25">
      <c r="A93" s="53"/>
      <c r="B93" s="106"/>
      <c r="C93" s="25"/>
      <c r="D93" s="71"/>
      <c r="E93" s="53"/>
      <c r="F93" s="25"/>
      <c r="G93" s="78"/>
    </row>
    <row r="94" spans="1:7" x14ac:dyDescent="0.25">
      <c r="A94" s="112"/>
      <c r="B94" s="107" t="s">
        <v>30</v>
      </c>
      <c r="C94" s="103"/>
      <c r="D94" s="104"/>
      <c r="E94" s="103"/>
      <c r="F94" s="103"/>
      <c r="G94" s="105">
        <f>SUM(+G92+G80+G64+G24+G18+G11)</f>
        <v>0</v>
      </c>
    </row>
    <row r="95" spans="1:7" x14ac:dyDescent="0.25">
      <c r="A95" s="112"/>
      <c r="B95" s="108" t="s">
        <v>31</v>
      </c>
      <c r="C95" s="70"/>
      <c r="D95" s="101"/>
      <c r="E95" s="70"/>
      <c r="F95" s="70"/>
      <c r="G95" s="102">
        <f>PRODUCT(0.21*G94)</f>
        <v>0</v>
      </c>
    </row>
    <row r="96" spans="1:7" x14ac:dyDescent="0.25">
      <c r="A96" s="111"/>
      <c r="B96" s="109" t="s">
        <v>32</v>
      </c>
      <c r="C96" s="7"/>
      <c r="D96" s="8"/>
      <c r="E96" s="7"/>
      <c r="F96" s="7"/>
      <c r="G96" s="87">
        <f>SUM(G94+G95)</f>
        <v>0</v>
      </c>
    </row>
    <row r="97" spans="2:7" x14ac:dyDescent="0.25">
      <c r="B97" s="52"/>
      <c r="C97" s="53"/>
      <c r="D97" s="72"/>
      <c r="E97" s="53"/>
      <c r="F97" s="53"/>
      <c r="G97" s="88"/>
    </row>
    <row r="98" spans="2:7" x14ac:dyDescent="0.25">
      <c r="B98" s="52"/>
      <c r="C98" s="52"/>
      <c r="D98" s="72"/>
      <c r="E98" s="73"/>
      <c r="F98" s="25"/>
      <c r="G98" s="89"/>
    </row>
  </sheetData>
  <pageMargins left="0.7" right="0.7" top="0.75" bottom="0.75" header="0.3" footer="0.3"/>
  <pageSetup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Werkorganisatie CGM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CGM</dc:creator>
  <cp:lastModifiedBy>Johan van Kampen</cp:lastModifiedBy>
  <dcterms:created xsi:type="dcterms:W3CDTF">2021-06-28T07:01:17Z</dcterms:created>
  <dcterms:modified xsi:type="dcterms:W3CDTF">2023-07-12T09:39:53Z</dcterms:modified>
</cp:coreProperties>
</file>