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keyquality275553.sharepoint.com/sites/Klanten/NL_Actief/Koning Willem 1 College (vm ROC de Leijgraaf)/Consultancy/Aanbest/EA SMO en san. art 2024/3. NVI/"/>
    </mc:Choice>
  </mc:AlternateContent>
  <xr:revisionPtr revIDLastSave="798" documentId="8_{02BE2236-6B87-4AFF-AB1E-545BCDF40508}" xr6:coauthVersionLast="47" xr6:coauthVersionMax="47" xr10:uidLastSave="{2BC3B3A0-27A7-4768-BCCF-3EB586578714}"/>
  <bookViews>
    <workbookView xWindow="57480" yWindow="-120" windowWidth="29040" windowHeight="15720" activeTab="2" xr2:uid="{00000000-000D-0000-FFFF-FFFF00000000}"/>
  </bookViews>
  <sheets>
    <sheet name="Instructie en toelichting" sheetId="4" r:id="rId1"/>
    <sheet name="Inschrijfblad" sheetId="5" r:id="rId2"/>
    <sheet name="Invulblad glasbewassing "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4" i="8" l="1"/>
  <c r="G161" i="8"/>
  <c r="E166" i="8"/>
  <c r="E167" i="8"/>
  <c r="E168" i="8"/>
  <c r="E169" i="8"/>
  <c r="E170" i="8"/>
  <c r="E171" i="8"/>
  <c r="E165" i="8"/>
  <c r="E159" i="8"/>
  <c r="G159" i="8" s="1"/>
  <c r="E158" i="8"/>
  <c r="E148" i="8"/>
  <c r="E149" i="8"/>
  <c r="E150" i="8"/>
  <c r="E147" i="8"/>
  <c r="E131" i="8"/>
  <c r="E141" i="8"/>
  <c r="E138" i="8"/>
  <c r="E139" i="8"/>
  <c r="E140" i="8"/>
  <c r="G140" i="8" s="1"/>
  <c r="E137" i="8"/>
  <c r="G128" i="8"/>
  <c r="E130" i="8"/>
  <c r="E129" i="8"/>
  <c r="E128" i="8"/>
  <c r="E121" i="8"/>
  <c r="E122" i="8"/>
  <c r="G122" i="8" s="1"/>
  <c r="E120" i="8"/>
  <c r="E114" i="8"/>
  <c r="E112" i="8"/>
  <c r="G108" i="8"/>
  <c r="E103" i="8"/>
  <c r="E104" i="8"/>
  <c r="E105" i="8"/>
  <c r="E102" i="8"/>
  <c r="G98" i="8"/>
  <c r="E96"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31" i="8"/>
  <c r="E12" i="8"/>
  <c r="E13" i="8"/>
  <c r="E14" i="8"/>
  <c r="E15" i="8"/>
  <c r="E16" i="8"/>
  <c r="E17" i="8"/>
  <c r="E18" i="8"/>
  <c r="E19" i="8"/>
  <c r="E20" i="8"/>
  <c r="E21" i="8"/>
  <c r="E22" i="8"/>
  <c r="E23" i="8"/>
  <c r="E24" i="8"/>
  <c r="G24" i="8"/>
  <c r="E25" i="8"/>
  <c r="G25" i="8"/>
  <c r="E172" i="8"/>
  <c r="G172" i="8" s="1"/>
  <c r="G171" i="8"/>
  <c r="E151" i="8"/>
  <c r="G151" i="8" s="1"/>
  <c r="G150" i="8"/>
  <c r="G141" i="8"/>
  <c r="E106" i="8"/>
  <c r="G106" i="8" s="1"/>
  <c r="G131" i="8"/>
  <c r="G130" i="8"/>
  <c r="G105" i="8"/>
  <c r="G96" i="8"/>
  <c r="B174" i="8" l="1"/>
  <c r="G167" i="8"/>
  <c r="G166" i="8"/>
  <c r="G165" i="8"/>
  <c r="A174" i="8"/>
  <c r="G170" i="8"/>
  <c r="G169" i="8"/>
  <c r="B161" i="8"/>
  <c r="A161" i="8"/>
  <c r="G158" i="8"/>
  <c r="B153" i="8"/>
  <c r="A153" i="8"/>
  <c r="G149" i="8"/>
  <c r="G148" i="8"/>
  <c r="B143" i="8"/>
  <c r="G138" i="8"/>
  <c r="A143" i="8"/>
  <c r="G139" i="8"/>
  <c r="B133" i="8"/>
  <c r="A133" i="8"/>
  <c r="G129" i="8"/>
  <c r="B124" i="8"/>
  <c r="A124" i="8"/>
  <c r="G121" i="8"/>
  <c r="A116" i="8"/>
  <c r="G114" i="8"/>
  <c r="B108" i="8"/>
  <c r="B27" i="8"/>
  <c r="A108" i="8"/>
  <c r="B98" i="8"/>
  <c r="A98" i="8"/>
  <c r="A27" i="8"/>
  <c r="G86" i="8"/>
  <c r="G85" i="8"/>
  <c r="G84" i="8"/>
  <c r="G83" i="8"/>
  <c r="G82" i="8"/>
  <c r="G81" i="8"/>
  <c r="G80" i="8"/>
  <c r="G79" i="8"/>
  <c r="G78" i="8"/>
  <c r="G77" i="8"/>
  <c r="G69" i="8"/>
  <c r="G68" i="8"/>
  <c r="G67" i="8"/>
  <c r="G66" i="8"/>
  <c r="G65" i="8"/>
  <c r="G64" i="8"/>
  <c r="G63" i="8"/>
  <c r="G62" i="8"/>
  <c r="G61" i="8"/>
  <c r="G60" i="8"/>
  <c r="G59" i="8"/>
  <c r="G58" i="8"/>
  <c r="G57" i="8"/>
  <c r="G56" i="8"/>
  <c r="G55" i="8"/>
  <c r="G54" i="8"/>
  <c r="G42" i="8"/>
  <c r="G41" i="8"/>
  <c r="G40" i="8"/>
  <c r="G39" i="8"/>
  <c r="G38" i="8"/>
  <c r="G37" i="8"/>
  <c r="G36" i="8"/>
  <c r="G35" i="8"/>
  <c r="G34" i="8"/>
  <c r="G33" i="8"/>
  <c r="G32" i="8"/>
  <c r="G31" i="8"/>
  <c r="G72" i="8"/>
  <c r="G71" i="8"/>
  <c r="G70" i="8"/>
  <c r="G53" i="8"/>
  <c r="G52" i="8"/>
  <c r="G51" i="8"/>
  <c r="G50" i="8"/>
  <c r="G49" i="8"/>
  <c r="G48" i="8"/>
  <c r="G47" i="8"/>
  <c r="G46" i="8"/>
  <c r="G45" i="8"/>
  <c r="G44" i="8"/>
  <c r="G43" i="8"/>
  <c r="G89" i="8"/>
  <c r="G88" i="8"/>
  <c r="G87" i="8"/>
  <c r="G76" i="8"/>
  <c r="G75" i="8"/>
  <c r="G74" i="8"/>
  <c r="G73" i="8"/>
  <c r="G94" i="8"/>
  <c r="G93" i="8"/>
  <c r="G92" i="8"/>
  <c r="E174" i="8" l="1"/>
  <c r="G168" i="8"/>
  <c r="E161" i="8"/>
  <c r="E153" i="8"/>
  <c r="G147" i="8"/>
  <c r="G153" i="8" s="1"/>
  <c r="E143" i="8"/>
  <c r="E124" i="8"/>
  <c r="G133" i="8"/>
  <c r="G137" i="8"/>
  <c r="G143" i="8" s="1"/>
  <c r="E133" i="8"/>
  <c r="G120" i="8"/>
  <c r="G124" i="8" s="1"/>
  <c r="G18" i="8"/>
  <c r="G19" i="8"/>
  <c r="G20" i="8"/>
  <c r="G21" i="8"/>
  <c r="G22" i="8"/>
  <c r="G23" i="8"/>
  <c r="G17" i="8"/>
  <c r="G16" i="8"/>
  <c r="G112" i="8"/>
  <c r="G116" i="8" s="1"/>
  <c r="G104" i="8"/>
  <c r="G103" i="8"/>
  <c r="G95" i="8"/>
  <c r="G91" i="8"/>
  <c r="G15" i="8"/>
  <c r="G14" i="8"/>
  <c r="G13" i="8"/>
  <c r="G12" i="8" l="1"/>
  <c r="G27" i="8" s="1"/>
  <c r="E27" i="8"/>
  <c r="B116" i="8"/>
  <c r="E98" i="8"/>
  <c r="E108" i="8"/>
  <c r="G90" i="8"/>
  <c r="G102" i="8"/>
  <c r="G177" i="8" l="1"/>
  <c r="B16" i="5" s="1"/>
  <c r="E116" i="8"/>
</calcChain>
</file>

<file path=xl/sharedStrings.xml><?xml version="1.0" encoding="utf-8"?>
<sst xmlns="http://schemas.openxmlformats.org/spreadsheetml/2006/main" count="302" uniqueCount="156">
  <si>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</si>
  <si>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</si>
  <si>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</si>
  <si>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</si>
  <si>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</si>
  <si>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</si>
  <si>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</si>
  <si>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</si>
  <si>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</si>
  <si>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</si>
  <si>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Alleen reële en marktconforme inschrijvingen zijn toegestaan. Tarieven / bedragen van 0 (nul) zijn daarom niet toegestaan m.u.v. als dit specifiek staat aangegeven.</t>
  </si>
  <si>
    <t>5.</t>
  </si>
  <si>
    <t>Alle ingediende tarieven zijn all-in. Dat wil zeggen: inclusief alle kosten, zoals bijvoorbeeld, maar niet uitsluitend reiskosten en -uren, administratiekosten, materialen, etc.</t>
  </si>
  <si>
    <t>6.</t>
  </si>
  <si>
    <r>
      <t xml:space="preserve">Alle tarieven en prijzen dienen </t>
    </r>
    <r>
      <rPr>
        <b/>
        <sz val="10"/>
        <rFont val="MS Sans Serif"/>
      </rPr>
      <t>in</t>
    </r>
    <r>
      <rPr>
        <b/>
        <sz val="11"/>
        <rFont val="Calibri"/>
        <family val="2"/>
        <scheme val="minor"/>
      </rPr>
      <t xml:space="preserve">clusief BTW </t>
    </r>
    <r>
      <rPr>
        <sz val="11"/>
        <rFont val="Calibri"/>
        <family val="2"/>
        <scheme val="minor"/>
      </rPr>
      <t>te zijn</t>
    </r>
  </si>
  <si>
    <t>7.</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</si>
  <si>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</si>
  <si>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8.</t>
  </si>
  <si>
    <t>Inschrijver dient bij zijn inschrijving een volledig ingevuld digitaal exemplaar in excel-format van dit Prijzenblad te uploaden in TenderNed.</t>
  </si>
  <si>
    <t>9.</t>
  </si>
  <si>
    <t>De m² zijn inclusief de kozijnen en vensterbanken die na oplevering vrij dienen te zijn van stof, vuil en andere verstoringen.</t>
  </si>
  <si>
    <t>10.</t>
  </si>
  <si>
    <t>11.</t>
  </si>
  <si>
    <t xml:space="preserve">De kosten onder tabblad Glasbewassing worden gedurende de looptijd van de overeenkomst achteraf in rekening gebracht op basis van daadwerkelijke inzet. </t>
  </si>
  <si>
    <t>Inschrijfblad</t>
  </si>
  <si>
    <t>opdrachtgever</t>
  </si>
  <si>
    <t>Koning Willem I College</t>
  </si>
  <si>
    <t>naam inschrijver</t>
  </si>
  <si>
    <t>alle cellen in deze kleur (oranje gemarkeerd) bevatten aanwijzingen / instructies</t>
  </si>
  <si>
    <t>alle cellen in deze kleur (geel gemarkeerd) dienen door inschrijver te worden ingevuld</t>
  </si>
  <si>
    <t>de waarde uit deze cel (groen gemarkeerd) geldt als vergelijkingsprijs</t>
  </si>
  <si>
    <t>Overzicht Vergelijkingsprijs Glasbewassing</t>
  </si>
  <si>
    <t>Glasbewassing</t>
  </si>
  <si>
    <t>Inschrijfrpijs</t>
  </si>
  <si>
    <t>totaal Vergelijkingsprijs</t>
  </si>
  <si>
    <t>Inschrijver verklaart de instructie en toelichting te hebben gelezen, begrepen en gaat hier mee akkoord en schrijft in met de bovenstaande vergelijkingsprijs:</t>
  </si>
  <si>
    <t>Invulformulier glasbewassing</t>
  </si>
  <si>
    <t>Onderwijsboulevard s-Hertogenbosch (HO)</t>
  </si>
  <si>
    <t>aantal m2</t>
  </si>
  <si>
    <t>Prijs per m2 (incl. btw)</t>
  </si>
  <si>
    <t>Kosten bereikbaarheids voorziening per beurt (incl. btw)
Alleen invullen indien van toepassing.</t>
  </si>
  <si>
    <t>Prijs per beurt (incl. btw)</t>
  </si>
  <si>
    <t>Beurten per jaar</t>
  </si>
  <si>
    <t>Totaal prijs per jaar incl. Btw</t>
  </si>
  <si>
    <t xml:space="preserve">Let op: enkel de gele cellen in kolom C invullen. De gele cellen in kolom D enkel invullen indien van toepassing. In de gele cellen in kolom G is een tarief van nul euro toegestaan. </t>
  </si>
  <si>
    <t>gevelglas buitenzijde</t>
  </si>
  <si>
    <t>Facturering vindt plaats op basis van de daadwerkelijke aantallen en het tarief als opgenomen in deze tabel.
Daar waar staat dubbelzijdig, betreft dubbelzijdig gemeten, dubbelzijdig gewassen.</t>
  </si>
  <si>
    <t>gevelglas binnenzijde</t>
  </si>
  <si>
    <t>separatie dubbelzijdig</t>
  </si>
  <si>
    <t>wassen beplatingen</t>
  </si>
  <si>
    <t>wassen boeiboorden</t>
  </si>
  <si>
    <t xml:space="preserve">waterfabriek, gevelglas bi - bui </t>
  </si>
  <si>
    <t>waterfabriek, dakglas buitenzijde</t>
  </si>
  <si>
    <t>waterfabriek, dakglas binnenzijde</t>
  </si>
  <si>
    <t>noodunits: gevelglas buiten</t>
  </si>
  <si>
    <t>noodunits: gevelglas binnen</t>
  </si>
  <si>
    <t>noodunits: separatieglas dubbelzijdig</t>
  </si>
  <si>
    <t>div dakglas patio/kantine buitenzijde</t>
  </si>
  <si>
    <t>div dakglas patio/kantine binnenzijde</t>
  </si>
  <si>
    <t>Bereikbaarheidsvoorzieningen</t>
  </si>
  <si>
    <t>Eenmalige prijs voor inmeten glas (tarief van € 0,00 is toegestaan)</t>
  </si>
  <si>
    <t>totaal prijs per beurt</t>
  </si>
  <si>
    <t>Totaal prijs per jaar</t>
  </si>
  <si>
    <t>Vlijmenseweg s-Hertogenbosch (HV)</t>
  </si>
  <si>
    <t>Gebouw Z: gevelglas buitenzijde</t>
  </si>
  <si>
    <t>Gebouw Z: gevelglas binnenzijde</t>
  </si>
  <si>
    <t>Gebouw Z: separatieglas dubbelzijdig</t>
  </si>
  <si>
    <t>Gebouw B: gevelglas buitenzijde</t>
  </si>
  <si>
    <t xml:space="preserve">glazen bouwstenen </t>
  </si>
  <si>
    <t>Gebouw B: gevelglas binnenzijde</t>
  </si>
  <si>
    <t>noodtrappenhuis</t>
  </si>
  <si>
    <t>Gebouw B: separatieglas dubbelzijdig</t>
  </si>
  <si>
    <t>Gebouw H: gevelglas buitenzijde</t>
  </si>
  <si>
    <t>Gebouw H: gevelglas binnenzijde</t>
  </si>
  <si>
    <t>Gebouw H: separatieglas dubbelzijdig</t>
  </si>
  <si>
    <t>Gebouw C: gevelglas buitenzijde</t>
  </si>
  <si>
    <t>Gebouw C: gevelglas binnenzijde</t>
  </si>
  <si>
    <t>Gebouw C: separatieglas dubbelzijdig</t>
  </si>
  <si>
    <t>Gebouw D: gevelglas buitenzijde</t>
  </si>
  <si>
    <t>Gebouw D: gevelglas binnenzijde</t>
  </si>
  <si>
    <t>Gebouw D: separatieglas dubbelzijdig</t>
  </si>
  <si>
    <t>Gebouw J: gevelglas buitenzijde</t>
  </si>
  <si>
    <t>Gebouw J: gevelglas binnenzijde</t>
  </si>
  <si>
    <t>Gebouw J: separatieglas dubelzijdig</t>
  </si>
  <si>
    <t>Gebouw A: gevelglas buitenzijde</t>
  </si>
  <si>
    <t>Gebouw A: gevelglas binnenzijde</t>
  </si>
  <si>
    <t>Gebouw A: separatieglas dubbelzijdig</t>
  </si>
  <si>
    <t>Gebouw F: gevelglas buitenzijde</t>
  </si>
  <si>
    <t>Gebouw F: gevelglas binnenzijde</t>
  </si>
  <si>
    <t>Gebouw F: separatieglas dubbelzijdig</t>
  </si>
  <si>
    <t>Gebouw E: gevelglas buitenzijde</t>
  </si>
  <si>
    <t>Gebouw E: gevelglas binnenzijde</t>
  </si>
  <si>
    <t>Gebouw E: separatieglas dubbelzijdig</t>
  </si>
  <si>
    <t>Gebouw M: gevelglas buitenzijde</t>
  </si>
  <si>
    <t>Gebouw M: gevelglas binnenzijde</t>
  </si>
  <si>
    <t>Gebouw M: separatieglas dubbelzijdig</t>
  </si>
  <si>
    <t>Gebouw M: separatieglas examenlokalen</t>
  </si>
  <si>
    <t>Gebouw G: gevelglas buitenzijde</t>
  </si>
  <si>
    <t>Gebouw G: gevelglas binnenzijde</t>
  </si>
  <si>
    <t>Gebouw G: separatieglas dubbelzijdig</t>
  </si>
  <si>
    <t>Gebouw G: entreeglas binennzijde</t>
  </si>
  <si>
    <t>Gebouw G: entreeglas buitenzijde</t>
  </si>
  <si>
    <t>Portiersloge: gevelglas buitenzijde</t>
  </si>
  <si>
    <t>Portiersloge: gevelglas binnenzijde</t>
  </si>
  <si>
    <t>Gebouw L: gevelglas buitenzijde</t>
  </si>
  <si>
    <t>Gebouw L: gevelglas binnenzijde</t>
  </si>
  <si>
    <t>Gebouw L: separatieglas dubbelzijdig</t>
  </si>
  <si>
    <t>Gebouw L: dakglas binnenzijde</t>
  </si>
  <si>
    <t>Gebouw L: dakglas buitenzijde</t>
  </si>
  <si>
    <t>Gebouw P: gevelglas buitenzijde</t>
  </si>
  <si>
    <t>Gebouw P: gevelglas binnenzijde</t>
  </si>
  <si>
    <t>Gebouw K + noodunits: gevelglas buitenzijde</t>
  </si>
  <si>
    <t>Gebouw K + noodunits: gevelglas binnenzijde</t>
  </si>
  <si>
    <t>Gebouw K + noodunits: separatieglas dubbelzijdig</t>
  </si>
  <si>
    <t>Gebouw S: gevelglas buitenzijde</t>
  </si>
  <si>
    <t>Gebouw S: gevelglas binnenzijde</t>
  </si>
  <si>
    <t>Gebouw S: separatieglas dubbelzijdig</t>
  </si>
  <si>
    <t>Gebouw S: dakglas buitenzijde</t>
  </si>
  <si>
    <t>Gebouw S: dakglas binnenzijde</t>
  </si>
  <si>
    <t>Gebouw N: gevelglas buitenzijde</t>
  </si>
  <si>
    <t>Gebouw N: gevelglas binnenzijde</t>
  </si>
  <si>
    <t>Gebouw N: separatieglas dubbelzijdig</t>
  </si>
  <si>
    <t>Gebouw N: glazen bouwstenen dub + matglas</t>
  </si>
  <si>
    <t>Gebouw X: gevelglas buitenzijde</t>
  </si>
  <si>
    <t>Gebouw X: gevelglas binnenzijde</t>
  </si>
  <si>
    <t>Gebouw X: separatieglas dubbelzijdig</t>
  </si>
  <si>
    <t>Rokerruimten t.o. geb. X 2 stuks</t>
  </si>
  <si>
    <t>Separatieglas doorlooptunnel geb. A naar geb. Z</t>
  </si>
  <si>
    <t>Rokersruimten binnenterrein 4 stuks</t>
  </si>
  <si>
    <t>Gebouw U: separatieglas dubbelzijdig</t>
  </si>
  <si>
    <t>Weidonklaan s-Hertogenbosch (HW)</t>
  </si>
  <si>
    <t>Gevelglas binnenzijde</t>
  </si>
  <si>
    <t>Gevelglas buitenzijde</t>
  </si>
  <si>
    <t>Separatieglas dubbelzijdig</t>
  </si>
  <si>
    <t>Overig</t>
  </si>
  <si>
    <t>Stadionlaan s-Hertogenbosch (HH)</t>
  </si>
  <si>
    <t>Gevelglas buitenzijde is niet van toepassing</t>
  </si>
  <si>
    <t>Jacob van Maerlantstraat s-Hertogenbosch (HL)</t>
  </si>
  <si>
    <t>Beversestraat Cuijk (CB)</t>
  </si>
  <si>
    <t>Jan van Cuijkstraat Cuijk (CJ)</t>
  </si>
  <si>
    <t>Gevelglas Buitenzijde incl vliesglas</t>
  </si>
  <si>
    <t>Gevelglas Binnenzijde</t>
  </si>
  <si>
    <t>Separatieglas Dubbelzijdig</t>
  </si>
  <si>
    <t>Beplating, Enkelzijdig</t>
  </si>
  <si>
    <t>Euterpelaan Oss (OE)</t>
  </si>
  <si>
    <t>Nelson Mandelaboulevard Oss (ON)</t>
  </si>
  <si>
    <t>Muntelaar Veghel (VM)</t>
  </si>
  <si>
    <t>Gevelglas Buitenzijde</t>
  </si>
  <si>
    <t>Glazen bouwstenen</t>
  </si>
  <si>
    <t>Dakglas buitenzijde</t>
  </si>
  <si>
    <t>zonnepanelen afwassen</t>
  </si>
  <si>
    <t>Totaal bedrag van de handelingen / vergelijkingsprijs Glasbewassing</t>
  </si>
  <si>
    <t xml:space="preserve">Ten aanzien van de glasbewassing zijn de voorwaarden van toepassing zoals opgenomen in de aanbestedingsdocumenten. In het bijzonder wijzen wij u op paragraaf 3.2.4 van het Programma van Eisen </t>
  </si>
  <si>
    <t>Bijlage 13 -  Calculatiemodel glasbewassing versie 2.0</t>
  </si>
  <si>
    <t>Bijlage 13- Inschrijfblad Glasbewassing versie 2.0</t>
  </si>
  <si>
    <t>Bijlage 13 Invulformulier Glasbewassing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</si>
</sst>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_-&quot;€&quot;\ * #,##0.00_-;\-&quot;€&quot;\ * #,##0.00_-;_-&quot;€&quot;\ * &quot;-&quot;??_-;_-@_-"/>
    <numFmt numFmtId="172" formatCode="_ [$€-413]\ * #,##0.00_ ;_ [$€-413]\ * \-#,##0.00_ ;_ [$€-413]\ * &quot;-&quot;??_ ;_ @_ "/>
    <numFmt numFmtId="173" formatCode="#,##0_ ;\-#,##0\ "/>
  </numFmts>
  <fonts count="39">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0"/>
      <name val="Arial"/>
      <family val="2"/>
    </font>
    <font>
      <sz val="10"/>
      <name val="MS Sans Serif"/>
      <family val="2"/>
    </font>
    <font>
      <sz val="10"/>
      <name val="Courier"/>
      <family val="3"/>
    </font>
    <font>
      <sz val="8"/>
      <name val="Verdana"/>
      <family val="2"/>
    </font>
    <font>
      <sz val="11"/>
      <name val="Calibri"/>
      <family val="2"/>
      <scheme val="minor"/>
    </font>
    <font>
      <sz val="8"/>
      <color theme="1"/>
      <name val="Verdana"/>
      <family val="2"/>
    </font>
    <font>
      <sz val="11"/>
      <color theme="0"/>
      <name val="Calibri"/>
      <family val="2"/>
      <scheme val="minor"/>
    </font>
    <font>
      <sz val="10"/>
      <name val="Arial"/>
      <family val="2"/>
    </font>
    <font>
      <b/>
      <sz val="11"/>
      <color rgb="FFFF0000"/>
      <name val="Calibri"/>
      <family val="2"/>
      <scheme val="minor"/>
    </font>
    <font>
      <sz val="10"/>
      <color theme="1"/>
      <name val="Calibri"/>
      <family val="2"/>
      <scheme val="minor"/>
    </font>
    <font>
      <b/>
      <sz val="11"/>
      <color theme="0"/>
      <name val="Calibri"/>
      <family val="2"/>
      <scheme val="minor"/>
    </font>
    <font>
      <b/>
      <sz val="11"/>
      <name val="Calibri"/>
      <family val="2"/>
      <scheme val="minor"/>
    </font>
    <font>
      <i/>
      <sz val="11"/>
      <name val="Calibri"/>
      <family val="2"/>
      <scheme val="minor"/>
    </font>
    <font>
      <sz val="16"/>
      <color theme="1" tint="0.34998626667073579"/>
      <name val="Calibri Light"/>
      <family val="2"/>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b/>
      <u val="singleAccounting"/>
      <sz val="11"/>
      <color theme="0"/>
      <name val="Calibri"/>
      <family val="2"/>
      <scheme val="minor"/>
    </font>
    <font>
      <sz val="11"/>
      <color theme="1"/>
      <name val="Calibri"/>
      <family val="2"/>
    </font>
    <font>
      <sz val="11"/>
      <color rgb="FFFF0000"/>
      <name val="Calibri"/>
      <family val="2"/>
    </font>
    <font>
      <sz val="16"/>
      <color theme="1"/>
      <name val="Calibri Light"/>
      <family val="2"/>
    </font>
    <font>
      <i/>
      <sz val="11"/>
      <color theme="1"/>
      <name val="Calibri"/>
      <family val="2"/>
      <scheme val="minor"/>
    </font>
    <font>
      <i/>
      <sz val="11"/>
      <color theme="0"/>
      <name val="Calibri"/>
      <family val="2"/>
      <scheme val="minor"/>
    </font>
    <font>
      <b/>
      <i/>
      <sz val="11"/>
      <color theme="0"/>
      <name val="Calibri"/>
      <family val="2"/>
      <scheme val="minor"/>
    </font>
    <font>
      <sz val="11"/>
      <color rgb="FFFF0000"/>
      <name val="Calibri"/>
      <family val="2"/>
      <scheme val="minor"/>
    </font>
    <font>
      <sz val="12"/>
      <name val="Calibri Light"/>
      <family val="2"/>
    </font>
    <font>
      <b/>
      <sz val="10"/>
      <name val="MS Sans Serif"/>
    </font>
    <font>
      <i/>
      <sz val="10"/>
      <name val="Arial"/>
      <family val="2"/>
    </font>
    <font>
      <sz val="10"/>
      <name val="MS Sans Serif"/>
    </font>
  </fonts>
  <fills count="9">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FF"/>
        <bgColor indexed="64"/>
      </patternFill>
    </fill>
    <fill>
      <patternFill patternType="solid">
        <fgColor theme="1"/>
        <bgColor indexed="64"/>
      </patternFill>
    </fill>
    <fill>
      <patternFill patternType="solid">
        <fgColor rgb="FFFF99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theme="0"/>
      </top>
      <bottom style="medium">
        <color theme="1"/>
      </bottom>
      <diagonal/>
    </border>
    <border>
      <left/>
      <right style="medium">
        <color indexed="64"/>
      </right>
      <top style="medium">
        <color indexed="64"/>
      </top>
      <bottom style="medium">
        <color indexed="64"/>
      </bottom>
      <diagonal/>
    </border>
    <border>
      <left style="thick">
        <color indexed="64"/>
      </left>
      <right style="medium">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medium">
        <color indexed="64"/>
      </top>
      <bottom style="medium">
        <color indexed="64"/>
      </bottom>
      <diagonal/>
    </border>
  </borders>
  <cellStyleXfs count="30">
    <xf numFmtId="0" fontId="0"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8" fillId="0" borderId="0"/>
    <xf numFmtId="0" fontId="1" fillId="0" borderId="0"/>
    <xf numFmtId="0" fontId="9" fillId="0" borderId="0"/>
    <xf numFmtId="166" fontId="9" fillId="0" borderId="0" applyFont="0" applyFill="0" applyBorder="0" applyAlignment="0" applyProtection="0"/>
    <xf numFmtId="164" fontId="9" fillId="0" borderId="0" applyFont="0" applyFill="0" applyBorder="0" applyAlignment="0" applyProtection="0"/>
    <xf numFmtId="0" fontId="10" fillId="0" borderId="0"/>
    <xf numFmtId="9"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1" fontId="8" fillId="0" borderId="0" applyFont="0" applyFill="0" applyBorder="0" applyAlignment="0" applyProtection="0"/>
    <xf numFmtId="0" fontId="13" fillId="0" borderId="0"/>
    <xf numFmtId="0" fontId="15" fillId="0" borderId="0" applyNumberFormat="0" applyFont="0" applyFill="0" applyBorder="0" applyAlignment="0" applyProtection="0"/>
    <xf numFmtId="0" fontId="22" fillId="0" borderId="13" applyNumberFormat="0" applyFill="0" applyAlignment="0" applyProtection="0"/>
    <xf numFmtId="165" fontId="1" fillId="0" borderId="0" applyFont="0" applyFill="0" applyBorder="0" applyAlignment="0" applyProtection="0"/>
    <xf numFmtId="0" fontId="8" fillId="0" borderId="0"/>
    <xf numFmtId="0" fontId="8" fillId="0" borderId="0"/>
  </cellStyleXfs>
  <cellXfs count="149">
    <xf numFmtId="0" fontId="0" fillId="0" borderId="0" xfId="0"/>
    <xf numFmtId="0" fontId="0" fillId="0" borderId="0" xfId="0" applyAlignment="1">
      <alignment horizontal="left"/>
    </xf>
    <xf numFmtId="0" fontId="16" fillId="0" borderId="0" xfId="0" applyFont="1"/>
    <xf numFmtId="0" fontId="17" fillId="0" borderId="0" xfId="0" applyFont="1"/>
    <xf numFmtId="0" fontId="12" fillId="0" borderId="3" xfId="0" applyFont="1" applyBorder="1"/>
    <xf numFmtId="0" fontId="0" fillId="3" borderId="0" xfId="0" applyFill="1"/>
    <xf numFmtId="0" fontId="23" fillId="3" borderId="0" xfId="0" applyFont="1" applyFill="1"/>
    <xf numFmtId="0" fontId="17" fillId="3" borderId="0" xfId="0" applyFont="1" applyFill="1"/>
    <xf numFmtId="0" fontId="21" fillId="0" borderId="3" xfId="0" applyFont="1" applyBorder="1"/>
    <xf numFmtId="0" fontId="24" fillId="0" borderId="3" xfId="0" applyFont="1" applyBorder="1"/>
    <xf numFmtId="0" fontId="25" fillId="0" borderId="3" xfId="0" applyFont="1" applyBorder="1"/>
    <xf numFmtId="0" fontId="1" fillId="0" borderId="3" xfId="0" applyFont="1" applyBorder="1"/>
    <xf numFmtId="166" fontId="12" fillId="3" borderId="0" xfId="12" applyFont="1" applyFill="1" applyAlignment="1">
      <alignment horizontal="left"/>
    </xf>
    <xf numFmtId="170" fontId="12" fillId="3" borderId="0" xfId="11" applyNumberFormat="1" applyFont="1" applyFill="1" applyAlignment="1">
      <alignment horizontal="center"/>
    </xf>
    <xf numFmtId="3" fontId="12" fillId="3" borderId="0" xfId="11" applyNumberFormat="1" applyFont="1" applyFill="1" applyAlignment="1">
      <alignment horizontal="right"/>
    </xf>
    <xf numFmtId="0" fontId="12" fillId="3" borderId="0" xfId="11" applyFont="1" applyFill="1"/>
    <xf numFmtId="0" fontId="7" fillId="3" borderId="0" xfId="11" applyFont="1" applyFill="1"/>
    <xf numFmtId="0" fontId="7" fillId="3" borderId="0" xfId="15" applyFont="1" applyFill="1"/>
    <xf numFmtId="0" fontId="3" fillId="3" borderId="0" xfId="1" applyFill="1"/>
    <xf numFmtId="0" fontId="26" fillId="3" borderId="14" xfId="26" applyFont="1" applyFill="1" applyBorder="1" applyAlignment="1">
      <alignment vertical="top"/>
    </xf>
    <xf numFmtId="0" fontId="26" fillId="3" borderId="0" xfId="26" applyFont="1" applyFill="1" applyBorder="1" applyAlignment="1">
      <alignment vertical="top"/>
    </xf>
    <xf numFmtId="0" fontId="3" fillId="3" borderId="0" xfId="1" applyFill="1" applyAlignment="1">
      <alignment horizontal="right" vertical="top"/>
    </xf>
    <xf numFmtId="0" fontId="3" fillId="3" borderId="0" xfId="1" applyFill="1" applyAlignment="1">
      <alignment vertical="top" wrapText="1"/>
    </xf>
    <xf numFmtId="0" fontId="3" fillId="3" borderId="0" xfId="1" applyFill="1" applyAlignment="1">
      <alignment vertical="top"/>
    </xf>
    <xf numFmtId="0" fontId="12" fillId="3" borderId="0" xfId="8" applyFont="1" applyFill="1" applyAlignment="1">
      <alignment horizontal="left" vertical="top" wrapText="1"/>
    </xf>
    <xf numFmtId="0" fontId="20" fillId="3" borderId="0" xfId="8" applyFont="1" applyFill="1" applyAlignment="1">
      <alignment horizontal="left" vertical="top" wrapText="1"/>
    </xf>
    <xf numFmtId="0" fontId="2" fillId="3" borderId="0" xfId="1" applyFont="1" applyFill="1"/>
    <xf numFmtId="0" fontId="2" fillId="3" borderId="0" xfId="1" applyFont="1" applyFill="1" applyAlignment="1">
      <alignment wrapText="1"/>
    </xf>
    <xf numFmtId="0" fontId="3" fillId="0" borderId="0" xfId="1"/>
    <xf numFmtId="172" fontId="27" fillId="5" borderId="0" xfId="1" applyNumberFormat="1" applyFont="1" applyFill="1"/>
    <xf numFmtId="172" fontId="14" fillId="3" borderId="0" xfId="1" applyNumberFormat="1" applyFont="1" applyFill="1"/>
    <xf numFmtId="165" fontId="28" fillId="3" borderId="0" xfId="27" applyFont="1" applyFill="1" applyAlignment="1">
      <alignment horizontal="center" wrapText="1"/>
    </xf>
    <xf numFmtId="0" fontId="1" fillId="3" borderId="0" xfId="1" applyFont="1" applyFill="1"/>
    <xf numFmtId="0" fontId="11" fillId="3" borderId="0" xfId="0" applyFont="1" applyFill="1"/>
    <xf numFmtId="0" fontId="23" fillId="0" borderId="0" xfId="0" applyFont="1"/>
    <xf numFmtId="2" fontId="0" fillId="0" borderId="0" xfId="0" applyNumberFormat="1"/>
    <xf numFmtId="44" fontId="0" fillId="0" borderId="0" xfId="0" applyNumberFormat="1"/>
    <xf numFmtId="0" fontId="2" fillId="0" borderId="0" xfId="0" applyFont="1" applyAlignment="1">
      <alignment horizontal="left"/>
    </xf>
    <xf numFmtId="0" fontId="21" fillId="0" borderId="0" xfId="0" applyFont="1" applyAlignment="1">
      <alignment horizontal="left"/>
    </xf>
    <xf numFmtId="0" fontId="30" fillId="0" borderId="0" xfId="0" applyFont="1" applyAlignment="1">
      <alignment horizontal="left"/>
    </xf>
    <xf numFmtId="2" fontId="0" fillId="6" borderId="0" xfId="0" applyNumberFormat="1" applyFill="1"/>
    <xf numFmtId="44" fontId="0" fillId="6" borderId="0" xfId="0" applyNumberFormat="1" applyFill="1"/>
    <xf numFmtId="0" fontId="0" fillId="6" borderId="0" xfId="0" applyFill="1"/>
    <xf numFmtId="0" fontId="31" fillId="0" borderId="0" xfId="0" applyFont="1" applyAlignment="1">
      <alignment horizontal="center"/>
    </xf>
    <xf numFmtId="0" fontId="31" fillId="6" borderId="0" xfId="0" applyFont="1" applyFill="1" applyAlignment="1">
      <alignment horizontal="left"/>
    </xf>
    <xf numFmtId="0" fontId="31" fillId="6" borderId="0" xfId="0" applyFont="1" applyFill="1"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2" fontId="0" fillId="0" borderId="1" xfId="0" applyNumberFormat="1" applyBorder="1"/>
    <xf numFmtId="0" fontId="0" fillId="0" borderId="1" xfId="0" applyBorder="1"/>
    <xf numFmtId="165" fontId="0" fillId="2" borderId="1" xfId="0" applyNumberFormat="1" applyFill="1" applyBorder="1" applyProtection="1">
      <protection locked="0"/>
    </xf>
    <xf numFmtId="44" fontId="0" fillId="2" borderId="1" xfId="0" applyNumberFormat="1" applyFill="1" applyBorder="1" applyProtection="1">
      <protection locked="0"/>
    </xf>
    <xf numFmtId="44" fontId="0" fillId="0" borderId="1" xfId="0" applyNumberFormat="1" applyBorder="1"/>
    <xf numFmtId="0" fontId="0" fillId="0" borderId="1" xfId="0" applyBorder="1" applyAlignment="1">
      <alignment wrapText="1"/>
    </xf>
    <xf numFmtId="44" fontId="17" fillId="0" borderId="0" xfId="0" applyNumberFormat="1" applyFont="1"/>
    <xf numFmtId="2" fontId="17" fillId="0" borderId="0" xfId="0" applyNumberFormat="1" applyFont="1"/>
    <xf numFmtId="0" fontId="17" fillId="0" borderId="0" xfId="0" applyFont="1" applyAlignment="1">
      <alignment horizontal="left"/>
    </xf>
    <xf numFmtId="2" fontId="14" fillId="4" borderId="17" xfId="0" applyNumberFormat="1" applyFont="1" applyFill="1" applyBorder="1" applyAlignment="1">
      <alignment wrapText="1"/>
    </xf>
    <xf numFmtId="2" fontId="0" fillId="0" borderId="10" xfId="0" applyNumberFormat="1" applyBorder="1"/>
    <xf numFmtId="0" fontId="0" fillId="0" borderId="10" xfId="0" applyBorder="1" applyAlignment="1">
      <alignment wrapText="1"/>
    </xf>
    <xf numFmtId="165" fontId="0" fillId="2" borderId="10" xfId="0" applyNumberFormat="1" applyFill="1" applyBorder="1" applyProtection="1">
      <protection locked="0"/>
    </xf>
    <xf numFmtId="44" fontId="0" fillId="4" borderId="25" xfId="0" applyNumberFormat="1" applyFill="1" applyBorder="1"/>
    <xf numFmtId="44" fontId="0" fillId="4" borderId="26" xfId="0" applyNumberFormat="1" applyFill="1" applyBorder="1"/>
    <xf numFmtId="2" fontId="18" fillId="4" borderId="17" xfId="0" applyNumberFormat="1" applyFont="1" applyFill="1" applyBorder="1" applyAlignment="1">
      <alignment wrapText="1"/>
    </xf>
    <xf numFmtId="2" fontId="35" fillId="3" borderId="0" xfId="8" applyNumberFormat="1" applyFont="1" applyFill="1"/>
    <xf numFmtId="0" fontId="26" fillId="3" borderId="27" xfId="26" applyFont="1" applyFill="1" applyBorder="1" applyAlignment="1">
      <alignment vertical="top"/>
    </xf>
    <xf numFmtId="0" fontId="34" fillId="3" borderId="0" xfId="0" applyFont="1" applyFill="1"/>
    <xf numFmtId="0" fontId="0" fillId="4" borderId="29" xfId="0" applyFill="1" applyBorder="1"/>
    <xf numFmtId="2" fontId="12" fillId="0" borderId="1" xfId="0" applyNumberFormat="1" applyFont="1" applyBorder="1"/>
    <xf numFmtId="0" fontId="12" fillId="0" borderId="1" xfId="0" applyFont="1" applyBorder="1"/>
    <xf numFmtId="0" fontId="0" fillId="3" borderId="1" xfId="0" applyFill="1" applyBorder="1"/>
    <xf numFmtId="0" fontId="3" fillId="0" borderId="0" xfId="1" applyAlignment="1">
      <alignment vertical="top" wrapText="1"/>
    </xf>
    <xf numFmtId="44" fontId="0" fillId="0" borderId="0" xfId="0" applyNumberFormat="1" applyAlignment="1">
      <alignment horizontal="center" vertical="center"/>
    </xf>
    <xf numFmtId="2" fontId="0" fillId="0" borderId="1" xfId="0" applyNumberFormat="1" applyBorder="1" applyAlignment="1">
      <alignment wrapText="1"/>
    </xf>
    <xf numFmtId="165" fontId="0" fillId="2" borderId="1" xfId="0" applyNumberFormat="1" applyFill="1" applyBorder="1" applyAlignment="1" applyProtection="1">
      <alignment wrapText="1"/>
      <protection locked="0"/>
    </xf>
    <xf numFmtId="0" fontId="0" fillId="0" borderId="0" xfId="0" applyAlignment="1">
      <alignment wrapText="1"/>
    </xf>
    <xf numFmtId="0" fontId="0" fillId="3" borderId="0" xfId="0" applyFill="1" applyAlignment="1">
      <alignment wrapText="1"/>
    </xf>
    <xf numFmtId="0" fontId="17" fillId="0" borderId="0" xfId="0" applyFont="1" applyAlignment="1">
      <alignment wrapText="1"/>
    </xf>
    <xf numFmtId="0" fontId="17" fillId="0" borderId="0" xfId="0" applyFont="1" applyAlignment="1">
      <alignment vertical="top"/>
    </xf>
    <xf numFmtId="0" fontId="0" fillId="0" borderId="4" xfId="0" applyBorder="1" applyAlignment="1">
      <alignment vertical="top" wrapText="1"/>
    </xf>
    <xf numFmtId="0" fontId="0" fillId="0" borderId="0" xfId="0" applyAlignment="1">
      <alignment vertical="top" wrapText="1"/>
    </xf>
    <xf numFmtId="0" fontId="34" fillId="0" borderId="0" xfId="0" applyFont="1"/>
    <xf numFmtId="0" fontId="34" fillId="0" borderId="0" xfId="0" applyFont="1" applyAlignment="1">
      <alignment vertical="top" wrapText="1"/>
    </xf>
    <xf numFmtId="0" fontId="34" fillId="3" borderId="0" xfId="0" applyFont="1" applyFill="1" applyAlignment="1">
      <alignment wrapText="1"/>
    </xf>
    <xf numFmtId="2" fontId="2" fillId="4" borderId="22" xfId="0" applyNumberFormat="1" applyFont="1" applyFill="1" applyBorder="1"/>
    <xf numFmtId="1" fontId="8" fillId="0" borderId="11" xfId="28" applyNumberFormat="1" applyBorder="1" applyAlignment="1">
      <alignment horizontal="center"/>
    </xf>
    <xf numFmtId="0" fontId="8" fillId="0" borderId="11" xfId="28" applyBorder="1" applyAlignment="1">
      <alignment horizontal="center"/>
    </xf>
    <xf numFmtId="0" fontId="8" fillId="0" borderId="1" xfId="29" applyBorder="1" applyAlignment="1">
      <alignment horizontal="center"/>
    </xf>
    <xf numFmtId="173" fontId="0" fillId="0" borderId="1" xfId="0" applyNumberFormat="1" applyBorder="1" applyAlignment="1">
      <alignment horizontal="center"/>
    </xf>
    <xf numFmtId="0" fontId="34" fillId="6" borderId="0" xfId="0" applyFont="1" applyFill="1"/>
    <xf numFmtId="0" fontId="8" fillId="0" borderId="1" xfId="28" applyBorder="1"/>
    <xf numFmtId="0" fontId="16" fillId="0" borderId="0" xfId="0" applyFont="1" applyAlignment="1">
      <alignment horizontal="left"/>
    </xf>
    <xf numFmtId="1" fontId="8" fillId="0" borderId="1" xfId="28" applyNumberFormat="1" applyBorder="1" applyAlignment="1">
      <alignment horizontal="center"/>
    </xf>
    <xf numFmtId="0" fontId="0" fillId="4" borderId="30" xfId="0" applyFill="1" applyBorder="1"/>
    <xf numFmtId="44" fontId="0" fillId="2" borderId="10" xfId="0" applyNumberFormat="1" applyFill="1" applyBorder="1"/>
    <xf numFmtId="165" fontId="0" fillId="7" borderId="1" xfId="0" applyNumberFormat="1" applyFill="1" applyBorder="1" applyProtection="1">
      <protection locked="0"/>
    </xf>
    <xf numFmtId="44" fontId="0" fillId="7" borderId="1" xfId="0" applyNumberFormat="1" applyFill="1" applyBorder="1" applyProtection="1">
      <protection locked="0"/>
    </xf>
    <xf numFmtId="44" fontId="0" fillId="7" borderId="10" xfId="0" applyNumberFormat="1" applyFill="1" applyBorder="1" applyProtection="1">
      <protection locked="0"/>
    </xf>
    <xf numFmtId="44" fontId="0" fillId="7" borderId="1" xfId="0" applyNumberFormat="1" applyFill="1" applyBorder="1" applyAlignment="1" applyProtection="1">
      <alignment wrapText="1"/>
      <protection locked="0"/>
    </xf>
    <xf numFmtId="44" fontId="0" fillId="2" borderId="1" xfId="0" applyNumberFormat="1" applyFill="1" applyBorder="1"/>
    <xf numFmtId="2" fontId="34" fillId="3" borderId="18" xfId="0" applyNumberFormat="1" applyFont="1" applyFill="1" applyBorder="1" applyAlignment="1">
      <alignment wrapText="1"/>
    </xf>
    <xf numFmtId="44" fontId="0" fillId="5" borderId="23" xfId="0" applyNumberFormat="1" applyFill="1" applyBorder="1" applyAlignment="1">
      <alignment horizontal="center" vertical="center"/>
    </xf>
    <xf numFmtId="2" fontId="12" fillId="0" borderId="1" xfId="0" applyNumberFormat="1" applyFont="1" applyBorder="1" applyAlignment="1">
      <alignment wrapText="1"/>
    </xf>
    <xf numFmtId="0" fontId="0" fillId="7" borderId="1" xfId="0" applyFill="1" applyBorder="1"/>
    <xf numFmtId="44" fontId="0" fillId="7" borderId="1" xfId="0" applyNumberFormat="1" applyFill="1" applyBorder="1"/>
    <xf numFmtId="173" fontId="0" fillId="7" borderId="1" xfId="0" applyNumberFormat="1" applyFill="1" applyBorder="1" applyAlignment="1">
      <alignment horizontal="center"/>
    </xf>
    <xf numFmtId="2" fontId="20" fillId="0" borderId="1" xfId="0" applyNumberFormat="1" applyFont="1" applyBorder="1"/>
    <xf numFmtId="0" fontId="37" fillId="0" borderId="1" xfId="28" applyFont="1" applyBorder="1"/>
    <xf numFmtId="0" fontId="0" fillId="7" borderId="1" xfId="0" applyFill="1" applyBorder="1" applyAlignment="1">
      <alignment wrapText="1"/>
    </xf>
    <xf numFmtId="0" fontId="12" fillId="7" borderId="1" xfId="0" applyFont="1" applyFill="1" applyBorder="1"/>
    <xf numFmtId="0" fontId="38" fillId="3" borderId="0" xfId="1" applyFont="1" applyFill="1" applyAlignment="1">
      <alignment vertical="top" wrapText="1"/>
    </xf>
    <xf numFmtId="0" fontId="2" fillId="8" borderId="0" xfId="1" applyFont="1" applyFill="1" applyAlignment="1">
      <alignment horizontal="center"/>
    </xf>
    <xf numFmtId="0" fontId="19" fillId="8" borderId="0" xfId="1" applyFont="1" applyFill="1" applyAlignment="1">
      <alignment horizontal="center"/>
    </xf>
    <xf numFmtId="0" fontId="3" fillId="0" borderId="0" xfId="1" applyAlignment="1">
      <alignment horizontal="left" vertical="top" wrapText="1"/>
    </xf>
    <xf numFmtId="166" fontId="12" fillId="0" borderId="0" xfId="12" applyFont="1" applyFill="1" applyAlignment="1">
      <alignment horizontal="left"/>
    </xf>
    <xf numFmtId="0" fontId="20" fillId="2" borderId="0" xfId="8" applyFont="1" applyFill="1" applyAlignment="1">
      <alignment horizontal="left" vertical="top" wrapText="1"/>
    </xf>
    <xf numFmtId="0" fontId="12" fillId="8" borderId="0" xfId="1" applyFont="1" applyFill="1" applyAlignment="1">
      <alignment horizontal="center" vertical="center" wrapText="1"/>
    </xf>
    <xf numFmtId="0" fontId="3" fillId="2" borderId="0" xfId="1" applyFill="1" applyAlignment="1">
      <alignment horizontal="center"/>
    </xf>
    <xf numFmtId="172" fontId="14" fillId="5" borderId="0" xfId="1" applyNumberFormat="1" applyFont="1" applyFill="1" applyAlignment="1">
      <alignment horizontal="center"/>
    </xf>
    <xf numFmtId="165" fontId="29" fillId="3" borderId="0" xfId="27" quotePrefix="1" applyFont="1" applyFill="1" applyAlignment="1">
      <alignment horizontal="left" wrapText="1"/>
    </xf>
    <xf numFmtId="165" fontId="29" fillId="3" borderId="0" xfId="27" applyFont="1" applyFill="1" applyAlignment="1">
      <alignment horizontal="left" wrapText="1"/>
    </xf>
    <xf numFmtId="0" fontId="2" fillId="4" borderId="20" xfId="0" applyFont="1" applyFill="1" applyBorder="1" applyAlignment="1">
      <alignment wrapText="1"/>
    </xf>
    <xf numFmtId="0" fontId="2" fillId="4" borderId="21" xfId="0" applyFont="1" applyFill="1" applyBorder="1" applyAlignment="1">
      <alignment wrapText="1"/>
    </xf>
    <xf numFmtId="0" fontId="0" fillId="0" borderId="21" xfId="0" applyBorder="1" applyAlignment="1">
      <alignment wrapText="1"/>
    </xf>
    <xf numFmtId="0" fontId="33" fillId="8" borderId="11" xfId="8" applyFont="1" applyFill="1" applyBorder="1" applyAlignment="1">
      <alignment horizontal="center" vertical="top" wrapText="1"/>
    </xf>
    <xf numFmtId="0" fontId="32" fillId="8" borderId="12" xfId="8" applyFont="1" applyFill="1" applyBorder="1" applyAlignment="1">
      <alignment horizontal="center" vertical="top" wrapText="1"/>
    </xf>
    <xf numFmtId="0" fontId="32" fillId="8" borderId="2" xfId="8" applyFont="1" applyFill="1" applyBorder="1" applyAlignment="1">
      <alignment horizontal="center" vertical="top" wrapText="1"/>
    </xf>
    <xf numFmtId="0" fontId="0" fillId="4" borderId="31" xfId="0" applyFill="1" applyBorder="1" applyAlignment="1">
      <alignment horizontal="center"/>
    </xf>
    <xf numFmtId="0" fontId="0" fillId="4" borderId="24" xfId="0" applyFill="1" applyBorder="1" applyAlignment="1">
      <alignment horizontal="center"/>
    </xf>
    <xf numFmtId="0" fontId="0" fillId="4" borderId="15" xfId="0" applyFill="1" applyBorder="1" applyAlignment="1">
      <alignment horizontal="center"/>
    </xf>
    <xf numFmtId="2" fontId="12" fillId="0" borderId="5" xfId="0" applyNumberFormat="1" applyFont="1" applyBorder="1"/>
    <xf numFmtId="0" fontId="12" fillId="0" borderId="4" xfId="0" applyFont="1" applyBorder="1"/>
    <xf numFmtId="0" fontId="12" fillId="0" borderId="6" xfId="0" applyFont="1" applyBorder="1"/>
    <xf numFmtId="0" fontId="19" fillId="5" borderId="15" xfId="0" applyFont="1" applyFill="1" applyBorder="1" applyAlignment="1">
      <alignment horizontal="left"/>
    </xf>
    <xf numFmtId="0" fontId="0" fillId="5" borderId="16" xfId="0" applyFill="1" applyBorder="1"/>
    <xf numFmtId="0" fontId="0" fillId="5" borderId="28" xfId="0" applyFill="1" applyBorder="1"/>
    <xf numFmtId="0" fontId="20" fillId="8" borderId="5" xfId="8" applyFont="1" applyFill="1" applyBorder="1" applyAlignment="1">
      <alignment horizontal="left" vertical="top" wrapText="1"/>
    </xf>
    <xf numFmtId="0" fontId="0" fillId="8" borderId="4" xfId="0" applyFill="1" applyBorder="1" applyAlignment="1">
      <alignment vertical="top" wrapText="1"/>
    </xf>
    <xf numFmtId="0" fontId="0" fillId="8" borderId="6" xfId="0" applyFill="1" applyBorder="1" applyAlignment="1">
      <alignment vertical="top" wrapText="1"/>
    </xf>
    <xf numFmtId="0" fontId="0" fillId="8" borderId="18" xfId="0" applyFill="1" applyBorder="1" applyAlignment="1">
      <alignment vertical="top" wrapText="1"/>
    </xf>
    <xf numFmtId="0" fontId="0" fillId="8" borderId="0" xfId="0" applyFill="1" applyAlignment="1">
      <alignment vertical="top" wrapText="1"/>
    </xf>
    <xf numFmtId="0" fontId="0" fillId="8" borderId="19" xfId="0" applyFill="1" applyBorder="1" applyAlignment="1">
      <alignment vertical="top" wrapText="1"/>
    </xf>
    <xf numFmtId="0" fontId="0" fillId="8" borderId="7" xfId="0" applyFill="1" applyBorder="1" applyAlignment="1">
      <alignment vertical="top" wrapText="1"/>
    </xf>
    <xf numFmtId="0" fontId="0" fillId="8" borderId="8" xfId="0" applyFill="1" applyBorder="1" applyAlignment="1">
      <alignment vertical="top" wrapText="1"/>
    </xf>
    <xf numFmtId="0" fontId="0" fillId="8" borderId="9" xfId="0" applyFill="1" applyBorder="1" applyAlignment="1">
      <alignment vertical="top" wrapText="1"/>
    </xf>
    <xf numFmtId="0" fontId="8" fillId="0" borderId="5" xfId="28" applyBorder="1"/>
    <xf numFmtId="0" fontId="0" fillId="0" borderId="4" xfId="0" applyBorder="1"/>
    <xf numFmtId="0" fontId="0" fillId="0" borderId="6" xfId="0" applyBorder="1"/>
    <xf numFmtId="2" fontId="0" fillId="0" borderId="5" xfId="0" applyNumberFormat="1" applyBorder="1"/>
  </cellXfs>
  <cellStyles count="30">
    <cellStyle name="Comma_CALCULATIEBLAD.XLS" xfId="2" xr:uid="{00000000-0005-0000-0000-000000000000}"/>
    <cellStyle name="Currency [0]_AA BCR/ Basis ruimtestaat 13.0" xfId="3" xr:uid="{00000000-0005-0000-0000-000001000000}"/>
    <cellStyle name="Currency_AA BCR/ Basis ruimtestaat 13.0" xfId="4" xr:uid="{00000000-0005-0000-0000-000002000000}"/>
    <cellStyle name="Euro" xfId="23" xr:uid="{00000000-0005-0000-0000-000003000000}"/>
    <cellStyle name="Followed Hyperlink_AFRPPRIJS.xls" xfId="5" xr:uid="{00000000-0005-0000-0000-000004000000}"/>
    <cellStyle name="Komma [0] 2" xfId="7" xr:uid="{00000000-0005-0000-0000-000006000000}"/>
    <cellStyle name="Komma [0] 2 2" xfId="17" xr:uid="{00000000-0005-0000-0000-000007000000}"/>
    <cellStyle name="Komma 2" xfId="6" xr:uid="{00000000-0005-0000-0000-000008000000}"/>
    <cellStyle name="Komma 2 2" xfId="16" xr:uid="{00000000-0005-0000-0000-000009000000}"/>
    <cellStyle name="Komma 3" xfId="12" xr:uid="{00000000-0005-0000-0000-00000A000000}"/>
    <cellStyle name="Komma 3 2" xfId="20" xr:uid="{00000000-0005-0000-0000-00000B000000}"/>
    <cellStyle name="Komma 4" xfId="21" xr:uid="{00000000-0005-0000-0000-00000C000000}"/>
    <cellStyle name="Komma 5" xfId="22" xr:uid="{00000000-0005-0000-0000-00000D000000}"/>
    <cellStyle name="Kop 1" xfId="26" builtinId="16"/>
    <cellStyle name="Normal" xfId="25" xr:uid="{00000000-0005-0000-0000-00000E000000}"/>
    <cellStyle name="Normal_CALCULATIEBLAD.XLS" xfId="8" xr:uid="{00000000-0005-0000-0000-00000F000000}"/>
    <cellStyle name="Ongedefinieerd" xfId="9" xr:uid="{00000000-0005-0000-0000-000010000000}"/>
    <cellStyle name="Ongedefinieerd 2" xfId="18" xr:uid="{00000000-0005-0000-0000-000011000000}"/>
    <cellStyle name="Procent 2" xfId="10" xr:uid="{00000000-0005-0000-0000-000013000000}"/>
    <cellStyle name="Procent 2 2" xfId="19" xr:uid="{00000000-0005-0000-0000-000014000000}"/>
    <cellStyle name="Standaard" xfId="0" builtinId="0"/>
    <cellStyle name="Standaard 10 2 2" xfId="28" xr:uid="{D57E388E-B50C-4810-98C2-9AE177838285}"/>
    <cellStyle name="Standaard 14" xfId="29" xr:uid="{CAAFA748-9A2E-4261-825E-ED4F486B6467}"/>
    <cellStyle name="Standaard 2" xfId="1" xr:uid="{00000000-0005-0000-0000-000017000000}"/>
    <cellStyle name="Standaard 2 2" xfId="15" xr:uid="{00000000-0005-0000-0000-000018000000}"/>
    <cellStyle name="Standaard 3" xfId="14" xr:uid="{00000000-0005-0000-0000-000019000000}"/>
    <cellStyle name="Standaard 4" xfId="13" xr:uid="{00000000-0005-0000-0000-00001A000000}"/>
    <cellStyle name="Standaard 5" xfId="24" xr:uid="{00000000-0005-0000-0000-00001B000000}"/>
    <cellStyle name="Standaard_Blad1" xfId="11" xr:uid="{00000000-0005-0000-0000-00001C000000}"/>
    <cellStyle name="Valuta 2" xfId="27" xr:uid="{AA56EBFE-BE26-4F58-BB7E-28BB0A7278E0}"/>
  </cellStyles>
  <dxfs count="0"/>
  <tableStyles count="0" defaultTableStyle="TableStyleMedium2" defaultPivotStyle="PivotStyleLight16"/>
  <colors>
    <mruColors>
      <color rgb="FFFF9900"/>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cid:image001.jpg@01DAB7FD.73A73DC0" TargetMode="External"/><Relationship Id="rId7" Type="http://schemas.openxmlformats.org/officeDocument/2006/relationships/image" Target="cid:image005.jpg@01DAB7FD.73A73DC0" TargetMode="External"/><Relationship Id="rId2" Type="http://schemas.openxmlformats.org/officeDocument/2006/relationships/image" Target="../media/image5.jpeg"/><Relationship Id="rId1" Type="http://schemas.openxmlformats.org/officeDocument/2006/relationships/image" Target="../media/image4.png"/><Relationship Id="rId6" Type="http://schemas.openxmlformats.org/officeDocument/2006/relationships/image" Target="../media/image7.jpeg"/><Relationship Id="rId5" Type="http://schemas.openxmlformats.org/officeDocument/2006/relationships/image" Target="cid:image004.jpg@01DAB7FD.73A73DC0" TargetMode="External"/><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4314825</xdr:colOff>
      <xdr:row>0</xdr:row>
      <xdr:rowOff>0</xdr:rowOff>
    </xdr:from>
    <xdr:to>
      <xdr:col>2</xdr:col>
      <xdr:colOff>361396</xdr:colOff>
      <xdr:row>2</xdr:row>
      <xdr:rowOff>57211</xdr:rowOff>
    </xdr:to>
    <xdr:pic>
      <xdr:nvPicPr>
        <xdr:cNvPr id="2" name="Afbeelding 1">
          <a:extLst>
            <a:ext uri="{FF2B5EF4-FFF2-40B4-BE49-F238E27FC236}">
              <a16:creationId xmlns:a16="http://schemas.microsoft.com/office/drawing/2014/main" id="{7686F248-4615-5679-DE8A-418981A670BB}"/>
            </a:ext>
          </a:extLst>
        </xdr:cNvPr>
        <xdr:cNvPicPr>
          <a:picLocks noChangeAspect="1"/>
        </xdr:cNvPicPr>
      </xdr:nvPicPr>
      <xdr:blipFill>
        <a:blip xmlns:r="http://schemas.openxmlformats.org/officeDocument/2006/relationships" r:embed="rId1"/>
        <a:stretch>
          <a:fillRect/>
        </a:stretch>
      </xdr:blipFill>
      <xdr:spPr>
        <a:xfrm>
          <a:off x="4552950" y="0"/>
          <a:ext cx="2399746" cy="704911"/>
        </a:xfrm>
        <a:prstGeom prst="rect">
          <a:avLst/>
        </a:prstGeom>
      </xdr:spPr>
    </xdr:pic>
    <xdr:clientData/>
  </xdr:twoCellAnchor>
  <xdr:twoCellAnchor editAs="oneCell">
    <xdr:from>
      <xdr:col>1</xdr:col>
      <xdr:colOff>0</xdr:colOff>
      <xdr:row>0</xdr:row>
      <xdr:rowOff>0</xdr:rowOff>
    </xdr:from>
    <xdr:to>
      <xdr:col>1</xdr:col>
      <xdr:colOff>817245</xdr:colOff>
      <xdr:row>2</xdr:row>
      <xdr:rowOff>171450</xdr:rowOff>
    </xdr:to>
    <xdr:pic>
      <xdr:nvPicPr>
        <xdr:cNvPr id="4" name="Afbeelding 3">
          <a:extLst>
            <a:ext uri="{FF2B5EF4-FFF2-40B4-BE49-F238E27FC236}">
              <a16:creationId xmlns:a16="http://schemas.microsoft.com/office/drawing/2014/main" id="{29E1970C-3699-0BC8-3533-363690322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 y="0"/>
          <a:ext cx="830580" cy="830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1028700</xdr:colOff>
      <xdr:row>0</xdr:row>
      <xdr:rowOff>19050</xdr:rowOff>
    </xdr:from>
    <xdr:to>
      <xdr:col>4</xdr:col>
      <xdr:colOff>323296</xdr:colOff>
      <xdr:row>2</xdr:row>
      <xdr:rowOff>76261</xdr:rowOff>
    </xdr:to>
    <xdr:pic>
      <xdr:nvPicPr>
        <xdr:cNvPr id="2" name="Afbeelding 1">
          <a:extLst>
            <a:ext uri="{FF2B5EF4-FFF2-40B4-BE49-F238E27FC236}">
              <a16:creationId xmlns:a16="http://schemas.microsoft.com/office/drawing/2014/main" id="{EB23639D-560C-51B7-2726-F5EDC790B8F7}"/>
            </a:ext>
          </a:extLst>
        </xdr:cNvPr>
        <xdr:cNvPicPr>
          <a:picLocks noChangeAspect="1"/>
        </xdr:cNvPicPr>
      </xdr:nvPicPr>
      <xdr:blipFill>
        <a:blip xmlns:r="http://schemas.openxmlformats.org/officeDocument/2006/relationships" r:embed="rId1"/>
        <a:stretch>
          <a:fillRect/>
        </a:stretch>
      </xdr:blipFill>
      <xdr:spPr>
        <a:xfrm>
          <a:off x="4133850" y="19050"/>
          <a:ext cx="2394031" cy="704911"/>
        </a:xfrm>
        <a:prstGeom prst="rect">
          <a:avLst/>
        </a:prstGeom>
      </xdr:spPr>
    </xdr:pic>
    <xdr:clientData/>
  </xdr:twoCellAnchor>
  <xdr:twoCellAnchor editAs="oneCell">
    <xdr:from>
      <xdr:col>0</xdr:col>
      <xdr:colOff>114300</xdr:colOff>
      <xdr:row>0</xdr:row>
      <xdr:rowOff>28575</xdr:rowOff>
    </xdr:from>
    <xdr:to>
      <xdr:col>0</xdr:col>
      <xdr:colOff>931235</xdr:colOff>
      <xdr:row>2</xdr:row>
      <xdr:rowOff>211145</xdr:rowOff>
    </xdr:to>
    <xdr:pic>
      <xdr:nvPicPr>
        <xdr:cNvPr id="4" name="Afbeelding 3">
          <a:extLst>
            <a:ext uri="{FF2B5EF4-FFF2-40B4-BE49-F238E27FC236}">
              <a16:creationId xmlns:a16="http://schemas.microsoft.com/office/drawing/2014/main" id="{FEDBF57C-5621-B7C9-6B65-78B1B718204E}"/>
            </a:ext>
          </a:extLst>
        </xdr:cNvPr>
        <xdr:cNvPicPr>
          <a:picLocks noChangeAspect="1"/>
        </xdr:cNvPicPr>
      </xdr:nvPicPr>
      <xdr:blipFill>
        <a:blip xmlns:r="http://schemas.openxmlformats.org/officeDocument/2006/relationships" r:embed="rId2"/>
        <a:stretch>
          <a:fillRect/>
        </a:stretch>
      </xdr:blipFill>
      <xdr:spPr>
        <a:xfrm>
          <a:off x="114300" y="28575"/>
          <a:ext cx="820745" cy="8207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0</xdr:row>
      <xdr:rowOff>38100</xdr:rowOff>
    </xdr:from>
    <xdr:to>
      <xdr:col>5</xdr:col>
      <xdr:colOff>168609</xdr:colOff>
      <xdr:row>4</xdr:row>
      <xdr:rowOff>91882</xdr:rowOff>
    </xdr:to>
    <xdr:pic>
      <xdr:nvPicPr>
        <xdr:cNvPr id="3" name="Afbeelding 2">
          <a:extLst>
            <a:ext uri="{FF2B5EF4-FFF2-40B4-BE49-F238E27FC236}">
              <a16:creationId xmlns:a16="http://schemas.microsoft.com/office/drawing/2014/main" id="{D0F2C5E7-E18A-432C-9255-3D00E231CAF3}"/>
            </a:ext>
          </a:extLst>
        </xdr:cNvPr>
        <xdr:cNvPicPr>
          <a:picLocks noChangeAspect="1"/>
        </xdr:cNvPicPr>
      </xdr:nvPicPr>
      <xdr:blipFill>
        <a:blip xmlns:r="http://schemas.openxmlformats.org/officeDocument/2006/relationships" r:embed="rId1"/>
        <a:stretch>
          <a:fillRect/>
        </a:stretch>
      </xdr:blipFill>
      <xdr:spPr>
        <a:xfrm>
          <a:off x="4730115" y="38100"/>
          <a:ext cx="2401269" cy="711007"/>
        </a:xfrm>
        <a:prstGeom prst="rect">
          <a:avLst/>
        </a:prstGeom>
      </xdr:spPr>
    </xdr:pic>
    <xdr:clientData/>
  </xdr:twoCellAnchor>
  <xdr:twoCellAnchor>
    <xdr:from>
      <xdr:col>19</xdr:col>
      <xdr:colOff>472598</xdr:colOff>
      <xdr:row>29</xdr:row>
      <xdr:rowOff>152401</xdr:rowOff>
    </xdr:from>
    <xdr:to>
      <xdr:col>23</xdr:col>
      <xdr:colOff>19050</xdr:colOff>
      <xdr:row>94</xdr:row>
      <xdr:rowOff>121402</xdr:rowOff>
    </xdr:to>
    <xdr:pic>
      <xdr:nvPicPr>
        <xdr:cNvPr id="7" name="545A34E7-F0F1-4F9F-82CB-23FEB8AA1E3A" descr="IMG_0946.jpg">
          <a:extLst>
            <a:ext uri="{FF2B5EF4-FFF2-40B4-BE49-F238E27FC236}">
              <a16:creationId xmlns:a16="http://schemas.microsoft.com/office/drawing/2014/main" id="{96DC8780-8028-4B60-AB24-1CD51C2511E6}"/>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9688333" y="4905376"/>
          <a:ext cx="2053432" cy="1542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81915</xdr:colOff>
      <xdr:row>96</xdr:row>
      <xdr:rowOff>0</xdr:rowOff>
    </xdr:from>
    <xdr:to>
      <xdr:col>24</xdr:col>
      <xdr:colOff>436245</xdr:colOff>
      <xdr:row>100</xdr:row>
      <xdr:rowOff>396526</xdr:rowOff>
    </xdr:to>
    <xdr:pic>
      <xdr:nvPicPr>
        <xdr:cNvPr id="8" name="224AB1AE-E343-449E-B867-542C03B0F334" descr="IMG_0947.jpg">
          <a:extLst>
            <a:ext uri="{FF2B5EF4-FFF2-40B4-BE49-F238E27FC236}">
              <a16:creationId xmlns:a16="http://schemas.microsoft.com/office/drawing/2014/main" id="{276A42B3-7DC6-46CF-BE5E-F804CACFFCE9}"/>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21181695" y="6562725"/>
          <a:ext cx="1613535" cy="2143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174402</xdr:colOff>
      <xdr:row>29</xdr:row>
      <xdr:rowOff>152400</xdr:rowOff>
    </xdr:from>
    <xdr:to>
      <xdr:col>26</xdr:col>
      <xdr:colOff>342900</xdr:colOff>
      <xdr:row>94</xdr:row>
      <xdr:rowOff>120945</xdr:rowOff>
    </xdr:to>
    <xdr:pic>
      <xdr:nvPicPr>
        <xdr:cNvPr id="9" name="5681269E-46AC-48B8-819C-9237E5D2870D" descr="IMG_0948.jpg">
          <a:extLst>
            <a:ext uri="{FF2B5EF4-FFF2-40B4-BE49-F238E27FC236}">
              <a16:creationId xmlns:a16="http://schemas.microsoft.com/office/drawing/2014/main" id="{05AEEF88-5827-4BAC-BA52-F7AA034A5760}"/>
            </a:ext>
          </a:extLst>
        </xdr:cNvPr>
        <xdr:cNvPicPr>
          <a:picLocks noChangeAspect="1" noChangeArrowheads="1"/>
        </xdr:cNvPicPr>
      </xdr:nvPicPr>
      <xdr:blipFill>
        <a:blip xmlns:r="http://schemas.openxmlformats.org/officeDocument/2006/relationships" r:embed="rId6" r:link="rId7" cstate="print">
          <a:extLst>
            <a:ext uri="{28A0092B-C50C-407E-A947-70E740481C1C}">
              <a14:useLocalDpi xmlns:a14="http://schemas.microsoft.com/office/drawing/2010/main" val="0"/>
            </a:ext>
          </a:extLst>
        </a:blip>
        <a:srcRect/>
        <a:stretch>
          <a:fillRect/>
        </a:stretch>
      </xdr:blipFill>
      <xdr:spPr bwMode="auto">
        <a:xfrm>
          <a:off x="21897117" y="4905375"/>
          <a:ext cx="2058258" cy="154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xdr:colOff>
      <xdr:row>0</xdr:row>
      <xdr:rowOff>123825</xdr:rowOff>
    </xdr:from>
    <xdr:to>
      <xdr:col>0</xdr:col>
      <xdr:colOff>803208</xdr:colOff>
      <xdr:row>4</xdr:row>
      <xdr:rowOff>153603</xdr:rowOff>
    </xdr:to>
    <xdr:pic>
      <xdr:nvPicPr>
        <xdr:cNvPr id="10" name="Afbeelding 9">
          <a:extLst>
            <a:ext uri="{FF2B5EF4-FFF2-40B4-BE49-F238E27FC236}">
              <a16:creationId xmlns:a16="http://schemas.microsoft.com/office/drawing/2014/main" id="{325C555F-D5B7-25CC-C5DC-64942A31AD63}"/>
            </a:ext>
          </a:extLst>
        </xdr:cNvPr>
        <xdr:cNvPicPr>
          <a:picLocks noChangeAspect="1"/>
        </xdr:cNvPicPr>
      </xdr:nvPicPr>
      <xdr:blipFill>
        <a:blip xmlns:r="http://schemas.openxmlformats.org/officeDocument/2006/relationships" r:embed="rId8"/>
        <a:stretch>
          <a:fillRect/>
        </a:stretch>
      </xdr:blipFill>
      <xdr:spPr>
        <a:xfrm>
          <a:off x="114300" y="123825"/>
          <a:ext cx="688908" cy="6870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4"/>
  <sheetViews>
    <sheetView workbookViewId="0">
      <selection activeCell="A4" sqref="A4"/>
    </sheetView>
  </sheetViews>
  <sheetFormatPr defaultColWidth="9.109375" defaultRowHeight="12.6"/>
  <cols>
    <col min="1" max="1" width="3.44140625" style="18" customWidth="1"/>
    <col min="2" max="2" width="92.6640625" style="18" customWidth="1"/>
    <col min="3" max="16384" width="9.109375" style="18"/>
  </cols>
  <sheetData>
    <row r="1" spans="1:15" s="7" customFormat="1" ht="25.8">
      <c r="A1" s="6"/>
      <c r="B1"/>
      <c r="C1" s="5"/>
      <c r="D1" s="5"/>
      <c r="E1" s="5"/>
      <c r="F1" s="5"/>
      <c r="G1" s="5"/>
    </row>
    <row r="2" spans="1:15" s="7" customFormat="1" ht="25.8">
      <c r="A2" s="6"/>
      <c r="B2" s="5"/>
      <c r="C2" s="5"/>
      <c r="D2" s="5"/>
      <c r="E2" s="5"/>
      <c r="F2" s="5"/>
      <c r="G2" s="5"/>
    </row>
    <row r="3" spans="1:15" s="7" customFormat="1" ht="25.8">
      <c r="A3" s="6"/>
      <c r="B3" s="5"/>
      <c r="C3" s="5"/>
      <c r="D3" s="5"/>
      <c r="E3" s="5"/>
      <c r="F3" s="5"/>
      <c r="G3" s="5"/>
    </row>
    <row r="4" spans="1:15" s="7" customFormat="1" ht="21">
      <c r="A4" s="8" t="s">
        <v>153</v>
      </c>
      <c r="B4" s="9"/>
      <c r="C4" s="9"/>
      <c r="D4" s="9"/>
      <c r="E4" s="10"/>
      <c r="F4" s="5"/>
      <c r="G4" s="5"/>
    </row>
    <row r="5" spans="1:15" ht="14.4">
      <c r="A5" s="4"/>
      <c r="B5" s="4"/>
      <c r="C5" s="4"/>
      <c r="D5" s="4"/>
      <c r="E5" s="11"/>
      <c r="F5" s="12"/>
      <c r="G5" s="13"/>
      <c r="H5" s="14"/>
      <c r="I5" s="15"/>
      <c r="J5" s="15"/>
      <c r="K5" s="15"/>
      <c r="L5" s="15"/>
      <c r="M5" s="15"/>
      <c r="N5" s="16"/>
      <c r="O5" s="17"/>
    </row>
    <row r="6" spans="1:15" ht="19.8" thickBot="1">
      <c r="A6" s="19" t="s">
        <v>0</v>
      </c>
      <c r="B6" s="19"/>
      <c r="C6" s="20"/>
      <c r="D6" s="20"/>
      <c r="E6" s="20"/>
      <c r="F6" s="17"/>
    </row>
    <row r="7" spans="1:15" ht="19.2">
      <c r="A7" s="20"/>
      <c r="B7" s="20"/>
      <c r="C7" s="20"/>
      <c r="D7" s="20"/>
      <c r="E7" s="20"/>
      <c r="F7" s="17"/>
    </row>
    <row r="8" spans="1:15" ht="14.4">
      <c r="A8" s="111" t="s">
        <v>1</v>
      </c>
      <c r="B8" s="111"/>
    </row>
    <row r="9" spans="1:15" ht="14.4">
      <c r="A9" s="112" t="s">
        <v>2</v>
      </c>
      <c r="B9" s="112"/>
    </row>
    <row r="11" spans="1:15">
      <c r="A11" s="21" t="s">
        <v>3</v>
      </c>
      <c r="B11" s="22" t="s">
        <v>4</v>
      </c>
    </row>
    <row r="12" spans="1:15" ht="25.2">
      <c r="A12" s="21" t="s">
        <v>5</v>
      </c>
      <c r="B12" s="22" t="s">
        <v>6</v>
      </c>
    </row>
    <row r="13" spans="1:15" ht="50.4">
      <c r="A13" s="21" t="s">
        <v>7</v>
      </c>
      <c r="B13" s="22" t="s">
        <v>8</v>
      </c>
      <c r="D13" s="32"/>
    </row>
    <row r="14" spans="1:15" ht="25.2">
      <c r="A14" s="21" t="s">
        <v>9</v>
      </c>
      <c r="B14" s="22" t="s">
        <v>10</v>
      </c>
    </row>
    <row r="15" spans="1:15" ht="25.2">
      <c r="A15" s="21" t="s">
        <v>11</v>
      </c>
      <c r="B15" s="22" t="s">
        <v>12</v>
      </c>
    </row>
    <row r="16" spans="1:15" ht="14.4">
      <c r="A16" s="21" t="s">
        <v>13</v>
      </c>
      <c r="B16" s="71" t="s">
        <v>14</v>
      </c>
    </row>
    <row r="17" spans="1:4" ht="37.799999999999997">
      <c r="A17" s="21" t="s">
        <v>15</v>
      </c>
      <c r="B17" s="22" t="s">
        <v>16</v>
      </c>
    </row>
    <row r="18" spans="1:4" ht="25.2">
      <c r="A18" s="21" t="s">
        <v>17</v>
      </c>
      <c r="B18" s="22" t="s">
        <v>18</v>
      </c>
      <c r="D18" s="32"/>
    </row>
    <row r="19" spans="1:4" ht="25.2">
      <c r="A19" s="21" t="s">
        <v>19</v>
      </c>
      <c r="B19" s="22" t="s">
        <v>20</v>
      </c>
      <c r="D19" s="32"/>
    </row>
    <row r="20" spans="1:4" ht="25.2">
      <c r="A20" s="21" t="s">
        <v>21</v>
      </c>
      <c r="B20" s="110" t="s">
        <v>152</v>
      </c>
    </row>
    <row r="21" spans="1:4" ht="25.2">
      <c r="A21" s="21" t="s">
        <v>22</v>
      </c>
      <c r="B21" s="22" t="s">
        <v>23</v>
      </c>
    </row>
    <row r="22" spans="1:4">
      <c r="A22" s="21"/>
      <c r="B22" s="22"/>
    </row>
    <row r="23" spans="1:4">
      <c r="A23" s="21"/>
      <c r="B23" s="22"/>
    </row>
    <row r="24" spans="1:4">
      <c r="A24" s="23"/>
      <c r="B24" s="22"/>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20"/>
  <sheetViews>
    <sheetView workbookViewId="0">
      <selection activeCell="F20" sqref="F20"/>
    </sheetView>
  </sheetViews>
  <sheetFormatPr defaultColWidth="9.109375" defaultRowHeight="14.4"/>
  <cols>
    <col min="1" max="1" width="70.5546875" style="5" bestFit="1" customWidth="1"/>
    <col min="2" max="2" width="15.5546875" style="5" customWidth="1"/>
    <col min="3" max="3" width="11.44140625" style="5" customWidth="1"/>
    <col min="4" max="4" width="18" style="5" customWidth="1"/>
    <col min="5" max="16384" width="9.109375" style="5"/>
  </cols>
  <sheetData>
    <row r="1" spans="1:7" ht="25.8">
      <c r="A1" s="6"/>
    </row>
    <row r="2" spans="1:7" ht="25.8">
      <c r="A2" s="34"/>
    </row>
    <row r="3" spans="1:7" ht="25.8">
      <c r="A3" s="6"/>
    </row>
    <row r="4" spans="1:7" ht="21">
      <c r="A4" s="8" t="s">
        <v>154</v>
      </c>
      <c r="B4" s="9"/>
      <c r="C4" s="9"/>
      <c r="D4" s="9"/>
      <c r="E4" s="10"/>
    </row>
    <row r="5" spans="1:7">
      <c r="A5" s="4"/>
      <c r="B5" s="4"/>
      <c r="C5" s="4"/>
      <c r="D5" s="4"/>
      <c r="E5" s="11"/>
      <c r="F5" s="12"/>
      <c r="G5" s="13"/>
    </row>
    <row r="6" spans="1:7" ht="19.8" thickBot="1">
      <c r="A6" s="65" t="s">
        <v>24</v>
      </c>
      <c r="B6" s="65"/>
      <c r="C6" s="65"/>
      <c r="D6" s="65"/>
      <c r="E6" s="20"/>
      <c r="F6" s="17"/>
      <c r="G6" s="18"/>
    </row>
    <row r="7" spans="1:7">
      <c r="A7" s="18" t="s">
        <v>25</v>
      </c>
      <c r="B7" s="114" t="s">
        <v>26</v>
      </c>
      <c r="C7" s="114"/>
      <c r="D7" s="114"/>
    </row>
    <row r="8" spans="1:7">
      <c r="A8" s="18" t="s">
        <v>27</v>
      </c>
      <c r="B8" s="115"/>
      <c r="C8" s="115"/>
      <c r="D8" s="115"/>
    </row>
    <row r="9" spans="1:7">
      <c r="A9" s="18"/>
      <c r="B9" s="24"/>
      <c r="C9" s="25"/>
      <c r="D9" s="25"/>
    </row>
    <row r="10" spans="1:7">
      <c r="A10" s="116" t="s">
        <v>28</v>
      </c>
      <c r="B10" s="116"/>
      <c r="C10" s="116"/>
      <c r="D10" s="116"/>
    </row>
    <row r="11" spans="1:7">
      <c r="A11" s="117" t="s">
        <v>29</v>
      </c>
      <c r="B11" s="117"/>
      <c r="C11" s="117"/>
      <c r="D11" s="117"/>
    </row>
    <row r="12" spans="1:7">
      <c r="A12" s="118" t="s">
        <v>30</v>
      </c>
      <c r="B12" s="118"/>
      <c r="C12" s="118"/>
      <c r="D12" s="118"/>
    </row>
    <row r="13" spans="1:7">
      <c r="A13" s="18"/>
      <c r="B13" s="18"/>
      <c r="C13" s="18"/>
      <c r="D13" s="18"/>
    </row>
    <row r="14" spans="1:7" ht="15.6">
      <c r="A14" s="64" t="s">
        <v>31</v>
      </c>
      <c r="B14" s="18"/>
      <c r="C14" s="18"/>
      <c r="D14" s="18"/>
    </row>
    <row r="15" spans="1:7">
      <c r="A15" s="26" t="s">
        <v>32</v>
      </c>
      <c r="B15" s="26" t="s">
        <v>33</v>
      </c>
      <c r="C15" s="27"/>
      <c r="D15" s="18"/>
    </row>
    <row r="16" spans="1:7" ht="16.2">
      <c r="A16" s="28" t="s">
        <v>34</v>
      </c>
      <c r="B16" s="29">
        <f>'Invulblad glasbewassing '!G177</f>
        <v>0</v>
      </c>
      <c r="C16" s="30"/>
      <c r="D16" s="30"/>
    </row>
    <row r="17" spans="1:11">
      <c r="A17" s="18"/>
      <c r="B17" s="119"/>
      <c r="C17" s="120"/>
      <c r="D17" s="120"/>
    </row>
    <row r="18" spans="1:11">
      <c r="A18" s="18"/>
      <c r="B18" s="120"/>
      <c r="C18" s="120"/>
      <c r="D18" s="120"/>
      <c r="G18" s="33"/>
      <c r="H18" s="33"/>
      <c r="I18" s="33"/>
      <c r="J18" s="33"/>
      <c r="K18" s="33"/>
    </row>
    <row r="19" spans="1:11">
      <c r="A19" s="18"/>
      <c r="B19" s="31"/>
      <c r="C19" s="31"/>
      <c r="D19" s="31"/>
    </row>
    <row r="20" spans="1:11" ht="26.4" customHeight="1">
      <c r="A20" s="113" t="s">
        <v>35</v>
      </c>
      <c r="B20" s="113"/>
      <c r="C20" s="113"/>
      <c r="D20" s="113"/>
    </row>
  </sheetData>
  <mergeCells count="7">
    <mergeCell ref="A20:D20"/>
    <mergeCell ref="B7:D7"/>
    <mergeCell ref="B8:D8"/>
    <mergeCell ref="A10:D10"/>
    <mergeCell ref="A11:D11"/>
    <mergeCell ref="A12:D12"/>
    <mergeCell ref="B17:D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B74D4-7F05-46F0-A550-420869B876B1}">
  <dimension ref="A1:AA180"/>
  <sheetViews>
    <sheetView showGridLines="0" tabSelected="1" topLeftCell="A96" workbookViewId="0">
      <selection activeCell="A105" sqref="A105"/>
    </sheetView>
  </sheetViews>
  <sheetFormatPr defaultColWidth="9.109375" defaultRowHeight="13.8"/>
  <cols>
    <col min="1" max="1" width="77.33203125" style="56" bestFit="1" customWidth="1"/>
    <col min="2" max="2" width="15.5546875" style="56" customWidth="1"/>
    <col min="3" max="3" width="14" style="55" customWidth="1"/>
    <col min="4" max="4" width="22.44140625" style="55" bestFit="1" customWidth="1"/>
    <col min="5" max="5" width="13.5546875" style="54" customWidth="1"/>
    <col min="6" max="6" width="18.44140625" style="54" bestFit="1" customWidth="1"/>
    <col min="7" max="7" width="13.5546875" style="54" customWidth="1"/>
    <col min="8" max="8" width="13" style="3" customWidth="1"/>
    <col min="9" max="9" width="40.5546875" style="3" bestFit="1" customWidth="1"/>
    <col min="10" max="10" width="13.6640625" style="3" customWidth="1"/>
    <col min="11" max="11" width="9.88671875" style="54" bestFit="1" customWidth="1"/>
    <col min="12" max="16384" width="9.109375" style="3"/>
  </cols>
  <sheetData>
    <row r="1" spans="1:15" ht="12.75" customHeight="1">
      <c r="A1"/>
      <c r="B1"/>
      <c r="C1" s="35"/>
      <c r="D1" s="35"/>
      <c r="E1" s="36"/>
      <c r="F1" s="36"/>
      <c r="G1" s="36"/>
      <c r="H1"/>
      <c r="I1"/>
      <c r="J1"/>
      <c r="K1" s="36"/>
      <c r="L1"/>
      <c r="M1"/>
      <c r="N1"/>
      <c r="O1"/>
    </row>
    <row r="2" spans="1:15" ht="12.75" customHeight="1">
      <c r="A2" s="1"/>
      <c r="B2" s="1"/>
      <c r="C2"/>
      <c r="D2"/>
      <c r="E2" s="36"/>
      <c r="F2" s="36"/>
      <c r="G2" s="36"/>
      <c r="H2"/>
      <c r="I2" s="2"/>
      <c r="J2"/>
      <c r="K2" s="36"/>
      <c r="L2"/>
      <c r="M2" s="81"/>
      <c r="N2"/>
      <c r="O2"/>
    </row>
    <row r="3" spans="1:15" ht="13.5" customHeight="1">
      <c r="A3" s="37"/>
      <c r="B3" s="37"/>
      <c r="C3" s="35"/>
      <c r="D3" s="35"/>
      <c r="E3" s="36"/>
      <c r="F3" s="36"/>
      <c r="G3" s="36"/>
      <c r="H3"/>
      <c r="I3" s="82"/>
      <c r="J3" s="80"/>
      <c r="K3" s="36"/>
      <c r="L3"/>
      <c r="M3" s="81"/>
      <c r="N3"/>
      <c r="O3"/>
    </row>
    <row r="4" spans="1:15" ht="12.75" customHeight="1">
      <c r="A4" s="37"/>
      <c r="B4" s="37"/>
      <c r="C4" s="35"/>
      <c r="D4" s="35"/>
      <c r="E4" s="36"/>
      <c r="F4" s="36"/>
      <c r="G4" s="36"/>
      <c r="H4"/>
      <c r="I4" s="81"/>
      <c r="J4"/>
      <c r="K4" s="36"/>
      <c r="L4"/>
      <c r="M4" s="81"/>
      <c r="N4"/>
      <c r="O4"/>
    </row>
    <row r="5" spans="1:15" ht="25.95" customHeight="1">
      <c r="A5" s="37"/>
      <c r="B5" s="91"/>
      <c r="C5" s="35"/>
      <c r="D5" s="35"/>
      <c r="E5" s="36"/>
      <c r="F5" s="36"/>
      <c r="G5" s="36"/>
      <c r="H5"/>
      <c r="I5" s="81"/>
      <c r="J5"/>
      <c r="K5" s="36"/>
      <c r="L5"/>
      <c r="M5" s="81"/>
      <c r="N5"/>
      <c r="O5"/>
    </row>
    <row r="6" spans="1:15" ht="21">
      <c r="A6" s="38" t="s">
        <v>155</v>
      </c>
      <c r="B6" s="39"/>
      <c r="C6" s="35"/>
      <c r="D6" s="40"/>
      <c r="E6" s="41"/>
      <c r="F6" s="41"/>
      <c r="G6" s="41"/>
      <c r="H6" s="42"/>
      <c r="I6" s="89"/>
      <c r="J6"/>
      <c r="K6" s="36"/>
      <c r="L6"/>
      <c r="M6" s="81"/>
      <c r="N6"/>
      <c r="O6"/>
    </row>
    <row r="7" spans="1:15" ht="12.75" customHeight="1">
      <c r="A7" s="1" t="s">
        <v>36</v>
      </c>
      <c r="B7" s="1"/>
      <c r="C7" s="43"/>
      <c r="D7" s="44"/>
      <c r="E7" s="45"/>
      <c r="F7" s="45"/>
      <c r="G7" s="45"/>
      <c r="H7" s="42"/>
      <c r="I7" s="42"/>
      <c r="J7"/>
      <c r="K7" s="36"/>
      <c r="L7"/>
      <c r="M7"/>
      <c r="N7"/>
      <c r="O7"/>
    </row>
    <row r="8" spans="1:15" ht="12.75" customHeight="1">
      <c r="A8" s="1"/>
      <c r="B8" s="1"/>
      <c r="C8" s="43"/>
      <c r="D8" s="44"/>
      <c r="E8" s="45"/>
      <c r="F8" s="45"/>
      <c r="G8" s="45"/>
      <c r="H8" s="42"/>
      <c r="I8" s="42"/>
      <c r="J8"/>
      <c r="K8" s="36"/>
      <c r="L8"/>
      <c r="M8"/>
      <c r="N8"/>
      <c r="O8"/>
    </row>
    <row r="9" spans="1:15" ht="14.4">
      <c r="A9" s="1"/>
      <c r="B9" s="1"/>
      <c r="C9" s="46"/>
      <c r="D9" s="46"/>
      <c r="E9" s="47"/>
      <c r="F9" s="47"/>
      <c r="G9" s="47"/>
      <c r="H9"/>
      <c r="I9"/>
      <c r="J9"/>
      <c r="K9" s="36"/>
      <c r="L9"/>
      <c r="M9"/>
      <c r="N9"/>
      <c r="O9"/>
    </row>
    <row r="10" spans="1:15" ht="15" thickBot="1">
      <c r="A10" s="121" t="s">
        <v>32</v>
      </c>
      <c r="B10" s="122"/>
      <c r="C10" s="122"/>
      <c r="D10" s="122"/>
      <c r="E10" s="122"/>
      <c r="F10" s="122"/>
      <c r="G10" s="123"/>
      <c r="H10"/>
      <c r="I10" s="46"/>
      <c r="J10" s="46"/>
      <c r="K10" s="46"/>
      <c r="L10"/>
      <c r="M10"/>
      <c r="N10"/>
      <c r="O10"/>
    </row>
    <row r="11" spans="1:15" ht="72">
      <c r="A11" s="63" t="s">
        <v>37</v>
      </c>
      <c r="B11" s="57" t="s">
        <v>38</v>
      </c>
      <c r="C11" s="57" t="s">
        <v>39</v>
      </c>
      <c r="D11" s="57" t="s">
        <v>40</v>
      </c>
      <c r="E11" s="57" t="s">
        <v>41</v>
      </c>
      <c r="F11" s="57" t="s">
        <v>42</v>
      </c>
      <c r="G11" s="57" t="s">
        <v>43</v>
      </c>
      <c r="H11"/>
      <c r="I11" s="124" t="s">
        <v>44</v>
      </c>
      <c r="J11" s="125"/>
      <c r="K11" s="126"/>
      <c r="L11"/>
      <c r="M11"/>
      <c r="N11"/>
      <c r="O11"/>
    </row>
    <row r="12" spans="1:15" ht="14.4">
      <c r="A12" s="48" t="s">
        <v>45</v>
      </c>
      <c r="B12" s="49">
        <v>2360</v>
      </c>
      <c r="C12" s="50"/>
      <c r="D12" s="96"/>
      <c r="E12" s="52">
        <f t="shared" ref="E12:E23" si="0">(B12*C12)</f>
        <v>0</v>
      </c>
      <c r="F12" s="85">
        <v>2</v>
      </c>
      <c r="G12" s="52">
        <f>E12*F12</f>
        <v>0</v>
      </c>
      <c r="H12"/>
      <c r="I12" s="136" t="s">
        <v>46</v>
      </c>
      <c r="J12" s="137"/>
      <c r="K12" s="138"/>
      <c r="L12"/>
      <c r="M12"/>
      <c r="N12"/>
      <c r="O12"/>
    </row>
    <row r="13" spans="1:15" ht="14.4">
      <c r="A13" s="48" t="s">
        <v>47</v>
      </c>
      <c r="B13" s="49">
        <v>2360</v>
      </c>
      <c r="C13" s="50"/>
      <c r="D13" s="96"/>
      <c r="E13" s="52">
        <f t="shared" si="0"/>
        <v>0</v>
      </c>
      <c r="F13" s="85">
        <v>2</v>
      </c>
      <c r="G13" s="52">
        <f>E13*F13</f>
        <v>0</v>
      </c>
      <c r="H13"/>
      <c r="I13" s="139"/>
      <c r="J13" s="140"/>
      <c r="K13" s="141"/>
      <c r="L13"/>
      <c r="M13"/>
      <c r="N13"/>
      <c r="O13"/>
    </row>
    <row r="14" spans="1:15" ht="18.75" customHeight="1">
      <c r="A14" s="48" t="s">
        <v>48</v>
      </c>
      <c r="B14" s="49">
        <v>2453</v>
      </c>
      <c r="C14" s="50"/>
      <c r="D14" s="96"/>
      <c r="E14" s="52">
        <f t="shared" si="0"/>
        <v>0</v>
      </c>
      <c r="F14" s="85">
        <v>2</v>
      </c>
      <c r="G14" s="52">
        <f t="shared" ref="G14:G22" si="1">E14*F14</f>
        <v>0</v>
      </c>
      <c r="H14"/>
      <c r="I14" s="139"/>
      <c r="J14" s="140"/>
      <c r="K14" s="141"/>
      <c r="L14"/>
      <c r="M14"/>
      <c r="N14"/>
      <c r="O14"/>
    </row>
    <row r="15" spans="1:15" ht="14.4">
      <c r="A15" s="48" t="s">
        <v>49</v>
      </c>
      <c r="B15" s="53">
        <v>459</v>
      </c>
      <c r="C15" s="50"/>
      <c r="D15" s="96"/>
      <c r="E15" s="52">
        <f t="shared" si="0"/>
        <v>0</v>
      </c>
      <c r="F15" s="85">
        <v>2</v>
      </c>
      <c r="G15" s="52">
        <f t="shared" si="1"/>
        <v>0</v>
      </c>
      <c r="H15"/>
      <c r="I15" s="139"/>
      <c r="J15" s="140"/>
      <c r="K15" s="141"/>
      <c r="L15"/>
      <c r="M15"/>
      <c r="N15"/>
      <c r="O15"/>
    </row>
    <row r="16" spans="1:15" ht="14.4">
      <c r="A16" s="58" t="s">
        <v>50</v>
      </c>
      <c r="B16" s="59">
        <v>40</v>
      </c>
      <c r="C16" s="60"/>
      <c r="D16" s="97"/>
      <c r="E16" s="52">
        <f t="shared" si="0"/>
        <v>0</v>
      </c>
      <c r="F16" s="85">
        <v>2</v>
      </c>
      <c r="G16" s="52">
        <f t="shared" si="1"/>
        <v>0</v>
      </c>
      <c r="H16"/>
      <c r="I16" s="142"/>
      <c r="J16" s="143"/>
      <c r="K16" s="144"/>
      <c r="L16"/>
      <c r="M16"/>
      <c r="N16"/>
      <c r="O16"/>
    </row>
    <row r="17" spans="1:27" ht="14.4">
      <c r="A17" s="58" t="s">
        <v>51</v>
      </c>
      <c r="B17" s="59">
        <v>372</v>
      </c>
      <c r="C17" s="60"/>
      <c r="D17" s="97"/>
      <c r="E17" s="52">
        <f t="shared" si="0"/>
        <v>0</v>
      </c>
      <c r="F17" s="85">
        <v>2</v>
      </c>
      <c r="G17" s="52">
        <f t="shared" si="1"/>
        <v>0</v>
      </c>
      <c r="H17"/>
      <c r="I17" s="79"/>
      <c r="J17" s="79"/>
      <c r="K17" s="79"/>
      <c r="L17"/>
      <c r="M17"/>
      <c r="N17"/>
      <c r="O17"/>
    </row>
    <row r="18" spans="1:27" ht="14.4">
      <c r="A18" s="58" t="s">
        <v>52</v>
      </c>
      <c r="B18" s="59">
        <v>273</v>
      </c>
      <c r="C18" s="60"/>
      <c r="D18" s="97"/>
      <c r="E18" s="52">
        <f t="shared" si="0"/>
        <v>0</v>
      </c>
      <c r="F18" s="85">
        <v>2</v>
      </c>
      <c r="G18" s="52">
        <f t="shared" si="1"/>
        <v>0</v>
      </c>
      <c r="H18"/>
      <c r="I18" s="80"/>
      <c r="J18" s="80"/>
      <c r="K18" s="80"/>
      <c r="L18"/>
      <c r="M18"/>
      <c r="N18"/>
      <c r="O18"/>
    </row>
    <row r="19" spans="1:27" ht="14.4">
      <c r="A19" s="58" t="s">
        <v>53</v>
      </c>
      <c r="B19" s="59">
        <v>273</v>
      </c>
      <c r="C19" s="60"/>
      <c r="D19" s="97"/>
      <c r="E19" s="52">
        <f t="shared" si="0"/>
        <v>0</v>
      </c>
      <c r="F19" s="85">
        <v>1</v>
      </c>
      <c r="G19" s="52">
        <f t="shared" si="1"/>
        <v>0</v>
      </c>
      <c r="H19"/>
      <c r="I19" s="80"/>
      <c r="J19" s="80"/>
      <c r="K19" s="80"/>
      <c r="L19"/>
      <c r="M19"/>
      <c r="N19"/>
      <c r="O19"/>
    </row>
    <row r="20" spans="1:27" ht="14.4">
      <c r="A20" s="58" t="s">
        <v>54</v>
      </c>
      <c r="B20" s="59">
        <v>49</v>
      </c>
      <c r="C20" s="60"/>
      <c r="D20" s="97"/>
      <c r="E20" s="52">
        <f t="shared" si="0"/>
        <v>0</v>
      </c>
      <c r="F20" s="85">
        <v>2</v>
      </c>
      <c r="G20" s="52">
        <f t="shared" si="1"/>
        <v>0</v>
      </c>
      <c r="H20"/>
      <c r="I20" s="80"/>
      <c r="J20" s="80"/>
      <c r="K20" s="80"/>
      <c r="L20"/>
      <c r="M20"/>
      <c r="N20"/>
      <c r="O20"/>
    </row>
    <row r="21" spans="1:27" ht="14.4">
      <c r="A21" s="58" t="s">
        <v>55</v>
      </c>
      <c r="B21" s="59">
        <v>49</v>
      </c>
      <c r="C21" s="60"/>
      <c r="D21" s="97"/>
      <c r="E21" s="52">
        <f t="shared" si="0"/>
        <v>0</v>
      </c>
      <c r="F21" s="85">
        <v>2</v>
      </c>
      <c r="G21" s="52">
        <f t="shared" si="1"/>
        <v>0</v>
      </c>
      <c r="H21"/>
      <c r="I21" s="80"/>
      <c r="J21" s="80"/>
      <c r="K21" s="80"/>
      <c r="L21"/>
      <c r="M21"/>
      <c r="N21"/>
      <c r="O21"/>
    </row>
    <row r="22" spans="1:27" ht="14.4">
      <c r="A22" s="58" t="s">
        <v>56</v>
      </c>
      <c r="B22" s="59">
        <v>29</v>
      </c>
      <c r="C22" s="60"/>
      <c r="D22" s="97"/>
      <c r="E22" s="52">
        <f t="shared" si="0"/>
        <v>0</v>
      </c>
      <c r="F22" s="85">
        <v>2</v>
      </c>
      <c r="G22" s="52">
        <f t="shared" si="1"/>
        <v>0</v>
      </c>
      <c r="H22"/>
      <c r="I22" s="80"/>
      <c r="J22" s="80"/>
      <c r="K22" s="80"/>
      <c r="L22"/>
      <c r="M22"/>
      <c r="N22"/>
      <c r="O22"/>
    </row>
    <row r="23" spans="1:27" ht="14.4">
      <c r="A23" s="58" t="s">
        <v>57</v>
      </c>
      <c r="B23" s="59">
        <v>250</v>
      </c>
      <c r="C23" s="60"/>
      <c r="D23" s="97"/>
      <c r="E23" s="52">
        <f t="shared" si="0"/>
        <v>0</v>
      </c>
      <c r="F23" s="85">
        <v>2</v>
      </c>
      <c r="G23" s="52">
        <f>E23*F23</f>
        <v>0</v>
      </c>
      <c r="H23"/>
      <c r="I23" s="82"/>
      <c r="J23" s="80"/>
      <c r="K23" s="80"/>
      <c r="L23"/>
      <c r="M23"/>
      <c r="N23"/>
      <c r="O23"/>
    </row>
    <row r="24" spans="1:27" ht="14.4">
      <c r="A24" s="48" t="s">
        <v>58</v>
      </c>
      <c r="B24" s="53">
        <v>250</v>
      </c>
      <c r="C24" s="50"/>
      <c r="D24" s="96"/>
      <c r="E24" s="52">
        <f>(B24*C24)</f>
        <v>0</v>
      </c>
      <c r="F24" s="92">
        <v>2</v>
      </c>
      <c r="G24" s="52">
        <f>E24*F24</f>
        <v>0</v>
      </c>
      <c r="H24"/>
      <c r="I24" s="82"/>
      <c r="J24" s="80"/>
      <c r="K24" s="80"/>
      <c r="L24"/>
      <c r="M24"/>
      <c r="N24"/>
      <c r="O24"/>
    </row>
    <row r="25" spans="1:27" ht="14.4">
      <c r="A25" s="48" t="s">
        <v>59</v>
      </c>
      <c r="B25" s="108"/>
      <c r="C25" s="95"/>
      <c r="D25" s="51"/>
      <c r="E25" s="52">
        <f>D25</f>
        <v>0</v>
      </c>
      <c r="F25" s="92">
        <v>2</v>
      </c>
      <c r="G25" s="52">
        <f>E25*F25</f>
        <v>0</v>
      </c>
      <c r="H25"/>
      <c r="I25" s="82"/>
      <c r="J25" s="80"/>
      <c r="K25" s="80"/>
      <c r="L25"/>
      <c r="M25"/>
      <c r="N25"/>
      <c r="O25"/>
    </row>
    <row r="26" spans="1:27" ht="15" thickBot="1">
      <c r="A26" s="148" t="s">
        <v>60</v>
      </c>
      <c r="B26" s="146"/>
      <c r="C26" s="146"/>
      <c r="D26" s="146"/>
      <c r="E26" s="146"/>
      <c r="F26" s="147"/>
      <c r="G26" s="94"/>
      <c r="H26"/>
      <c r="I26" s="82"/>
      <c r="J26" s="80"/>
      <c r="K26" s="80"/>
      <c r="L26"/>
      <c r="M26"/>
      <c r="N26"/>
      <c r="O26"/>
    </row>
    <row r="27" spans="1:27" ht="18.75" customHeight="1" thickTop="1" thickBot="1">
      <c r="A27" s="84" t="str">
        <f>A11</f>
        <v>Onderwijsboulevard s-Hertogenbosch (HO)</v>
      </c>
      <c r="B27" s="93">
        <f>SUM(B12:B24)</f>
        <v>9217</v>
      </c>
      <c r="C27" s="127" t="s">
        <v>61</v>
      </c>
      <c r="D27" s="128"/>
      <c r="E27" s="61">
        <f>SUM(E12:E25)</f>
        <v>0</v>
      </c>
      <c r="F27" s="62" t="s">
        <v>62</v>
      </c>
      <c r="G27" s="61">
        <f>SUM(G12:G26)</f>
        <v>0</v>
      </c>
      <c r="H27"/>
      <c r="I27" s="81"/>
      <c r="J27"/>
      <c r="K27"/>
      <c r="L27"/>
      <c r="M27"/>
      <c r="N27"/>
      <c r="O27"/>
    </row>
    <row r="28" spans="1:27" ht="18.75" customHeight="1" thickTop="1">
      <c r="A28" s="1"/>
      <c r="B28" s="1"/>
      <c r="C28" s="46"/>
      <c r="D28" s="46"/>
      <c r="E28" s="47"/>
      <c r="F28" s="47"/>
      <c r="G28" s="47"/>
      <c r="H28"/>
      <c r="I28" s="81"/>
      <c r="J28"/>
      <c r="K28"/>
      <c r="L28"/>
      <c r="M28"/>
      <c r="N28"/>
      <c r="O28"/>
    </row>
    <row r="29" spans="1:27" ht="18.75" customHeight="1" thickBot="1">
      <c r="A29" s="121" t="s">
        <v>32</v>
      </c>
      <c r="B29" s="122"/>
      <c r="C29" s="122"/>
      <c r="D29" s="122"/>
      <c r="E29" s="122"/>
      <c r="F29" s="122"/>
      <c r="G29" s="123"/>
      <c r="H29"/>
      <c r="I29" s="66"/>
      <c r="J29" s="5"/>
      <c r="K29" s="5"/>
      <c r="L29"/>
      <c r="M29"/>
      <c r="N29"/>
      <c r="O29"/>
    </row>
    <row r="30" spans="1:27" ht="72">
      <c r="A30" s="63" t="s">
        <v>63</v>
      </c>
      <c r="B30" s="57" t="s">
        <v>38</v>
      </c>
      <c r="C30" s="57" t="s">
        <v>39</v>
      </c>
      <c r="D30" s="57" t="s">
        <v>40</v>
      </c>
      <c r="E30" s="57" t="s">
        <v>41</v>
      </c>
      <c r="F30" s="57" t="s">
        <v>42</v>
      </c>
      <c r="G30" s="57" t="s">
        <v>43</v>
      </c>
      <c r="H30"/>
      <c r="I30" s="66"/>
      <c r="J30" s="5"/>
      <c r="K30" s="5"/>
      <c r="L30"/>
      <c r="M30"/>
      <c r="N30"/>
      <c r="O30"/>
      <c r="W30"/>
      <c r="AA30"/>
    </row>
    <row r="31" spans="1:27" ht="14.4">
      <c r="A31" s="48" t="s">
        <v>64</v>
      </c>
      <c r="B31" s="49">
        <v>283</v>
      </c>
      <c r="C31" s="50"/>
      <c r="D31" s="96"/>
      <c r="E31" s="52">
        <f>(B31*C31)</f>
        <v>0</v>
      </c>
      <c r="F31" s="85">
        <v>2</v>
      </c>
      <c r="G31" s="52">
        <f>E31*F31</f>
        <v>0</v>
      </c>
      <c r="H31"/>
      <c r="I31" s="66"/>
      <c r="J31" s="5"/>
      <c r="K31" s="5"/>
      <c r="L31"/>
      <c r="M31"/>
      <c r="N31"/>
      <c r="O31"/>
    </row>
    <row r="32" spans="1:27" ht="14.4">
      <c r="A32" s="48" t="s">
        <v>65</v>
      </c>
      <c r="B32" s="49">
        <v>283</v>
      </c>
      <c r="C32" s="50"/>
      <c r="D32" s="96"/>
      <c r="E32" s="52">
        <f t="shared" ref="E32:E95" si="2">(B32*C32)</f>
        <v>0</v>
      </c>
      <c r="F32" s="85">
        <v>2</v>
      </c>
      <c r="G32" s="52">
        <f t="shared" ref="G32:G37" si="3">E32*F32</f>
        <v>0</v>
      </c>
      <c r="H32"/>
      <c r="I32" s="66"/>
      <c r="J32" s="5"/>
      <c r="K32" s="5"/>
      <c r="L32"/>
      <c r="M32"/>
      <c r="N32"/>
      <c r="O32"/>
    </row>
    <row r="33" spans="1:21" ht="14.4">
      <c r="A33" s="48" t="s">
        <v>66</v>
      </c>
      <c r="B33" s="49">
        <v>167</v>
      </c>
      <c r="C33" s="50"/>
      <c r="D33" s="96"/>
      <c r="E33" s="52">
        <f t="shared" si="2"/>
        <v>0</v>
      </c>
      <c r="F33" s="85">
        <v>2</v>
      </c>
      <c r="G33" s="52">
        <f t="shared" si="3"/>
        <v>0</v>
      </c>
      <c r="H33"/>
      <c r="I33" s="66"/>
      <c r="J33" s="5"/>
      <c r="K33" s="5"/>
      <c r="L33"/>
      <c r="M33"/>
      <c r="N33"/>
      <c r="O33"/>
    </row>
    <row r="34" spans="1:21" ht="14.4">
      <c r="A34" s="48" t="s">
        <v>67</v>
      </c>
      <c r="B34" s="53">
        <v>560</v>
      </c>
      <c r="C34" s="50"/>
      <c r="D34" s="96"/>
      <c r="E34" s="52">
        <f t="shared" si="2"/>
        <v>0</v>
      </c>
      <c r="F34" s="85">
        <v>2</v>
      </c>
      <c r="G34" s="52">
        <f t="shared" si="3"/>
        <v>0</v>
      </c>
      <c r="H34"/>
      <c r="I34" s="66"/>
      <c r="J34" s="5"/>
      <c r="K34" s="5"/>
      <c r="L34"/>
      <c r="M34"/>
      <c r="N34"/>
      <c r="O34"/>
      <c r="U34" s="3" t="s">
        <v>68</v>
      </c>
    </row>
    <row r="35" spans="1:21" s="77" customFormat="1" ht="14.4">
      <c r="A35" s="73" t="s">
        <v>69</v>
      </c>
      <c r="B35" s="53">
        <v>560</v>
      </c>
      <c r="C35" s="74"/>
      <c r="D35" s="98"/>
      <c r="E35" s="52">
        <f t="shared" si="2"/>
        <v>0</v>
      </c>
      <c r="F35" s="85">
        <v>2</v>
      </c>
      <c r="G35" s="52">
        <f t="shared" si="3"/>
        <v>0</v>
      </c>
      <c r="H35" s="75"/>
      <c r="I35" s="83"/>
      <c r="J35" s="76"/>
      <c r="K35" s="76"/>
      <c r="L35" s="75"/>
      <c r="M35" s="75"/>
      <c r="N35" s="75"/>
      <c r="O35" s="75"/>
      <c r="U35" s="78" t="s">
        <v>70</v>
      </c>
    </row>
    <row r="36" spans="1:21" ht="14.4">
      <c r="A36" s="48" t="s">
        <v>71</v>
      </c>
      <c r="B36" s="49">
        <v>186</v>
      </c>
      <c r="C36" s="50"/>
      <c r="D36" s="96"/>
      <c r="E36" s="52">
        <f t="shared" si="2"/>
        <v>0</v>
      </c>
      <c r="F36" s="85">
        <v>2</v>
      </c>
      <c r="G36" s="52">
        <f t="shared" si="3"/>
        <v>0</v>
      </c>
      <c r="H36"/>
      <c r="I36" s="66"/>
      <c r="J36" s="5"/>
      <c r="K36" s="5"/>
      <c r="L36"/>
      <c r="M36"/>
      <c r="N36"/>
      <c r="O36"/>
    </row>
    <row r="37" spans="1:21" s="77" customFormat="1" ht="14.4">
      <c r="A37" s="73" t="s">
        <v>72</v>
      </c>
      <c r="B37" s="53">
        <v>347</v>
      </c>
      <c r="C37" s="74"/>
      <c r="D37" s="98"/>
      <c r="E37" s="52">
        <f t="shared" si="2"/>
        <v>0</v>
      </c>
      <c r="F37" s="85">
        <v>2</v>
      </c>
      <c r="G37" s="52">
        <f t="shared" si="3"/>
        <v>0</v>
      </c>
      <c r="H37" s="75"/>
      <c r="I37" s="83"/>
      <c r="J37" s="76"/>
      <c r="K37" s="76"/>
      <c r="L37" s="75"/>
      <c r="M37" s="75"/>
      <c r="N37" s="75"/>
      <c r="O37" s="75"/>
      <c r="U37" s="78" t="s">
        <v>70</v>
      </c>
    </row>
    <row r="38" spans="1:21" ht="14.4">
      <c r="A38" s="48" t="s">
        <v>73</v>
      </c>
      <c r="B38" s="49">
        <v>347</v>
      </c>
      <c r="C38" s="50"/>
      <c r="D38" s="96"/>
      <c r="E38" s="52">
        <f t="shared" si="2"/>
        <v>0</v>
      </c>
      <c r="F38" s="85">
        <v>2</v>
      </c>
      <c r="G38" s="52">
        <f>E38*F38</f>
        <v>0</v>
      </c>
      <c r="H38"/>
      <c r="I38" s="66"/>
      <c r="J38" s="5"/>
      <c r="K38" s="5"/>
      <c r="L38"/>
      <c r="M38"/>
      <c r="N38"/>
      <c r="O38"/>
    </row>
    <row r="39" spans="1:21" ht="14.4">
      <c r="A39" s="48" t="s">
        <v>74</v>
      </c>
      <c r="B39" s="49">
        <v>350</v>
      </c>
      <c r="C39" s="50"/>
      <c r="D39" s="96"/>
      <c r="E39" s="52">
        <f t="shared" si="2"/>
        <v>0</v>
      </c>
      <c r="F39" s="85">
        <v>2</v>
      </c>
      <c r="G39" s="52">
        <f t="shared" ref="G39:G42" si="4">E39*F39</f>
        <v>0</v>
      </c>
      <c r="H39"/>
      <c r="I39" s="66"/>
      <c r="J39" s="5"/>
      <c r="K39" s="5"/>
      <c r="L39"/>
      <c r="M39"/>
      <c r="N39"/>
      <c r="O39"/>
    </row>
    <row r="40" spans="1:21" ht="14.4">
      <c r="A40" s="48" t="s">
        <v>75</v>
      </c>
      <c r="B40" s="53">
        <v>444</v>
      </c>
      <c r="C40" s="50"/>
      <c r="D40" s="96"/>
      <c r="E40" s="52">
        <f t="shared" si="2"/>
        <v>0</v>
      </c>
      <c r="F40" s="85">
        <v>2</v>
      </c>
      <c r="G40" s="52">
        <f t="shared" si="4"/>
        <v>0</v>
      </c>
      <c r="H40"/>
      <c r="I40" s="66"/>
      <c r="J40" s="5"/>
      <c r="K40" s="5"/>
      <c r="L40"/>
      <c r="M40"/>
      <c r="N40"/>
      <c r="O40"/>
      <c r="U40" s="3" t="s">
        <v>68</v>
      </c>
    </row>
    <row r="41" spans="1:21" s="77" customFormat="1" ht="14.4">
      <c r="A41" s="73" t="s">
        <v>76</v>
      </c>
      <c r="B41" s="53">
        <v>444</v>
      </c>
      <c r="C41" s="74"/>
      <c r="D41" s="98"/>
      <c r="E41" s="52">
        <f t="shared" si="2"/>
        <v>0</v>
      </c>
      <c r="F41" s="85">
        <v>2</v>
      </c>
      <c r="G41" s="52">
        <f t="shared" si="4"/>
        <v>0</v>
      </c>
      <c r="H41" s="75"/>
      <c r="I41" s="83"/>
      <c r="J41" s="76"/>
      <c r="K41" s="76"/>
      <c r="L41" s="75"/>
      <c r="M41" s="75"/>
      <c r="N41" s="75"/>
      <c r="O41" s="75"/>
      <c r="U41" s="78" t="s">
        <v>70</v>
      </c>
    </row>
    <row r="42" spans="1:21" ht="14.4">
      <c r="A42" s="48" t="s">
        <v>77</v>
      </c>
      <c r="B42" s="49">
        <v>408</v>
      </c>
      <c r="C42" s="50"/>
      <c r="D42" s="96"/>
      <c r="E42" s="52">
        <f t="shared" si="2"/>
        <v>0</v>
      </c>
      <c r="F42" s="85">
        <v>2</v>
      </c>
      <c r="G42" s="52">
        <f t="shared" si="4"/>
        <v>0</v>
      </c>
      <c r="H42"/>
      <c r="I42" s="66"/>
      <c r="J42" s="5"/>
      <c r="K42" s="5"/>
      <c r="L42"/>
      <c r="M42"/>
      <c r="N42"/>
      <c r="O42"/>
    </row>
    <row r="43" spans="1:21" ht="14.4">
      <c r="A43" s="48" t="s">
        <v>78</v>
      </c>
      <c r="B43" s="49">
        <v>596</v>
      </c>
      <c r="C43" s="50"/>
      <c r="D43" s="96"/>
      <c r="E43" s="52">
        <f t="shared" si="2"/>
        <v>0</v>
      </c>
      <c r="F43" s="85">
        <v>2</v>
      </c>
      <c r="G43" s="52">
        <f>E43*F43</f>
        <v>0</v>
      </c>
      <c r="H43"/>
      <c r="I43" s="66"/>
      <c r="J43" s="5"/>
      <c r="K43" s="5"/>
      <c r="L43"/>
      <c r="M43"/>
      <c r="N43"/>
      <c r="O43"/>
    </row>
    <row r="44" spans="1:21" ht="14.4">
      <c r="A44" s="48" t="s">
        <v>79</v>
      </c>
      <c r="B44" s="49">
        <v>596</v>
      </c>
      <c r="C44" s="50"/>
      <c r="D44" s="96"/>
      <c r="E44" s="52">
        <f t="shared" si="2"/>
        <v>0</v>
      </c>
      <c r="F44" s="85">
        <v>2</v>
      </c>
      <c r="G44" s="52">
        <f t="shared" ref="G44:G49" si="5">E44*F44</f>
        <v>0</v>
      </c>
      <c r="H44"/>
      <c r="I44" s="66"/>
      <c r="J44" s="5"/>
      <c r="K44" s="5"/>
      <c r="L44"/>
      <c r="M44"/>
      <c r="N44"/>
      <c r="O44"/>
    </row>
    <row r="45" spans="1:21" ht="14.4">
      <c r="A45" s="48" t="s">
        <v>80</v>
      </c>
      <c r="B45" s="49">
        <v>496</v>
      </c>
      <c r="C45" s="50"/>
      <c r="D45" s="96"/>
      <c r="E45" s="52">
        <f t="shared" si="2"/>
        <v>0</v>
      </c>
      <c r="F45" s="85">
        <v>2</v>
      </c>
      <c r="G45" s="52">
        <f t="shared" si="5"/>
        <v>0</v>
      </c>
      <c r="H45"/>
      <c r="I45" s="66"/>
      <c r="J45" s="5"/>
      <c r="K45" s="5"/>
      <c r="L45"/>
      <c r="M45"/>
      <c r="N45"/>
      <c r="O45"/>
    </row>
    <row r="46" spans="1:21" s="77" customFormat="1" ht="14.4">
      <c r="A46" s="73" t="s">
        <v>81</v>
      </c>
      <c r="B46" s="53">
        <v>247</v>
      </c>
      <c r="C46" s="74"/>
      <c r="D46" s="98"/>
      <c r="E46" s="52">
        <f t="shared" si="2"/>
        <v>0</v>
      </c>
      <c r="F46" s="85">
        <v>2</v>
      </c>
      <c r="G46" s="52">
        <f t="shared" si="5"/>
        <v>0</v>
      </c>
      <c r="H46" s="75"/>
      <c r="I46" s="83"/>
      <c r="J46" s="76"/>
      <c r="K46" s="76"/>
      <c r="L46" s="75"/>
      <c r="M46" s="75"/>
      <c r="N46" s="75"/>
      <c r="O46" s="75"/>
      <c r="U46" s="78" t="s">
        <v>70</v>
      </c>
    </row>
    <row r="47" spans="1:21" ht="14.4">
      <c r="A47" s="48" t="s">
        <v>82</v>
      </c>
      <c r="B47" s="49">
        <v>247</v>
      </c>
      <c r="C47" s="50"/>
      <c r="D47" s="96"/>
      <c r="E47" s="52">
        <f t="shared" si="2"/>
        <v>0</v>
      </c>
      <c r="F47" s="85">
        <v>2</v>
      </c>
      <c r="G47" s="52">
        <f t="shared" si="5"/>
        <v>0</v>
      </c>
      <c r="H47"/>
      <c r="I47" s="66"/>
      <c r="J47" s="5"/>
      <c r="K47" s="5"/>
      <c r="L47"/>
      <c r="M47"/>
      <c r="N47"/>
      <c r="O47"/>
    </row>
    <row r="48" spans="1:21" ht="14.4">
      <c r="A48" s="48" t="s">
        <v>83</v>
      </c>
      <c r="B48" s="53">
        <v>108</v>
      </c>
      <c r="C48" s="50"/>
      <c r="D48" s="96"/>
      <c r="E48" s="52">
        <f t="shared" si="2"/>
        <v>0</v>
      </c>
      <c r="F48" s="85">
        <v>2</v>
      </c>
      <c r="G48" s="52">
        <f t="shared" si="5"/>
        <v>0</v>
      </c>
      <c r="H48"/>
      <c r="I48" s="66"/>
      <c r="J48" s="5"/>
      <c r="K48" s="5"/>
      <c r="L48"/>
      <c r="M48"/>
      <c r="N48"/>
      <c r="O48"/>
      <c r="U48" s="3" t="s">
        <v>68</v>
      </c>
    </row>
    <row r="49" spans="1:21" s="77" customFormat="1" ht="14.4">
      <c r="A49" s="73" t="s">
        <v>84</v>
      </c>
      <c r="B49" s="53">
        <v>173</v>
      </c>
      <c r="C49" s="74"/>
      <c r="D49" s="98"/>
      <c r="E49" s="52">
        <f t="shared" si="2"/>
        <v>0</v>
      </c>
      <c r="F49" s="85">
        <v>2</v>
      </c>
      <c r="G49" s="52">
        <f t="shared" si="5"/>
        <v>0</v>
      </c>
      <c r="H49" s="75"/>
      <c r="I49" s="83"/>
      <c r="J49" s="76"/>
      <c r="K49" s="76"/>
      <c r="L49" s="75"/>
      <c r="M49" s="75"/>
      <c r="N49" s="75"/>
      <c r="O49" s="75"/>
      <c r="U49" s="78" t="s">
        <v>70</v>
      </c>
    </row>
    <row r="50" spans="1:21" ht="14.4">
      <c r="A50" s="48" t="s">
        <v>85</v>
      </c>
      <c r="B50" s="49">
        <v>173</v>
      </c>
      <c r="C50" s="50"/>
      <c r="D50" s="96"/>
      <c r="E50" s="52">
        <f t="shared" si="2"/>
        <v>0</v>
      </c>
      <c r="F50" s="85">
        <v>2</v>
      </c>
      <c r="G50" s="52">
        <f>E50*F50</f>
        <v>0</v>
      </c>
      <c r="H50"/>
      <c r="I50" s="66"/>
      <c r="J50" s="5"/>
      <c r="K50" s="5"/>
      <c r="L50"/>
      <c r="M50"/>
      <c r="N50"/>
      <c r="O50"/>
    </row>
    <row r="51" spans="1:21" ht="14.4">
      <c r="A51" s="48" t="s">
        <v>86</v>
      </c>
      <c r="B51" s="49">
        <v>294</v>
      </c>
      <c r="C51" s="50"/>
      <c r="D51" s="96"/>
      <c r="E51" s="52">
        <f t="shared" si="2"/>
        <v>0</v>
      </c>
      <c r="F51" s="85">
        <v>2</v>
      </c>
      <c r="G51" s="52">
        <f t="shared" ref="G51:G72" si="6">E51*F51</f>
        <v>0</v>
      </c>
      <c r="H51"/>
      <c r="I51" s="66"/>
      <c r="J51" s="5"/>
      <c r="K51" s="5"/>
      <c r="L51"/>
      <c r="M51"/>
      <c r="N51"/>
      <c r="O51"/>
    </row>
    <row r="52" spans="1:21" ht="14.4">
      <c r="A52" s="48" t="s">
        <v>87</v>
      </c>
      <c r="B52" s="49">
        <v>306</v>
      </c>
      <c r="C52" s="50"/>
      <c r="D52" s="96"/>
      <c r="E52" s="52">
        <f t="shared" si="2"/>
        <v>0</v>
      </c>
      <c r="F52" s="85">
        <v>2</v>
      </c>
      <c r="G52" s="52">
        <f t="shared" si="6"/>
        <v>0</v>
      </c>
      <c r="H52"/>
      <c r="I52" s="66"/>
      <c r="J52" s="5"/>
      <c r="K52" s="5"/>
      <c r="L52"/>
      <c r="M52"/>
      <c r="N52"/>
      <c r="O52"/>
    </row>
    <row r="53" spans="1:21" ht="14.4">
      <c r="A53" s="48" t="s">
        <v>88</v>
      </c>
      <c r="B53" s="53">
        <v>306</v>
      </c>
      <c r="C53" s="50"/>
      <c r="D53" s="96"/>
      <c r="E53" s="52">
        <f t="shared" si="2"/>
        <v>0</v>
      </c>
      <c r="F53" s="85">
        <v>2</v>
      </c>
      <c r="G53" s="52">
        <f t="shared" si="6"/>
        <v>0</v>
      </c>
      <c r="H53"/>
      <c r="I53" s="66"/>
      <c r="J53" s="5"/>
      <c r="K53" s="5"/>
      <c r="L53"/>
      <c r="M53"/>
      <c r="N53"/>
      <c r="O53"/>
      <c r="U53" s="3" t="s">
        <v>68</v>
      </c>
    </row>
    <row r="54" spans="1:21" s="77" customFormat="1" ht="14.4">
      <c r="A54" s="73" t="s">
        <v>89</v>
      </c>
      <c r="B54" s="53">
        <v>830</v>
      </c>
      <c r="C54" s="74"/>
      <c r="D54" s="98"/>
      <c r="E54" s="52">
        <f t="shared" si="2"/>
        <v>0</v>
      </c>
      <c r="F54" s="85">
        <v>2</v>
      </c>
      <c r="G54" s="52">
        <f t="shared" ref="G54:G56" si="7">E54*F54</f>
        <v>0</v>
      </c>
      <c r="H54" s="75"/>
      <c r="I54" s="83"/>
      <c r="J54" s="76"/>
      <c r="K54" s="76"/>
      <c r="L54" s="75"/>
      <c r="M54" s="75"/>
      <c r="N54" s="75"/>
      <c r="O54" s="75"/>
      <c r="U54" s="78" t="s">
        <v>70</v>
      </c>
    </row>
    <row r="55" spans="1:21" ht="14.4">
      <c r="A55" s="48" t="s">
        <v>90</v>
      </c>
      <c r="B55" s="49">
        <v>176</v>
      </c>
      <c r="C55" s="50"/>
      <c r="D55" s="96"/>
      <c r="E55" s="52">
        <f t="shared" si="2"/>
        <v>0</v>
      </c>
      <c r="F55" s="85">
        <v>2</v>
      </c>
      <c r="G55" s="52">
        <f t="shared" si="7"/>
        <v>0</v>
      </c>
      <c r="H55"/>
      <c r="I55" s="66"/>
      <c r="J55" s="5"/>
      <c r="K55" s="5"/>
      <c r="L55"/>
      <c r="M55"/>
      <c r="N55"/>
      <c r="O55"/>
    </row>
    <row r="56" spans="1:21" ht="14.4">
      <c r="A56" s="48" t="s">
        <v>91</v>
      </c>
      <c r="B56" s="53">
        <v>176</v>
      </c>
      <c r="C56" s="50"/>
      <c r="D56" s="96"/>
      <c r="E56" s="52">
        <f t="shared" si="2"/>
        <v>0</v>
      </c>
      <c r="F56" s="85">
        <v>2</v>
      </c>
      <c r="G56" s="52">
        <f t="shared" si="7"/>
        <v>0</v>
      </c>
      <c r="H56"/>
      <c r="I56" s="66"/>
      <c r="J56" s="5"/>
      <c r="K56" s="5"/>
      <c r="L56"/>
      <c r="M56"/>
      <c r="N56"/>
      <c r="O56"/>
      <c r="U56" s="3" t="s">
        <v>68</v>
      </c>
    </row>
    <row r="57" spans="1:21" ht="14.4">
      <c r="A57" s="48" t="s">
        <v>92</v>
      </c>
      <c r="B57" s="49">
        <v>88</v>
      </c>
      <c r="C57" s="50"/>
      <c r="D57" s="96"/>
      <c r="E57" s="52">
        <f t="shared" si="2"/>
        <v>0</v>
      </c>
      <c r="F57" s="85">
        <v>2</v>
      </c>
      <c r="G57" s="52">
        <f>E57*F57</f>
        <v>0</v>
      </c>
      <c r="H57"/>
      <c r="I57" s="66"/>
      <c r="J57" s="5"/>
      <c r="K57" s="5"/>
      <c r="L57"/>
      <c r="M57"/>
      <c r="N57"/>
      <c r="O57"/>
    </row>
    <row r="58" spans="1:21" ht="14.4">
      <c r="A58" s="48" t="s">
        <v>93</v>
      </c>
      <c r="B58" s="49">
        <v>341</v>
      </c>
      <c r="C58" s="50"/>
      <c r="D58" s="96"/>
      <c r="E58" s="52">
        <f t="shared" si="2"/>
        <v>0</v>
      </c>
      <c r="F58" s="85">
        <v>2</v>
      </c>
      <c r="G58" s="52">
        <f t="shared" ref="G58:G64" si="8">E58*F58</f>
        <v>0</v>
      </c>
      <c r="H58"/>
      <c r="I58" s="66"/>
      <c r="J58" s="5"/>
      <c r="K58" s="5"/>
      <c r="L58"/>
      <c r="M58"/>
      <c r="N58"/>
      <c r="O58"/>
    </row>
    <row r="59" spans="1:21" ht="14.4">
      <c r="A59" s="48" t="s">
        <v>94</v>
      </c>
      <c r="B59" s="49">
        <v>341</v>
      </c>
      <c r="C59" s="50"/>
      <c r="D59" s="96"/>
      <c r="E59" s="52">
        <f t="shared" si="2"/>
        <v>0</v>
      </c>
      <c r="F59" s="85">
        <v>2</v>
      </c>
      <c r="G59" s="52">
        <f t="shared" si="8"/>
        <v>0</v>
      </c>
      <c r="H59"/>
      <c r="I59" s="66"/>
      <c r="J59" s="5"/>
      <c r="K59" s="5"/>
      <c r="L59"/>
      <c r="M59"/>
      <c r="N59"/>
      <c r="O59"/>
    </row>
    <row r="60" spans="1:21" ht="14.4">
      <c r="A60" s="48" t="s">
        <v>95</v>
      </c>
      <c r="B60" s="53">
        <v>198</v>
      </c>
      <c r="C60" s="50"/>
      <c r="D60" s="96"/>
      <c r="E60" s="52">
        <f t="shared" si="2"/>
        <v>0</v>
      </c>
      <c r="F60" s="85">
        <v>2</v>
      </c>
      <c r="G60" s="52">
        <f t="shared" si="8"/>
        <v>0</v>
      </c>
      <c r="H60"/>
      <c r="I60" s="66"/>
      <c r="J60" s="5"/>
      <c r="K60" s="5"/>
      <c r="L60"/>
      <c r="M60"/>
      <c r="N60"/>
      <c r="O60"/>
      <c r="U60" s="3" t="s">
        <v>68</v>
      </c>
    </row>
    <row r="61" spans="1:21" s="77" customFormat="1" ht="14.4">
      <c r="A61" s="73" t="s">
        <v>96</v>
      </c>
      <c r="B61" s="53">
        <v>46</v>
      </c>
      <c r="C61" s="74"/>
      <c r="D61" s="98"/>
      <c r="E61" s="52">
        <f t="shared" si="2"/>
        <v>0</v>
      </c>
      <c r="F61" s="85">
        <v>2</v>
      </c>
      <c r="G61" s="52">
        <f t="shared" si="8"/>
        <v>0</v>
      </c>
      <c r="H61" s="75"/>
      <c r="I61" s="83"/>
      <c r="J61" s="76"/>
      <c r="K61" s="76"/>
      <c r="L61" s="75"/>
      <c r="M61" s="75"/>
      <c r="N61" s="75"/>
      <c r="O61" s="75"/>
      <c r="U61" s="78" t="s">
        <v>70</v>
      </c>
    </row>
    <row r="62" spans="1:21" ht="14.4">
      <c r="A62" s="48" t="s">
        <v>97</v>
      </c>
      <c r="B62" s="49">
        <v>309</v>
      </c>
      <c r="C62" s="50"/>
      <c r="D62" s="96"/>
      <c r="E62" s="52">
        <f t="shared" si="2"/>
        <v>0</v>
      </c>
      <c r="F62" s="85">
        <v>2</v>
      </c>
      <c r="G62" s="52">
        <f t="shared" si="8"/>
        <v>0</v>
      </c>
      <c r="H62"/>
      <c r="I62" s="66"/>
      <c r="J62" s="5"/>
      <c r="K62" s="5"/>
      <c r="L62"/>
      <c r="M62"/>
      <c r="N62"/>
      <c r="O62"/>
    </row>
    <row r="63" spans="1:21" ht="14.4">
      <c r="A63" s="48" t="s">
        <v>98</v>
      </c>
      <c r="B63" s="53">
        <v>309</v>
      </c>
      <c r="C63" s="50"/>
      <c r="D63" s="96"/>
      <c r="E63" s="52">
        <f t="shared" si="2"/>
        <v>0</v>
      </c>
      <c r="F63" s="85">
        <v>2</v>
      </c>
      <c r="G63" s="52">
        <f t="shared" si="8"/>
        <v>0</v>
      </c>
      <c r="H63"/>
      <c r="I63" s="66"/>
      <c r="J63" s="5"/>
      <c r="K63" s="5"/>
      <c r="L63"/>
      <c r="M63"/>
      <c r="N63"/>
      <c r="O63"/>
      <c r="U63" s="3" t="s">
        <v>68</v>
      </c>
    </row>
    <row r="64" spans="1:21" s="77" customFormat="1" ht="14.4">
      <c r="A64" s="73" t="s">
        <v>99</v>
      </c>
      <c r="B64" s="53">
        <v>178</v>
      </c>
      <c r="C64" s="74"/>
      <c r="D64" s="98"/>
      <c r="E64" s="52">
        <f t="shared" si="2"/>
        <v>0</v>
      </c>
      <c r="F64" s="85">
        <v>2</v>
      </c>
      <c r="G64" s="52">
        <f t="shared" si="8"/>
        <v>0</v>
      </c>
      <c r="H64" s="75"/>
      <c r="I64" s="83"/>
      <c r="J64" s="76"/>
      <c r="K64" s="76"/>
      <c r="L64" s="75"/>
      <c r="M64" s="75"/>
      <c r="N64" s="75"/>
      <c r="O64" s="75"/>
      <c r="U64" s="78" t="s">
        <v>70</v>
      </c>
    </row>
    <row r="65" spans="1:21" ht="14.4">
      <c r="A65" s="48" t="s">
        <v>99</v>
      </c>
      <c r="B65" s="49">
        <v>200</v>
      </c>
      <c r="C65" s="50"/>
      <c r="D65" s="96"/>
      <c r="E65" s="52">
        <f t="shared" si="2"/>
        <v>0</v>
      </c>
      <c r="F65" s="85">
        <v>2</v>
      </c>
      <c r="G65" s="52">
        <f>E65*F65</f>
        <v>0</v>
      </c>
      <c r="H65"/>
      <c r="I65" s="66"/>
      <c r="J65" s="5"/>
      <c r="K65" s="5"/>
      <c r="L65"/>
      <c r="M65"/>
      <c r="N65"/>
      <c r="O65"/>
    </row>
    <row r="66" spans="1:21" ht="14.4">
      <c r="A66" s="48" t="s">
        <v>100</v>
      </c>
      <c r="B66" s="49">
        <v>24</v>
      </c>
      <c r="C66" s="50"/>
      <c r="D66" s="96"/>
      <c r="E66" s="52">
        <f t="shared" si="2"/>
        <v>0</v>
      </c>
      <c r="F66" s="85">
        <v>2</v>
      </c>
      <c r="G66" s="52">
        <f t="shared" ref="G66:G69" si="9">E66*F66</f>
        <v>0</v>
      </c>
      <c r="H66"/>
      <c r="I66" s="66"/>
      <c r="J66" s="5"/>
      <c r="K66" s="5"/>
      <c r="L66"/>
      <c r="M66"/>
      <c r="N66"/>
      <c r="O66"/>
    </row>
    <row r="67" spans="1:21" ht="14.4">
      <c r="A67" s="48" t="s">
        <v>101</v>
      </c>
      <c r="B67" s="49">
        <v>24</v>
      </c>
      <c r="C67" s="50"/>
      <c r="D67" s="96"/>
      <c r="E67" s="52">
        <f t="shared" si="2"/>
        <v>0</v>
      </c>
      <c r="F67" s="85">
        <v>2</v>
      </c>
      <c r="G67" s="52">
        <f t="shared" si="9"/>
        <v>0</v>
      </c>
      <c r="H67"/>
      <c r="I67" s="66"/>
      <c r="J67" s="5"/>
      <c r="K67" s="5"/>
      <c r="L67"/>
      <c r="M67"/>
      <c r="N67"/>
      <c r="O67"/>
    </row>
    <row r="68" spans="1:21" ht="14.4">
      <c r="A68" s="48" t="s">
        <v>102</v>
      </c>
      <c r="B68" s="53">
        <v>10</v>
      </c>
      <c r="C68" s="50"/>
      <c r="D68" s="96"/>
      <c r="E68" s="52">
        <f t="shared" si="2"/>
        <v>0</v>
      </c>
      <c r="F68" s="85">
        <v>2</v>
      </c>
      <c r="G68" s="52">
        <f t="shared" si="9"/>
        <v>0</v>
      </c>
      <c r="H68"/>
      <c r="I68" s="66"/>
      <c r="J68" s="5"/>
      <c r="K68" s="5"/>
      <c r="L68"/>
      <c r="M68"/>
      <c r="N68"/>
      <c r="O68"/>
      <c r="U68" s="3" t="s">
        <v>68</v>
      </c>
    </row>
    <row r="69" spans="1:21" s="77" customFormat="1" ht="14.4">
      <c r="A69" s="73" t="s">
        <v>103</v>
      </c>
      <c r="B69" s="53">
        <v>10</v>
      </c>
      <c r="C69" s="74"/>
      <c r="D69" s="98"/>
      <c r="E69" s="52">
        <f t="shared" si="2"/>
        <v>0</v>
      </c>
      <c r="F69" s="85">
        <v>2</v>
      </c>
      <c r="G69" s="52">
        <f t="shared" si="9"/>
        <v>0</v>
      </c>
      <c r="H69" s="75"/>
      <c r="I69" s="83"/>
      <c r="J69" s="76"/>
      <c r="K69" s="76"/>
      <c r="L69" s="75"/>
      <c r="M69" s="75"/>
      <c r="N69" s="75"/>
      <c r="O69" s="75"/>
      <c r="U69" s="78" t="s">
        <v>70</v>
      </c>
    </row>
    <row r="70" spans="1:21" s="77" customFormat="1" ht="14.4">
      <c r="A70" s="73" t="s">
        <v>104</v>
      </c>
      <c r="B70" s="53">
        <v>86</v>
      </c>
      <c r="C70" s="74"/>
      <c r="D70" s="98"/>
      <c r="E70" s="52">
        <f t="shared" si="2"/>
        <v>0</v>
      </c>
      <c r="F70" s="85">
        <v>2</v>
      </c>
      <c r="G70" s="52">
        <f t="shared" si="6"/>
        <v>0</v>
      </c>
      <c r="H70" s="75"/>
      <c r="I70" s="83"/>
      <c r="J70" s="76"/>
      <c r="K70" s="76"/>
      <c r="L70" s="75"/>
      <c r="M70" s="75"/>
      <c r="N70" s="75"/>
      <c r="O70" s="75"/>
      <c r="U70" s="78" t="s">
        <v>70</v>
      </c>
    </row>
    <row r="71" spans="1:21" ht="14.4">
      <c r="A71" s="48" t="s">
        <v>105</v>
      </c>
      <c r="B71" s="49">
        <v>86</v>
      </c>
      <c r="C71" s="50"/>
      <c r="D71" s="96"/>
      <c r="E71" s="52">
        <f t="shared" si="2"/>
        <v>0</v>
      </c>
      <c r="F71" s="85">
        <v>2</v>
      </c>
      <c r="G71" s="52">
        <f t="shared" si="6"/>
        <v>0</v>
      </c>
      <c r="H71"/>
      <c r="I71" s="66"/>
      <c r="J71" s="5"/>
      <c r="K71" s="5"/>
      <c r="L71"/>
      <c r="M71"/>
      <c r="N71"/>
      <c r="O71"/>
    </row>
    <row r="72" spans="1:21" ht="14.4">
      <c r="A72" s="48" t="s">
        <v>106</v>
      </c>
      <c r="B72" s="53">
        <v>54</v>
      </c>
      <c r="C72" s="50"/>
      <c r="D72" s="96"/>
      <c r="E72" s="52">
        <f t="shared" si="2"/>
        <v>0</v>
      </c>
      <c r="F72" s="85">
        <v>2</v>
      </c>
      <c r="G72" s="52">
        <f t="shared" si="6"/>
        <v>0</v>
      </c>
      <c r="H72"/>
      <c r="I72" s="66"/>
      <c r="J72" s="5"/>
      <c r="K72" s="5"/>
      <c r="L72"/>
      <c r="M72"/>
      <c r="N72"/>
      <c r="O72"/>
      <c r="U72" s="3" t="s">
        <v>68</v>
      </c>
    </row>
    <row r="73" spans="1:21" ht="14.4">
      <c r="A73" s="48" t="s">
        <v>107</v>
      </c>
      <c r="B73" s="49">
        <v>21</v>
      </c>
      <c r="C73" s="50"/>
      <c r="D73" s="96"/>
      <c r="E73" s="52">
        <f t="shared" si="2"/>
        <v>0</v>
      </c>
      <c r="F73" s="85">
        <v>2</v>
      </c>
      <c r="G73" s="52">
        <f>E73*F73</f>
        <v>0</v>
      </c>
      <c r="H73"/>
      <c r="I73" s="66"/>
      <c r="J73" s="5"/>
      <c r="K73" s="5"/>
      <c r="L73"/>
      <c r="M73"/>
      <c r="N73"/>
      <c r="O73"/>
    </row>
    <row r="74" spans="1:21" ht="14.4">
      <c r="A74" s="48" t="s">
        <v>108</v>
      </c>
      <c r="B74" s="49">
        <v>21</v>
      </c>
      <c r="C74" s="50"/>
      <c r="D74" s="96"/>
      <c r="E74" s="52">
        <f t="shared" si="2"/>
        <v>0</v>
      </c>
      <c r="F74" s="85">
        <v>2</v>
      </c>
      <c r="G74" s="52">
        <f t="shared" ref="G74:G89" si="10">E74*F74</f>
        <v>0</v>
      </c>
      <c r="H74"/>
      <c r="I74" s="66"/>
      <c r="J74" s="5"/>
      <c r="K74" s="5"/>
      <c r="L74"/>
      <c r="M74"/>
      <c r="N74"/>
      <c r="O74"/>
    </row>
    <row r="75" spans="1:21" ht="14.4">
      <c r="A75" s="48" t="s">
        <v>109</v>
      </c>
      <c r="B75" s="53">
        <v>14</v>
      </c>
      <c r="C75" s="50"/>
      <c r="D75" s="96"/>
      <c r="E75" s="52">
        <f t="shared" si="2"/>
        <v>0</v>
      </c>
      <c r="F75" s="85">
        <v>2</v>
      </c>
      <c r="G75" s="52">
        <f t="shared" si="10"/>
        <v>0</v>
      </c>
      <c r="H75"/>
      <c r="I75" s="66"/>
      <c r="J75" s="5"/>
      <c r="K75" s="5"/>
      <c r="L75"/>
      <c r="M75"/>
      <c r="N75"/>
      <c r="O75"/>
      <c r="U75" s="3" t="s">
        <v>68</v>
      </c>
    </row>
    <row r="76" spans="1:21" s="77" customFormat="1" ht="14.4">
      <c r="A76" s="73" t="s">
        <v>110</v>
      </c>
      <c r="B76" s="53">
        <v>14</v>
      </c>
      <c r="C76" s="74"/>
      <c r="D76" s="98"/>
      <c r="E76" s="52">
        <f t="shared" si="2"/>
        <v>0</v>
      </c>
      <c r="F76" s="85">
        <v>2</v>
      </c>
      <c r="G76" s="52">
        <f t="shared" si="10"/>
        <v>0</v>
      </c>
      <c r="H76" s="75"/>
      <c r="I76" s="83"/>
      <c r="J76" s="76"/>
      <c r="K76" s="76"/>
      <c r="L76" s="75"/>
      <c r="M76" s="75"/>
      <c r="N76" s="75"/>
      <c r="O76" s="75"/>
      <c r="U76" s="78" t="s">
        <v>70</v>
      </c>
    </row>
    <row r="77" spans="1:21" ht="14.4">
      <c r="A77" s="48" t="s">
        <v>111</v>
      </c>
      <c r="B77" s="49">
        <v>130</v>
      </c>
      <c r="C77" s="50"/>
      <c r="D77" s="96"/>
      <c r="E77" s="52">
        <f t="shared" si="2"/>
        <v>0</v>
      </c>
      <c r="F77" s="85">
        <v>2</v>
      </c>
      <c r="G77" s="52">
        <f t="shared" ref="G77:G79" si="11">E77*F77</f>
        <v>0</v>
      </c>
      <c r="H77"/>
      <c r="I77" s="66"/>
      <c r="J77" s="5"/>
      <c r="K77" s="5"/>
      <c r="L77"/>
      <c r="M77"/>
      <c r="N77"/>
      <c r="O77"/>
    </row>
    <row r="78" spans="1:21" ht="14.4">
      <c r="A78" s="48" t="s">
        <v>112</v>
      </c>
      <c r="B78" s="53">
        <v>130</v>
      </c>
      <c r="C78" s="50"/>
      <c r="D78" s="96"/>
      <c r="E78" s="52">
        <f t="shared" si="2"/>
        <v>0</v>
      </c>
      <c r="F78" s="85">
        <v>2</v>
      </c>
      <c r="G78" s="52">
        <f t="shared" si="11"/>
        <v>0</v>
      </c>
      <c r="H78"/>
      <c r="I78" s="66"/>
      <c r="J78" s="5"/>
      <c r="K78" s="5"/>
      <c r="L78"/>
      <c r="M78"/>
      <c r="N78"/>
      <c r="O78"/>
      <c r="U78" s="3" t="s">
        <v>68</v>
      </c>
    </row>
    <row r="79" spans="1:21" s="77" customFormat="1" ht="14.4">
      <c r="A79" s="73" t="s">
        <v>113</v>
      </c>
      <c r="B79" s="53">
        <v>42</v>
      </c>
      <c r="C79" s="74"/>
      <c r="D79" s="98"/>
      <c r="E79" s="52">
        <f t="shared" si="2"/>
        <v>0</v>
      </c>
      <c r="F79" s="85">
        <v>2</v>
      </c>
      <c r="G79" s="52">
        <f t="shared" si="11"/>
        <v>0</v>
      </c>
      <c r="H79" s="75"/>
      <c r="I79" s="83"/>
      <c r="J79" s="76"/>
      <c r="K79" s="76"/>
      <c r="L79" s="75"/>
      <c r="M79" s="75"/>
      <c r="N79" s="75"/>
      <c r="O79" s="75"/>
      <c r="U79" s="78" t="s">
        <v>70</v>
      </c>
    </row>
    <row r="80" spans="1:21" ht="14.4">
      <c r="A80" s="48" t="s">
        <v>114</v>
      </c>
      <c r="B80" s="49">
        <v>519</v>
      </c>
      <c r="C80" s="50"/>
      <c r="D80" s="96"/>
      <c r="E80" s="52">
        <f t="shared" si="2"/>
        <v>0</v>
      </c>
      <c r="F80" s="85">
        <v>2</v>
      </c>
      <c r="G80" s="52">
        <f>E80*F80</f>
        <v>0</v>
      </c>
      <c r="H80"/>
      <c r="I80" s="66"/>
      <c r="J80" s="5"/>
      <c r="K80" s="5"/>
      <c r="L80"/>
      <c r="M80"/>
      <c r="N80"/>
      <c r="O80"/>
    </row>
    <row r="81" spans="1:21" ht="14.4">
      <c r="A81" s="48" t="s">
        <v>115</v>
      </c>
      <c r="B81" s="49">
        <v>519</v>
      </c>
      <c r="C81" s="50"/>
      <c r="D81" s="96"/>
      <c r="E81" s="52">
        <f t="shared" si="2"/>
        <v>0</v>
      </c>
      <c r="F81" s="85">
        <v>2</v>
      </c>
      <c r="G81" s="52">
        <f t="shared" ref="G81:G86" si="12">E81*F81</f>
        <v>0</v>
      </c>
      <c r="H81"/>
      <c r="I81" s="66"/>
      <c r="J81" s="5"/>
      <c r="K81" s="5"/>
      <c r="L81"/>
      <c r="M81"/>
      <c r="N81"/>
      <c r="O81"/>
    </row>
    <row r="82" spans="1:21" ht="14.4">
      <c r="A82" s="48" t="s">
        <v>116</v>
      </c>
      <c r="B82" s="49">
        <v>536</v>
      </c>
      <c r="C82" s="50"/>
      <c r="D82" s="96"/>
      <c r="E82" s="52">
        <f t="shared" si="2"/>
        <v>0</v>
      </c>
      <c r="F82" s="85">
        <v>2</v>
      </c>
      <c r="G82" s="52">
        <f t="shared" si="12"/>
        <v>0</v>
      </c>
      <c r="H82"/>
      <c r="I82" s="66"/>
      <c r="J82" s="5"/>
      <c r="K82" s="5"/>
      <c r="L82"/>
      <c r="M82"/>
      <c r="N82"/>
      <c r="O82"/>
    </row>
    <row r="83" spans="1:21" ht="14.4">
      <c r="A83" s="48" t="s">
        <v>117</v>
      </c>
      <c r="B83" s="53">
        <v>60</v>
      </c>
      <c r="C83" s="50"/>
      <c r="D83" s="96"/>
      <c r="E83" s="52">
        <f t="shared" si="2"/>
        <v>0</v>
      </c>
      <c r="F83" s="85">
        <v>2</v>
      </c>
      <c r="G83" s="52">
        <f t="shared" si="12"/>
        <v>0</v>
      </c>
      <c r="H83"/>
      <c r="I83" s="66"/>
      <c r="J83" s="5"/>
      <c r="K83" s="5"/>
      <c r="L83"/>
      <c r="M83"/>
      <c r="N83"/>
      <c r="O83"/>
      <c r="U83" s="3" t="s">
        <v>68</v>
      </c>
    </row>
    <row r="84" spans="1:21" s="77" customFormat="1" ht="14.4">
      <c r="A84" s="73" t="s">
        <v>118</v>
      </c>
      <c r="B84" s="53">
        <v>60</v>
      </c>
      <c r="C84" s="74"/>
      <c r="D84" s="98"/>
      <c r="E84" s="52">
        <f t="shared" si="2"/>
        <v>0</v>
      </c>
      <c r="F84" s="85">
        <v>2</v>
      </c>
      <c r="G84" s="52">
        <f t="shared" si="12"/>
        <v>0</v>
      </c>
      <c r="H84" s="75"/>
      <c r="I84" s="83"/>
      <c r="J84" s="76"/>
      <c r="K84" s="76"/>
      <c r="L84" s="75"/>
      <c r="M84" s="75"/>
      <c r="N84" s="75"/>
      <c r="O84" s="75"/>
      <c r="U84" s="78" t="s">
        <v>70</v>
      </c>
    </row>
    <row r="85" spans="1:21" ht="14.4">
      <c r="A85" s="48" t="s">
        <v>119</v>
      </c>
      <c r="B85" s="53">
        <v>598</v>
      </c>
      <c r="C85" s="50"/>
      <c r="D85" s="96"/>
      <c r="E85" s="52">
        <f t="shared" si="2"/>
        <v>0</v>
      </c>
      <c r="F85" s="85">
        <v>2</v>
      </c>
      <c r="G85" s="52">
        <f t="shared" si="12"/>
        <v>0</v>
      </c>
      <c r="H85"/>
      <c r="I85" s="66"/>
      <c r="J85" s="5"/>
      <c r="K85" s="5"/>
      <c r="L85"/>
      <c r="M85"/>
      <c r="N85"/>
      <c r="O85"/>
      <c r="U85" s="3" t="s">
        <v>68</v>
      </c>
    </row>
    <row r="86" spans="1:21" s="77" customFormat="1" ht="14.4">
      <c r="A86" s="73" t="s">
        <v>120</v>
      </c>
      <c r="B86" s="53">
        <v>598</v>
      </c>
      <c r="C86" s="74"/>
      <c r="D86" s="98"/>
      <c r="E86" s="52">
        <f t="shared" si="2"/>
        <v>0</v>
      </c>
      <c r="F86" s="85">
        <v>2</v>
      </c>
      <c r="G86" s="52">
        <f t="shared" si="12"/>
        <v>0</v>
      </c>
      <c r="H86" s="75"/>
      <c r="I86" s="83"/>
      <c r="J86" s="76"/>
      <c r="K86" s="76"/>
      <c r="L86" s="75"/>
      <c r="M86" s="75"/>
      <c r="N86" s="75"/>
      <c r="O86" s="75"/>
      <c r="U86" s="78" t="s">
        <v>70</v>
      </c>
    </row>
    <row r="87" spans="1:21" ht="14.4">
      <c r="A87" s="48" t="s">
        <v>121</v>
      </c>
      <c r="B87" s="49">
        <v>593</v>
      </c>
      <c r="C87" s="50"/>
      <c r="D87" s="96"/>
      <c r="E87" s="52">
        <f t="shared" si="2"/>
        <v>0</v>
      </c>
      <c r="F87" s="85">
        <v>2</v>
      </c>
      <c r="G87" s="52">
        <f t="shared" si="10"/>
        <v>0</v>
      </c>
      <c r="H87"/>
      <c r="I87" s="66"/>
      <c r="J87" s="5"/>
      <c r="K87" s="5"/>
      <c r="L87"/>
      <c r="M87"/>
      <c r="N87"/>
      <c r="O87"/>
    </row>
    <row r="88" spans="1:21" ht="14.4">
      <c r="A88" s="48" t="s">
        <v>122</v>
      </c>
      <c r="B88" s="53">
        <v>534</v>
      </c>
      <c r="C88" s="50"/>
      <c r="D88" s="96"/>
      <c r="E88" s="52">
        <f t="shared" si="2"/>
        <v>0</v>
      </c>
      <c r="F88" s="85">
        <v>2</v>
      </c>
      <c r="G88" s="52">
        <f t="shared" si="10"/>
        <v>0</v>
      </c>
      <c r="H88"/>
      <c r="I88" s="66"/>
      <c r="J88" s="5"/>
      <c r="K88" s="5"/>
      <c r="L88"/>
      <c r="M88"/>
      <c r="N88"/>
      <c r="O88"/>
      <c r="U88" s="3" t="s">
        <v>68</v>
      </c>
    </row>
    <row r="89" spans="1:21" s="77" customFormat="1" ht="14.4">
      <c r="A89" s="73" t="s">
        <v>123</v>
      </c>
      <c r="B89" s="53">
        <v>284</v>
      </c>
      <c r="C89" s="74"/>
      <c r="D89" s="98"/>
      <c r="E89" s="52">
        <f t="shared" si="2"/>
        <v>0</v>
      </c>
      <c r="F89" s="86">
        <v>2</v>
      </c>
      <c r="G89" s="52">
        <f t="shared" si="10"/>
        <v>0</v>
      </c>
      <c r="H89" s="75"/>
      <c r="I89" s="83"/>
      <c r="J89" s="76"/>
      <c r="K89" s="76"/>
      <c r="L89" s="75"/>
      <c r="M89" s="75"/>
      <c r="N89" s="75"/>
      <c r="O89" s="75"/>
      <c r="U89" s="78" t="s">
        <v>70</v>
      </c>
    </row>
    <row r="90" spans="1:21" ht="14.4">
      <c r="A90" s="48" t="s">
        <v>124</v>
      </c>
      <c r="B90" s="49">
        <v>284</v>
      </c>
      <c r="C90" s="50"/>
      <c r="D90" s="96"/>
      <c r="E90" s="52">
        <f t="shared" si="2"/>
        <v>0</v>
      </c>
      <c r="F90" s="86">
        <v>2</v>
      </c>
      <c r="G90" s="52">
        <f>E90*F90</f>
        <v>0</v>
      </c>
      <c r="H90"/>
      <c r="I90" s="66"/>
      <c r="J90" s="5"/>
      <c r="K90" s="5"/>
      <c r="L90"/>
      <c r="M90"/>
      <c r="N90"/>
      <c r="O90"/>
    </row>
    <row r="91" spans="1:21" ht="14.4">
      <c r="A91" s="48" t="s">
        <v>125</v>
      </c>
      <c r="B91" s="49">
        <v>157</v>
      </c>
      <c r="C91" s="50"/>
      <c r="D91" s="96"/>
      <c r="E91" s="52">
        <f t="shared" si="2"/>
        <v>0</v>
      </c>
      <c r="F91" s="86">
        <v>2</v>
      </c>
      <c r="G91" s="52">
        <f t="shared" ref="G91:G96" si="13">E91*F91</f>
        <v>0</v>
      </c>
      <c r="H91"/>
      <c r="I91" s="66"/>
      <c r="J91" s="5"/>
      <c r="K91" s="5"/>
      <c r="L91"/>
      <c r="M91"/>
      <c r="N91"/>
      <c r="O91"/>
    </row>
    <row r="92" spans="1:21" ht="14.4">
      <c r="A92" s="48" t="s">
        <v>126</v>
      </c>
      <c r="B92" s="49">
        <v>95</v>
      </c>
      <c r="C92" s="50"/>
      <c r="D92" s="96"/>
      <c r="E92" s="52">
        <f t="shared" si="2"/>
        <v>0</v>
      </c>
      <c r="F92" s="87">
        <v>2</v>
      </c>
      <c r="G92" s="52">
        <f t="shared" ref="G92:G94" si="14">E92*F92</f>
        <v>0</v>
      </c>
      <c r="H92"/>
      <c r="I92" s="66"/>
      <c r="J92" s="5"/>
      <c r="K92" s="5"/>
      <c r="L92"/>
      <c r="M92"/>
      <c r="N92"/>
      <c r="O92"/>
    </row>
    <row r="93" spans="1:21" ht="14.4">
      <c r="A93" s="48" t="s">
        <v>127</v>
      </c>
      <c r="B93" s="53">
        <v>560</v>
      </c>
      <c r="C93" s="50"/>
      <c r="D93" s="96"/>
      <c r="E93" s="52">
        <f t="shared" si="2"/>
        <v>0</v>
      </c>
      <c r="F93" s="87">
        <v>2</v>
      </c>
      <c r="G93" s="52">
        <f t="shared" si="14"/>
        <v>0</v>
      </c>
      <c r="H93"/>
      <c r="I93" s="66"/>
      <c r="J93" s="5"/>
      <c r="K93" s="5"/>
      <c r="L93"/>
      <c r="M93"/>
      <c r="N93"/>
      <c r="O93"/>
      <c r="U93" s="3" t="s">
        <v>68</v>
      </c>
    </row>
    <row r="94" spans="1:21" s="77" customFormat="1" ht="14.4">
      <c r="A94" s="102" t="s">
        <v>128</v>
      </c>
      <c r="B94" s="53">
        <v>200</v>
      </c>
      <c r="C94" s="74"/>
      <c r="D94" s="98"/>
      <c r="E94" s="52">
        <f t="shared" si="2"/>
        <v>0</v>
      </c>
      <c r="F94" s="87">
        <v>2</v>
      </c>
      <c r="G94" s="52">
        <f t="shared" si="14"/>
        <v>0</v>
      </c>
      <c r="H94" s="75"/>
      <c r="I94" s="83"/>
      <c r="J94" s="76"/>
      <c r="K94" s="76"/>
      <c r="L94" s="75"/>
      <c r="M94" s="75"/>
      <c r="N94" s="75"/>
      <c r="O94" s="75"/>
      <c r="U94" s="78" t="s">
        <v>70</v>
      </c>
    </row>
    <row r="95" spans="1:21" ht="14.4">
      <c r="A95" s="68" t="s">
        <v>129</v>
      </c>
      <c r="B95" s="49">
        <v>14</v>
      </c>
      <c r="C95" s="50"/>
      <c r="D95" s="96"/>
      <c r="E95" s="52">
        <f t="shared" si="2"/>
        <v>0</v>
      </c>
      <c r="F95" s="87">
        <v>2</v>
      </c>
      <c r="G95" s="52">
        <f t="shared" si="13"/>
        <v>0</v>
      </c>
      <c r="H95"/>
      <c r="I95" s="66"/>
      <c r="J95" s="5"/>
      <c r="K95" s="5"/>
      <c r="L95"/>
      <c r="M95"/>
      <c r="N95"/>
      <c r="O95"/>
    </row>
    <row r="96" spans="1:21" ht="14.4">
      <c r="A96" s="48" t="s">
        <v>59</v>
      </c>
      <c r="B96" s="103"/>
      <c r="C96" s="95"/>
      <c r="D96" s="51"/>
      <c r="E96" s="52">
        <f>D96</f>
        <v>0</v>
      </c>
      <c r="F96" s="87">
        <v>2</v>
      </c>
      <c r="G96" s="52">
        <f t="shared" si="13"/>
        <v>0</v>
      </c>
      <c r="H96"/>
      <c r="I96" s="66"/>
      <c r="J96" s="5"/>
      <c r="K96" s="5"/>
      <c r="L96"/>
      <c r="M96"/>
      <c r="N96"/>
      <c r="O96"/>
    </row>
    <row r="97" spans="1:21" ht="15" thickBot="1">
      <c r="A97" s="130" t="s">
        <v>60</v>
      </c>
      <c r="B97" s="131"/>
      <c r="C97" s="131"/>
      <c r="D97" s="131"/>
      <c r="E97" s="131"/>
      <c r="F97" s="132"/>
      <c r="G97" s="99"/>
      <c r="H97"/>
      <c r="I97" s="66"/>
      <c r="J97" s="5"/>
      <c r="K97" s="5"/>
      <c r="L97"/>
      <c r="M97"/>
      <c r="N97"/>
      <c r="O97"/>
      <c r="U97" s="3" t="s">
        <v>68</v>
      </c>
    </row>
    <row r="98" spans="1:21" ht="31.2" customHeight="1" thickTop="1" thickBot="1">
      <c r="A98" s="84" t="str">
        <f>A30</f>
        <v>Vlijmenseweg s-Hertogenbosch (HV)</v>
      </c>
      <c r="B98" s="67">
        <f>SUM(B31:B97)</f>
        <v>17390</v>
      </c>
      <c r="C98" s="129" t="s">
        <v>61</v>
      </c>
      <c r="D98" s="128"/>
      <c r="E98" s="61">
        <f>SUM(E90:E97)</f>
        <v>0</v>
      </c>
      <c r="F98" s="62" t="s">
        <v>62</v>
      </c>
      <c r="G98" s="61">
        <f>SUM(G31:G97)</f>
        <v>0</v>
      </c>
      <c r="H98"/>
      <c r="I98" s="5"/>
      <c r="J98" s="5"/>
      <c r="K98" s="5"/>
      <c r="L98"/>
      <c r="M98"/>
      <c r="N98"/>
      <c r="O98"/>
    </row>
    <row r="99" spans="1:21" ht="18.75" customHeight="1" thickTop="1">
      <c r="A99" s="1"/>
      <c r="B99" s="1"/>
      <c r="C99" s="46"/>
      <c r="D99" s="46"/>
      <c r="E99" s="47"/>
      <c r="F99" s="47"/>
      <c r="G99" s="47"/>
      <c r="H99"/>
      <c r="I99" s="5"/>
      <c r="J99" s="5"/>
      <c r="K99" s="5"/>
      <c r="L99"/>
      <c r="M99"/>
      <c r="N99"/>
      <c r="O99"/>
    </row>
    <row r="100" spans="1:21" ht="18.75" customHeight="1" thickBot="1">
      <c r="A100" s="121" t="s">
        <v>32</v>
      </c>
      <c r="B100" s="122"/>
      <c r="C100" s="122"/>
      <c r="D100" s="122"/>
      <c r="E100" s="122"/>
      <c r="F100" s="122"/>
      <c r="G100" s="123"/>
      <c r="H100"/>
      <c r="I100" s="5"/>
      <c r="J100" s="5"/>
      <c r="K100" s="5"/>
      <c r="L100"/>
      <c r="M100"/>
      <c r="N100"/>
      <c r="O100"/>
    </row>
    <row r="101" spans="1:21" ht="72">
      <c r="A101" s="63" t="s">
        <v>130</v>
      </c>
      <c r="B101" s="57" t="s">
        <v>38</v>
      </c>
      <c r="C101" s="57" t="s">
        <v>39</v>
      </c>
      <c r="D101" s="57" t="s">
        <v>40</v>
      </c>
      <c r="E101" s="57" t="s">
        <v>41</v>
      </c>
      <c r="F101" s="57" t="s">
        <v>42</v>
      </c>
      <c r="G101" s="57" t="s">
        <v>43</v>
      </c>
      <c r="H101"/>
      <c r="I101" s="5"/>
      <c r="J101" s="5"/>
      <c r="K101" s="5"/>
      <c r="L101"/>
      <c r="M101"/>
      <c r="N101"/>
      <c r="O101"/>
    </row>
    <row r="102" spans="1:21" ht="14.4">
      <c r="A102" s="48" t="s">
        <v>131</v>
      </c>
      <c r="B102" s="69">
        <v>377.5</v>
      </c>
      <c r="C102" s="50"/>
      <c r="D102" s="96"/>
      <c r="E102" s="52">
        <f>(B102*C102)</f>
        <v>0</v>
      </c>
      <c r="F102" s="88">
        <v>2</v>
      </c>
      <c r="G102" s="52">
        <f>E102*F102</f>
        <v>0</v>
      </c>
      <c r="H102"/>
      <c r="I102" s="66"/>
      <c r="J102" s="5"/>
      <c r="K102" s="5"/>
      <c r="L102"/>
      <c r="M102"/>
      <c r="N102"/>
      <c r="O102"/>
    </row>
    <row r="103" spans="1:21" ht="14.4">
      <c r="A103" s="68" t="s">
        <v>132</v>
      </c>
      <c r="B103" s="69">
        <v>377.5</v>
      </c>
      <c r="C103" s="50"/>
      <c r="D103" s="96"/>
      <c r="E103" s="52">
        <f t="shared" ref="E103:E105" si="15">(B103*C103)</f>
        <v>0</v>
      </c>
      <c r="F103" s="88">
        <v>2</v>
      </c>
      <c r="G103" s="52">
        <f t="shared" ref="G103:G104" si="16">E103*F103</f>
        <v>0</v>
      </c>
      <c r="H103"/>
      <c r="I103" s="66"/>
      <c r="J103" s="5"/>
      <c r="K103" s="5"/>
      <c r="L103"/>
      <c r="M103"/>
      <c r="N103"/>
      <c r="O103"/>
    </row>
    <row r="104" spans="1:21" ht="14.4">
      <c r="A104" s="68" t="s">
        <v>133</v>
      </c>
      <c r="B104" s="69">
        <v>232</v>
      </c>
      <c r="C104" s="50"/>
      <c r="D104" s="96"/>
      <c r="E104" s="52">
        <f t="shared" si="15"/>
        <v>0</v>
      </c>
      <c r="F104" s="88">
        <v>2</v>
      </c>
      <c r="G104" s="52">
        <f t="shared" si="16"/>
        <v>0</v>
      </c>
      <c r="H104"/>
      <c r="I104" s="66"/>
      <c r="J104" s="5"/>
      <c r="K104" s="5"/>
      <c r="L104"/>
      <c r="M104"/>
      <c r="N104"/>
      <c r="O104"/>
    </row>
    <row r="105" spans="1:21" ht="14.4">
      <c r="A105" s="68" t="s">
        <v>134</v>
      </c>
      <c r="B105" s="69">
        <v>36</v>
      </c>
      <c r="C105" s="50"/>
      <c r="D105" s="96"/>
      <c r="E105" s="52">
        <f t="shared" si="15"/>
        <v>0</v>
      </c>
      <c r="F105" s="88">
        <v>2</v>
      </c>
      <c r="G105" s="52">
        <f t="shared" ref="G105:G106" si="17">E105*F105</f>
        <v>0</v>
      </c>
      <c r="H105"/>
      <c r="I105" s="5"/>
      <c r="J105" s="5"/>
      <c r="K105" s="5"/>
      <c r="L105"/>
      <c r="M105"/>
      <c r="N105"/>
      <c r="O105"/>
    </row>
    <row r="106" spans="1:21" ht="14.4">
      <c r="A106" s="68" t="s">
        <v>59</v>
      </c>
      <c r="B106" s="109"/>
      <c r="C106" s="95"/>
      <c r="D106" s="51"/>
      <c r="E106" s="52">
        <f>D106</f>
        <v>0</v>
      </c>
      <c r="F106" s="88">
        <v>2</v>
      </c>
      <c r="G106" s="52">
        <f t="shared" si="17"/>
        <v>0</v>
      </c>
      <c r="H106"/>
      <c r="I106" s="5"/>
      <c r="J106" s="5"/>
      <c r="K106" s="5"/>
      <c r="L106"/>
      <c r="M106"/>
      <c r="N106"/>
      <c r="O106"/>
    </row>
    <row r="107" spans="1:21" ht="15" thickBot="1">
      <c r="A107" s="130" t="s">
        <v>60</v>
      </c>
      <c r="B107" s="146"/>
      <c r="C107" s="146"/>
      <c r="D107" s="146"/>
      <c r="E107" s="146"/>
      <c r="F107" s="147"/>
      <c r="G107" s="99"/>
      <c r="H107"/>
      <c r="I107" s="5"/>
      <c r="J107" s="5"/>
      <c r="K107" s="5"/>
      <c r="L107"/>
      <c r="M107"/>
      <c r="N107"/>
      <c r="O107"/>
    </row>
    <row r="108" spans="1:21" ht="18.75" customHeight="1" thickTop="1" thickBot="1">
      <c r="A108" s="84" t="str">
        <f>A101</f>
        <v>Weidonklaan s-Hertogenbosch (HW)</v>
      </c>
      <c r="B108" s="67">
        <f>SUM(B102:B107)</f>
        <v>1023</v>
      </c>
      <c r="C108" s="129" t="s">
        <v>61</v>
      </c>
      <c r="D108" s="128"/>
      <c r="E108" s="61">
        <f>SUM(E102:E107)</f>
        <v>0</v>
      </c>
      <c r="F108" s="62" t="s">
        <v>62</v>
      </c>
      <c r="G108" s="61">
        <f>SUM(G102:G107)</f>
        <v>0</v>
      </c>
      <c r="H108"/>
      <c r="I108" s="5"/>
      <c r="J108" s="5"/>
      <c r="K108" s="5"/>
      <c r="L108"/>
      <c r="M108"/>
      <c r="N108"/>
      <c r="O108"/>
    </row>
    <row r="109" spans="1:21" ht="18.75" customHeight="1" thickTop="1">
      <c r="A109" s="1"/>
      <c r="B109" s="1"/>
      <c r="C109" s="46"/>
      <c r="D109" s="46"/>
      <c r="E109" s="72"/>
      <c r="F109" s="47"/>
      <c r="G109" s="47"/>
      <c r="H109"/>
      <c r="I109" s="5"/>
      <c r="J109" s="5"/>
      <c r="K109" s="5"/>
      <c r="L109"/>
      <c r="M109"/>
      <c r="N109"/>
      <c r="O109"/>
    </row>
    <row r="110" spans="1:21" ht="18.75" customHeight="1" thickBot="1">
      <c r="A110" s="121" t="s">
        <v>32</v>
      </c>
      <c r="B110" s="122"/>
      <c r="C110" s="122"/>
      <c r="D110" s="122"/>
      <c r="E110" s="122"/>
      <c r="F110" s="122"/>
      <c r="G110" s="123"/>
      <c r="H110"/>
      <c r="I110" s="5"/>
      <c r="J110" s="5"/>
      <c r="K110" s="5"/>
      <c r="L110"/>
      <c r="M110"/>
      <c r="N110"/>
      <c r="O110"/>
    </row>
    <row r="111" spans="1:21" ht="72">
      <c r="A111" s="63" t="s">
        <v>135</v>
      </c>
      <c r="B111" s="57" t="s">
        <v>38</v>
      </c>
      <c r="C111" s="57" t="s">
        <v>39</v>
      </c>
      <c r="D111" s="57" t="s">
        <v>40</v>
      </c>
      <c r="E111" s="57" t="s">
        <v>41</v>
      </c>
      <c r="F111" s="57" t="s">
        <v>42</v>
      </c>
      <c r="G111" s="57" t="s">
        <v>43</v>
      </c>
      <c r="H111"/>
      <c r="I111" s="5"/>
      <c r="J111" s="5"/>
      <c r="K111" s="5"/>
      <c r="L111"/>
      <c r="M111"/>
      <c r="N111"/>
      <c r="O111"/>
    </row>
    <row r="112" spans="1:21" ht="14.4">
      <c r="A112" s="48" t="s">
        <v>131</v>
      </c>
      <c r="B112" s="70">
        <v>330</v>
      </c>
      <c r="C112" s="50"/>
      <c r="D112" s="96"/>
      <c r="E112" s="52">
        <f>(B112*C112)</f>
        <v>0</v>
      </c>
      <c r="F112" s="88">
        <v>2</v>
      </c>
      <c r="G112" s="52">
        <f>E112*F112</f>
        <v>0</v>
      </c>
      <c r="H112"/>
      <c r="I112" s="5"/>
      <c r="J112" s="5"/>
      <c r="K112" s="5"/>
      <c r="L112"/>
      <c r="M112"/>
      <c r="N112"/>
      <c r="O112"/>
    </row>
    <row r="113" spans="1:15" ht="14.4">
      <c r="A113" s="106" t="s">
        <v>136</v>
      </c>
      <c r="B113" s="103"/>
      <c r="C113" s="95"/>
      <c r="D113" s="96"/>
      <c r="E113" s="104"/>
      <c r="F113" s="105"/>
      <c r="G113" s="104"/>
      <c r="H113"/>
      <c r="I113" s="66"/>
      <c r="J113" s="5"/>
      <c r="K113" s="5"/>
      <c r="L113"/>
      <c r="M113"/>
      <c r="N113"/>
      <c r="O113"/>
    </row>
    <row r="114" spans="1:15" ht="14.4">
      <c r="A114" s="68" t="s">
        <v>133</v>
      </c>
      <c r="B114" s="49">
        <v>210</v>
      </c>
      <c r="C114" s="50"/>
      <c r="D114" s="96"/>
      <c r="E114" s="52">
        <f>(B114*C114)</f>
        <v>0</v>
      </c>
      <c r="F114" s="88">
        <v>2</v>
      </c>
      <c r="G114" s="52">
        <f t="shared" ref="G114" si="18">E114*F114</f>
        <v>0</v>
      </c>
      <c r="H114"/>
      <c r="I114" s="66"/>
      <c r="J114" s="5"/>
      <c r="K114" s="5"/>
      <c r="L114"/>
      <c r="M114"/>
      <c r="N114"/>
      <c r="O114"/>
    </row>
    <row r="115" spans="1:15" ht="15" thickBot="1">
      <c r="A115" s="130" t="s">
        <v>60</v>
      </c>
      <c r="B115" s="146"/>
      <c r="C115" s="146"/>
      <c r="D115" s="146"/>
      <c r="E115" s="146"/>
      <c r="F115" s="147"/>
      <c r="G115" s="99"/>
      <c r="H115"/>
      <c r="I115" s="66"/>
      <c r="J115" s="5"/>
      <c r="K115" s="5"/>
      <c r="L115"/>
      <c r="M115"/>
      <c r="N115"/>
      <c r="O115"/>
    </row>
    <row r="116" spans="1:15" ht="18.75" customHeight="1" thickTop="1" thickBot="1">
      <c r="A116" s="84" t="str">
        <f>A111</f>
        <v>Stadionlaan s-Hertogenbosch (HH)</v>
      </c>
      <c r="B116" s="67">
        <f>SUM(B112:B115)</f>
        <v>540</v>
      </c>
      <c r="C116" s="129" t="s">
        <v>61</v>
      </c>
      <c r="D116" s="128"/>
      <c r="E116" s="61">
        <f>SUM(E112:E115)</f>
        <v>0</v>
      </c>
      <c r="F116" s="62" t="s">
        <v>62</v>
      </c>
      <c r="G116" s="61">
        <f>SUM(G112:G115)</f>
        <v>0</v>
      </c>
      <c r="H116"/>
      <c r="I116" s="5"/>
      <c r="J116" s="5"/>
      <c r="K116" s="5"/>
      <c r="L116"/>
      <c r="M116"/>
      <c r="N116"/>
      <c r="O116"/>
    </row>
    <row r="117" spans="1:15" ht="18.75" customHeight="1" thickTop="1">
      <c r="A117" s="1"/>
      <c r="B117" s="1"/>
      <c r="C117" s="46"/>
      <c r="D117" s="46"/>
      <c r="E117" s="47"/>
      <c r="F117" s="47"/>
      <c r="G117" s="47"/>
      <c r="H117"/>
      <c r="I117" s="5"/>
      <c r="J117" s="5"/>
      <c r="K117" s="5"/>
      <c r="L117"/>
      <c r="M117"/>
      <c r="N117"/>
      <c r="O117"/>
    </row>
    <row r="118" spans="1:15" ht="18.75" customHeight="1" thickBot="1">
      <c r="A118" s="121" t="s">
        <v>32</v>
      </c>
      <c r="B118" s="122"/>
      <c r="C118" s="122"/>
      <c r="D118" s="122"/>
      <c r="E118" s="122"/>
      <c r="F118" s="122"/>
      <c r="G118" s="123"/>
      <c r="H118"/>
      <c r="I118" s="5"/>
      <c r="J118" s="5"/>
      <c r="K118" s="5"/>
      <c r="L118"/>
      <c r="M118"/>
      <c r="N118"/>
      <c r="O118"/>
    </row>
    <row r="119" spans="1:15" ht="72">
      <c r="A119" s="63" t="s">
        <v>137</v>
      </c>
      <c r="B119" s="57" t="s">
        <v>38</v>
      </c>
      <c r="C119" s="57" t="s">
        <v>39</v>
      </c>
      <c r="D119" s="57" t="s">
        <v>40</v>
      </c>
      <c r="E119" s="57" t="s">
        <v>41</v>
      </c>
      <c r="F119" s="57" t="s">
        <v>42</v>
      </c>
      <c r="G119" s="57" t="s">
        <v>43</v>
      </c>
      <c r="H119"/>
      <c r="I119" s="5"/>
      <c r="J119" s="5"/>
      <c r="K119" s="5"/>
      <c r="L119"/>
      <c r="M119"/>
      <c r="N119"/>
      <c r="O119"/>
    </row>
    <row r="120" spans="1:15" ht="14.4">
      <c r="A120" s="90" t="s">
        <v>131</v>
      </c>
      <c r="B120" s="70">
        <v>303</v>
      </c>
      <c r="C120" s="50"/>
      <c r="D120" s="96"/>
      <c r="E120" s="52">
        <f>(B120*C120)</f>
        <v>0</v>
      </c>
      <c r="F120" s="88">
        <v>2</v>
      </c>
      <c r="G120" s="52">
        <f>E120*F120</f>
        <v>0</v>
      </c>
      <c r="H120"/>
      <c r="I120" s="5"/>
      <c r="J120" s="5"/>
      <c r="K120" s="5"/>
      <c r="L120"/>
      <c r="M120"/>
      <c r="N120"/>
      <c r="O120"/>
    </row>
    <row r="121" spans="1:15" ht="14.4">
      <c r="A121" s="90" t="s">
        <v>132</v>
      </c>
      <c r="B121" s="49">
        <v>303</v>
      </c>
      <c r="C121" s="50"/>
      <c r="D121" s="96"/>
      <c r="E121" s="52">
        <f t="shared" ref="E121:E122" si="19">(B121*C121)</f>
        <v>0</v>
      </c>
      <c r="F121" s="88">
        <v>2</v>
      </c>
      <c r="G121" s="52">
        <f>E121*F121</f>
        <v>0</v>
      </c>
      <c r="H121"/>
      <c r="I121" s="66"/>
      <c r="J121" s="5"/>
      <c r="K121" s="5"/>
      <c r="L121"/>
      <c r="M121"/>
      <c r="N121"/>
      <c r="O121"/>
    </row>
    <row r="122" spans="1:15" ht="14.4">
      <c r="A122" s="90" t="s">
        <v>133</v>
      </c>
      <c r="B122" s="49">
        <v>355</v>
      </c>
      <c r="C122" s="50"/>
      <c r="D122" s="96"/>
      <c r="E122" s="52">
        <f t="shared" si="19"/>
        <v>0</v>
      </c>
      <c r="F122" s="88">
        <v>2</v>
      </c>
      <c r="G122" s="52">
        <f t="shared" ref="G122" si="20">E122*F122</f>
        <v>0</v>
      </c>
      <c r="H122"/>
      <c r="I122" s="66"/>
      <c r="J122" s="5"/>
      <c r="K122" s="5"/>
      <c r="L122"/>
      <c r="M122"/>
      <c r="N122"/>
      <c r="O122"/>
    </row>
    <row r="123" spans="1:15" ht="15" thickBot="1">
      <c r="A123" s="145" t="s">
        <v>60</v>
      </c>
      <c r="B123" s="146"/>
      <c r="C123" s="146"/>
      <c r="D123" s="146"/>
      <c r="E123" s="146"/>
      <c r="F123" s="147"/>
      <c r="G123" s="99"/>
      <c r="H123"/>
      <c r="I123" s="66"/>
      <c r="J123" s="5"/>
      <c r="K123" s="5"/>
      <c r="L123"/>
      <c r="M123"/>
      <c r="N123"/>
      <c r="O123"/>
    </row>
    <row r="124" spans="1:15" ht="18.75" customHeight="1" thickTop="1" thickBot="1">
      <c r="A124" s="84" t="str">
        <f>A119</f>
        <v>Jacob van Maerlantstraat s-Hertogenbosch (HL)</v>
      </c>
      <c r="B124" s="67">
        <f>SUM(B120:B123)</f>
        <v>961</v>
      </c>
      <c r="C124" s="129" t="s">
        <v>61</v>
      </c>
      <c r="D124" s="128"/>
      <c r="E124" s="61">
        <f>SUM(E120:E123)</f>
        <v>0</v>
      </c>
      <c r="F124" s="62" t="s">
        <v>62</v>
      </c>
      <c r="G124" s="61">
        <f>SUM(G120:G123)</f>
        <v>0</v>
      </c>
      <c r="H124"/>
      <c r="I124" s="5"/>
      <c r="J124" s="5"/>
      <c r="K124" s="5"/>
      <c r="L124"/>
      <c r="M124"/>
      <c r="N124"/>
      <c r="O124"/>
    </row>
    <row r="125" spans="1:15" ht="18.75" customHeight="1" thickTop="1">
      <c r="A125" s="1"/>
      <c r="B125" s="1"/>
      <c r="C125" s="46"/>
      <c r="D125" s="46"/>
      <c r="E125" s="47"/>
      <c r="F125" s="47"/>
      <c r="G125" s="47"/>
      <c r="H125"/>
      <c r="I125" s="5"/>
      <c r="J125" s="5"/>
      <c r="K125" s="5"/>
      <c r="L125"/>
      <c r="M125"/>
      <c r="N125"/>
      <c r="O125"/>
    </row>
    <row r="126" spans="1:15" ht="18.75" customHeight="1" thickBot="1">
      <c r="A126" s="121" t="s">
        <v>32</v>
      </c>
      <c r="B126" s="122"/>
      <c r="C126" s="122"/>
      <c r="D126" s="122"/>
      <c r="E126" s="122"/>
      <c r="F126" s="122"/>
      <c r="G126" s="123"/>
      <c r="H126"/>
      <c r="I126" s="5"/>
      <c r="J126" s="5"/>
      <c r="K126" s="5"/>
      <c r="L126"/>
      <c r="M126"/>
      <c r="N126"/>
      <c r="O126"/>
    </row>
    <row r="127" spans="1:15" ht="72">
      <c r="A127" s="63" t="s">
        <v>138</v>
      </c>
      <c r="B127" s="57" t="s">
        <v>38</v>
      </c>
      <c r="C127" s="57" t="s">
        <v>39</v>
      </c>
      <c r="D127" s="57" t="s">
        <v>40</v>
      </c>
      <c r="E127" s="57" t="s">
        <v>41</v>
      </c>
      <c r="F127" s="57" t="s">
        <v>42</v>
      </c>
      <c r="G127" s="57" t="s">
        <v>43</v>
      </c>
      <c r="H127" s="100"/>
      <c r="I127" s="5"/>
      <c r="J127" s="5"/>
      <c r="K127" s="5"/>
      <c r="L127"/>
      <c r="M127"/>
      <c r="N127"/>
      <c r="O127"/>
    </row>
    <row r="128" spans="1:15" ht="14.4">
      <c r="A128" s="90" t="s">
        <v>131</v>
      </c>
      <c r="B128" s="70">
        <v>215</v>
      </c>
      <c r="C128" s="50"/>
      <c r="D128" s="96"/>
      <c r="E128" s="52">
        <f>(B128*C128)</f>
        <v>0</v>
      </c>
      <c r="F128" s="88">
        <v>2</v>
      </c>
      <c r="G128" s="52">
        <f>E128*F128</f>
        <v>0</v>
      </c>
      <c r="H128" s="66"/>
      <c r="I128" s="5"/>
      <c r="J128" s="5"/>
      <c r="K128" s="5"/>
      <c r="L128"/>
      <c r="M128"/>
      <c r="N128"/>
      <c r="O128"/>
    </row>
    <row r="129" spans="1:15" ht="14.4">
      <c r="A129" s="90" t="s">
        <v>132</v>
      </c>
      <c r="B129" s="49">
        <v>215</v>
      </c>
      <c r="C129" s="50"/>
      <c r="D129" s="96"/>
      <c r="E129" s="52">
        <f>(B129*C129)</f>
        <v>0</v>
      </c>
      <c r="F129" s="88">
        <v>2</v>
      </c>
      <c r="G129" s="52">
        <f>E129*F129</f>
        <v>0</v>
      </c>
      <c r="H129" s="66"/>
      <c r="I129" s="5"/>
      <c r="J129" s="5"/>
      <c r="K129" s="5"/>
      <c r="L129"/>
      <c r="M129"/>
      <c r="N129"/>
      <c r="O129"/>
    </row>
    <row r="130" spans="1:15" ht="14.4">
      <c r="A130" s="90" t="s">
        <v>133</v>
      </c>
      <c r="B130" s="49">
        <v>32</v>
      </c>
      <c r="C130" s="50"/>
      <c r="D130" s="96"/>
      <c r="E130" s="52">
        <f>(B130*C130)</f>
        <v>0</v>
      </c>
      <c r="F130" s="88">
        <v>2</v>
      </c>
      <c r="G130" s="52">
        <f t="shared" ref="G130" si="21">E130*F130</f>
        <v>0</v>
      </c>
      <c r="H130" s="66"/>
      <c r="I130" s="5"/>
      <c r="J130" s="5"/>
      <c r="K130" s="5"/>
      <c r="L130"/>
      <c r="M130"/>
      <c r="N130"/>
      <c r="O130"/>
    </row>
    <row r="131" spans="1:15" ht="14.4">
      <c r="A131" s="90" t="s">
        <v>59</v>
      </c>
      <c r="B131" s="103"/>
      <c r="C131" s="95"/>
      <c r="D131" s="51"/>
      <c r="E131" s="52">
        <f>D131</f>
        <v>0</v>
      </c>
      <c r="F131" s="88">
        <v>2</v>
      </c>
      <c r="G131" s="52">
        <f>E131*F131</f>
        <v>0</v>
      </c>
      <c r="H131" s="66"/>
      <c r="I131" s="5"/>
      <c r="J131" s="5"/>
      <c r="K131" s="5"/>
      <c r="L131"/>
      <c r="M131"/>
      <c r="N131"/>
      <c r="O131"/>
    </row>
    <row r="132" spans="1:15" ht="15" thickBot="1">
      <c r="A132" s="145" t="s">
        <v>60</v>
      </c>
      <c r="B132" s="146"/>
      <c r="C132" s="146"/>
      <c r="D132" s="146"/>
      <c r="E132" s="146"/>
      <c r="F132" s="147"/>
      <c r="G132" s="99"/>
      <c r="H132" s="66"/>
      <c r="I132" s="5"/>
      <c r="J132" s="5"/>
      <c r="K132" s="5"/>
      <c r="L132"/>
      <c r="M132"/>
      <c r="N132"/>
      <c r="O132"/>
    </row>
    <row r="133" spans="1:15" ht="18.75" customHeight="1" thickTop="1" thickBot="1">
      <c r="A133" s="84" t="str">
        <f>A127</f>
        <v>Beversestraat Cuijk (CB)</v>
      </c>
      <c r="B133" s="67">
        <f>SUM(B128:B132)</f>
        <v>462</v>
      </c>
      <c r="C133" s="129" t="s">
        <v>61</v>
      </c>
      <c r="D133" s="128"/>
      <c r="E133" s="61">
        <f>SUM(E128:E132)</f>
        <v>0</v>
      </c>
      <c r="F133" s="62" t="s">
        <v>62</v>
      </c>
      <c r="G133" s="61">
        <f>SUM(G128:G132)</f>
        <v>0</v>
      </c>
      <c r="H133" s="66"/>
      <c r="I133" s="5"/>
      <c r="J133" s="5"/>
      <c r="K133" s="5"/>
      <c r="L133"/>
      <c r="M133"/>
      <c r="N133"/>
      <c r="O133"/>
    </row>
    <row r="134" spans="1:15" ht="18.75" customHeight="1" thickTop="1">
      <c r="A134" s="1"/>
      <c r="B134" s="1"/>
      <c r="C134" s="46"/>
      <c r="D134" s="46"/>
      <c r="E134" s="47"/>
      <c r="F134" s="47"/>
      <c r="G134" s="47"/>
      <c r="H134" s="5"/>
      <c r="I134" s="5"/>
      <c r="J134" s="5"/>
      <c r="K134" s="5"/>
      <c r="L134"/>
      <c r="M134"/>
      <c r="N134"/>
      <c r="O134"/>
    </row>
    <row r="135" spans="1:15" ht="18.75" customHeight="1" thickBot="1">
      <c r="A135" s="121" t="s">
        <v>32</v>
      </c>
      <c r="B135" s="122"/>
      <c r="C135" s="122"/>
      <c r="D135" s="122"/>
      <c r="E135" s="122"/>
      <c r="F135" s="122"/>
      <c r="G135" s="123"/>
      <c r="H135" s="5"/>
      <c r="I135" s="5"/>
      <c r="J135" s="5"/>
      <c r="K135" s="5"/>
      <c r="L135"/>
      <c r="M135"/>
      <c r="N135"/>
      <c r="O135"/>
    </row>
    <row r="136" spans="1:15" ht="72">
      <c r="A136" s="63" t="s">
        <v>139</v>
      </c>
      <c r="B136" s="57" t="s">
        <v>38</v>
      </c>
      <c r="C136" s="57" t="s">
        <v>39</v>
      </c>
      <c r="D136" s="57" t="s">
        <v>40</v>
      </c>
      <c r="E136" s="57" t="s">
        <v>41</v>
      </c>
      <c r="F136" s="57" t="s">
        <v>42</v>
      </c>
      <c r="G136" s="57" t="s">
        <v>43</v>
      </c>
      <c r="H136" s="100"/>
      <c r="I136" s="5"/>
      <c r="J136" s="5"/>
      <c r="K136" s="5"/>
      <c r="L136"/>
      <c r="M136"/>
      <c r="N136"/>
      <c r="O136"/>
    </row>
    <row r="137" spans="1:15" ht="14.4">
      <c r="A137" s="90" t="s">
        <v>140</v>
      </c>
      <c r="B137" s="70">
        <v>519</v>
      </c>
      <c r="C137" s="50"/>
      <c r="D137" s="96"/>
      <c r="E137" s="52">
        <f>(B137*C137)</f>
        <v>0</v>
      </c>
      <c r="F137" s="88">
        <v>2</v>
      </c>
      <c r="G137" s="52">
        <f>E137*F137</f>
        <v>0</v>
      </c>
      <c r="H137" s="66"/>
      <c r="I137" s="5"/>
      <c r="J137" s="5"/>
      <c r="K137" s="5"/>
      <c r="L137"/>
      <c r="M137"/>
      <c r="N137"/>
      <c r="O137"/>
    </row>
    <row r="138" spans="1:15" ht="14.4">
      <c r="A138" s="90" t="s">
        <v>141</v>
      </c>
      <c r="B138" s="49">
        <v>434</v>
      </c>
      <c r="C138" s="50"/>
      <c r="D138" s="96"/>
      <c r="E138" s="52">
        <f t="shared" ref="E138:E140" si="22">(B138*C138)</f>
        <v>0</v>
      </c>
      <c r="F138" s="88">
        <v>2</v>
      </c>
      <c r="G138" s="52">
        <f>E138*F138</f>
        <v>0</v>
      </c>
      <c r="H138" s="66"/>
      <c r="I138" s="5"/>
      <c r="J138" s="5"/>
      <c r="K138" s="5"/>
      <c r="L138"/>
      <c r="M138"/>
      <c r="N138"/>
      <c r="O138"/>
    </row>
    <row r="139" spans="1:15" ht="14.4">
      <c r="A139" s="90" t="s">
        <v>142</v>
      </c>
      <c r="B139" s="49">
        <v>136</v>
      </c>
      <c r="C139" s="50"/>
      <c r="D139" s="96"/>
      <c r="E139" s="52">
        <f t="shared" si="22"/>
        <v>0</v>
      </c>
      <c r="F139" s="88">
        <v>2</v>
      </c>
      <c r="G139" s="52">
        <f>E139*F139</f>
        <v>0</v>
      </c>
      <c r="H139" s="66"/>
      <c r="I139" s="5"/>
      <c r="J139" s="5"/>
      <c r="K139" s="5"/>
      <c r="L139"/>
      <c r="M139"/>
      <c r="N139"/>
      <c r="O139"/>
    </row>
    <row r="140" spans="1:15" ht="14.4">
      <c r="A140" s="90" t="s">
        <v>143</v>
      </c>
      <c r="B140" s="49">
        <v>82</v>
      </c>
      <c r="C140" s="50"/>
      <c r="D140" s="96"/>
      <c r="E140" s="52">
        <f t="shared" si="22"/>
        <v>0</v>
      </c>
      <c r="F140" s="88">
        <v>1</v>
      </c>
      <c r="G140" s="52">
        <f t="shared" ref="G140:G141" si="23">E140*F140</f>
        <v>0</v>
      </c>
      <c r="H140" s="66"/>
      <c r="I140" s="5"/>
      <c r="J140" s="5"/>
      <c r="K140" s="5"/>
      <c r="L140"/>
      <c r="M140"/>
      <c r="N140"/>
      <c r="O140"/>
    </row>
    <row r="141" spans="1:15" ht="14.4">
      <c r="A141" s="90" t="s">
        <v>59</v>
      </c>
      <c r="B141" s="103"/>
      <c r="C141" s="95"/>
      <c r="D141" s="51"/>
      <c r="E141" s="52">
        <f>D141</f>
        <v>0</v>
      </c>
      <c r="F141" s="88">
        <v>2</v>
      </c>
      <c r="G141" s="52">
        <f t="shared" si="23"/>
        <v>0</v>
      </c>
      <c r="H141" s="66"/>
      <c r="I141" s="5"/>
      <c r="J141" s="5"/>
      <c r="K141" s="5"/>
      <c r="L141"/>
      <c r="M141"/>
      <c r="N141"/>
      <c r="O141"/>
    </row>
    <row r="142" spans="1:15" ht="15" thickBot="1">
      <c r="A142" s="145" t="s">
        <v>60</v>
      </c>
      <c r="B142" s="146"/>
      <c r="C142" s="146"/>
      <c r="D142" s="146"/>
      <c r="E142" s="146"/>
      <c r="F142" s="147"/>
      <c r="G142" s="99"/>
      <c r="H142" s="66"/>
      <c r="I142" s="5"/>
      <c r="J142" s="5"/>
      <c r="K142" s="5"/>
      <c r="L142"/>
      <c r="M142"/>
      <c r="N142"/>
      <c r="O142"/>
    </row>
    <row r="143" spans="1:15" ht="18.75" customHeight="1" thickTop="1" thickBot="1">
      <c r="A143" s="84" t="str">
        <f>A136</f>
        <v>Jan van Cuijkstraat Cuijk (CJ)</v>
      </c>
      <c r="B143" s="67">
        <f>SUM(B137:B142)</f>
        <v>1171</v>
      </c>
      <c r="C143" s="129" t="s">
        <v>61</v>
      </c>
      <c r="D143" s="128"/>
      <c r="E143" s="61">
        <f>SUM(E137:E142)</f>
        <v>0</v>
      </c>
      <c r="F143" s="62" t="s">
        <v>62</v>
      </c>
      <c r="G143" s="61">
        <f>SUM(G137:G142)</f>
        <v>0</v>
      </c>
      <c r="H143" s="66"/>
      <c r="I143" s="5"/>
      <c r="J143" s="5"/>
      <c r="K143" s="5"/>
      <c r="L143"/>
      <c r="M143"/>
      <c r="N143"/>
      <c r="O143"/>
    </row>
    <row r="144" spans="1:15" ht="18.75" customHeight="1" thickTop="1">
      <c r="A144" s="1"/>
      <c r="B144" s="1"/>
      <c r="C144" s="46"/>
      <c r="D144" s="46"/>
      <c r="E144" s="47"/>
      <c r="F144" s="47"/>
      <c r="G144" s="47"/>
      <c r="H144" s="5"/>
      <c r="I144" s="5"/>
      <c r="J144" s="5"/>
      <c r="K144" s="5"/>
      <c r="L144"/>
      <c r="M144"/>
      <c r="N144"/>
      <c r="O144"/>
    </row>
    <row r="145" spans="1:15" ht="18.75" customHeight="1" thickBot="1">
      <c r="A145" s="121" t="s">
        <v>32</v>
      </c>
      <c r="B145" s="122"/>
      <c r="C145" s="122"/>
      <c r="D145" s="122"/>
      <c r="E145" s="122"/>
      <c r="F145" s="122"/>
      <c r="G145" s="123"/>
      <c r="H145" s="5"/>
      <c r="I145" s="5"/>
      <c r="J145" s="5"/>
      <c r="K145" s="5"/>
      <c r="L145"/>
      <c r="M145"/>
      <c r="N145"/>
      <c r="O145"/>
    </row>
    <row r="146" spans="1:15" ht="72">
      <c r="A146" s="63" t="s">
        <v>144</v>
      </c>
      <c r="B146" s="57" t="s">
        <v>38</v>
      </c>
      <c r="C146" s="57" t="s">
        <v>39</v>
      </c>
      <c r="D146" s="57" t="s">
        <v>40</v>
      </c>
      <c r="E146" s="57" t="s">
        <v>41</v>
      </c>
      <c r="F146" s="57" t="s">
        <v>42</v>
      </c>
      <c r="G146" s="57" t="s">
        <v>43</v>
      </c>
      <c r="H146" s="100"/>
      <c r="I146" s="5"/>
      <c r="J146" s="5"/>
      <c r="K146" s="5"/>
      <c r="L146"/>
      <c r="M146"/>
      <c r="N146"/>
      <c r="O146"/>
    </row>
    <row r="147" spans="1:15" ht="14.4">
      <c r="A147" s="90" t="s">
        <v>140</v>
      </c>
      <c r="B147" s="70">
        <v>1120.33</v>
      </c>
      <c r="C147" s="50"/>
      <c r="D147" s="96"/>
      <c r="E147" s="52">
        <f>(B147*C147)</f>
        <v>0</v>
      </c>
      <c r="F147" s="88">
        <v>2</v>
      </c>
      <c r="G147" s="52">
        <f>E147*F147</f>
        <v>0</v>
      </c>
      <c r="H147" s="66"/>
      <c r="I147" s="5"/>
      <c r="J147" s="5"/>
      <c r="K147" s="5"/>
      <c r="L147"/>
      <c r="M147"/>
      <c r="N147"/>
      <c r="O147"/>
    </row>
    <row r="148" spans="1:15" ht="14.4">
      <c r="A148" s="90" t="s">
        <v>141</v>
      </c>
      <c r="B148" s="49">
        <v>967.33</v>
      </c>
      <c r="C148" s="50"/>
      <c r="D148" s="96"/>
      <c r="E148" s="52">
        <f t="shared" ref="E148:E150" si="24">(B148*C148)</f>
        <v>0</v>
      </c>
      <c r="F148" s="88">
        <v>2</v>
      </c>
      <c r="G148" s="52">
        <f>E148*F148</f>
        <v>0</v>
      </c>
      <c r="H148" s="66"/>
      <c r="I148" s="5"/>
      <c r="J148" s="5"/>
      <c r="K148" s="5"/>
      <c r="L148"/>
      <c r="M148"/>
      <c r="N148"/>
      <c r="O148"/>
    </row>
    <row r="149" spans="1:15" ht="14.4">
      <c r="A149" s="90" t="s">
        <v>142</v>
      </c>
      <c r="B149" s="49">
        <v>1504</v>
      </c>
      <c r="C149" s="50"/>
      <c r="D149" s="96"/>
      <c r="E149" s="52">
        <f t="shared" si="24"/>
        <v>0</v>
      </c>
      <c r="F149" s="88">
        <v>2</v>
      </c>
      <c r="G149" s="52">
        <f>E149*F149</f>
        <v>0</v>
      </c>
      <c r="H149" s="66"/>
      <c r="I149" s="5"/>
      <c r="J149" s="5"/>
      <c r="K149" s="5"/>
      <c r="L149"/>
      <c r="M149"/>
      <c r="N149"/>
      <c r="O149"/>
    </row>
    <row r="150" spans="1:15" ht="14.4">
      <c r="A150" s="90" t="s">
        <v>143</v>
      </c>
      <c r="B150" s="49">
        <v>2312</v>
      </c>
      <c r="C150" s="50"/>
      <c r="D150" s="96"/>
      <c r="E150" s="52">
        <f t="shared" si="24"/>
        <v>0</v>
      </c>
      <c r="F150" s="88">
        <v>1</v>
      </c>
      <c r="G150" s="52">
        <f t="shared" ref="G150:G151" si="25">E150*F150</f>
        <v>0</v>
      </c>
      <c r="H150" s="66"/>
      <c r="I150" s="5"/>
      <c r="J150" s="5"/>
      <c r="K150" s="5"/>
      <c r="L150"/>
      <c r="M150"/>
      <c r="N150"/>
      <c r="O150"/>
    </row>
    <row r="151" spans="1:15" ht="14.4">
      <c r="A151" s="90" t="s">
        <v>59</v>
      </c>
      <c r="B151" s="103"/>
      <c r="C151" s="95"/>
      <c r="D151" s="51"/>
      <c r="E151" s="52">
        <f>D151</f>
        <v>0</v>
      </c>
      <c r="F151" s="88">
        <v>2</v>
      </c>
      <c r="G151" s="52">
        <f t="shared" si="25"/>
        <v>0</v>
      </c>
      <c r="H151" s="66"/>
      <c r="I151" s="5"/>
      <c r="J151" s="5"/>
      <c r="K151" s="5"/>
      <c r="L151"/>
      <c r="M151"/>
      <c r="N151"/>
      <c r="O151"/>
    </row>
    <row r="152" spans="1:15" ht="15" thickBot="1">
      <c r="A152" s="145" t="s">
        <v>60</v>
      </c>
      <c r="B152" s="146"/>
      <c r="C152" s="146"/>
      <c r="D152" s="146"/>
      <c r="E152" s="146"/>
      <c r="F152" s="147"/>
      <c r="G152" s="99"/>
      <c r="H152" s="66"/>
      <c r="I152" s="5"/>
      <c r="J152" s="5"/>
      <c r="K152" s="5"/>
      <c r="L152"/>
      <c r="M152"/>
      <c r="N152"/>
      <c r="O152"/>
    </row>
    <row r="153" spans="1:15" ht="18.75" customHeight="1" thickTop="1" thickBot="1">
      <c r="A153" s="84" t="str">
        <f>A146</f>
        <v>Euterpelaan Oss (OE)</v>
      </c>
      <c r="B153" s="67">
        <f>SUM(B147:B152)</f>
        <v>5903.66</v>
      </c>
      <c r="C153" s="129" t="s">
        <v>61</v>
      </c>
      <c r="D153" s="128"/>
      <c r="E153" s="61">
        <f>SUM(E147:E152)</f>
        <v>0</v>
      </c>
      <c r="F153" s="62" t="s">
        <v>62</v>
      </c>
      <c r="G153" s="61">
        <f>SUM(G147:G152)</f>
        <v>0</v>
      </c>
      <c r="H153" s="66"/>
      <c r="I153" s="5"/>
      <c r="J153" s="5"/>
      <c r="K153" s="5"/>
      <c r="L153"/>
      <c r="M153"/>
      <c r="N153"/>
      <c r="O153"/>
    </row>
    <row r="154" spans="1:15" ht="18.75" customHeight="1" thickTop="1">
      <c r="A154" s="1"/>
      <c r="B154" s="1"/>
      <c r="C154" s="46"/>
      <c r="D154" s="46"/>
      <c r="E154" s="47"/>
      <c r="F154" s="47"/>
      <c r="G154" s="47"/>
      <c r="H154" s="5"/>
      <c r="I154" s="5"/>
      <c r="J154" s="5"/>
      <c r="K154" s="5"/>
      <c r="L154"/>
      <c r="M154"/>
      <c r="N154"/>
      <c r="O154"/>
    </row>
    <row r="155" spans="1:15" ht="18.75" customHeight="1" thickBot="1">
      <c r="A155" s="121" t="s">
        <v>32</v>
      </c>
      <c r="B155" s="122"/>
      <c r="C155" s="122"/>
      <c r="D155" s="122"/>
      <c r="E155" s="122"/>
      <c r="F155" s="122"/>
      <c r="G155" s="123"/>
      <c r="H155" s="5"/>
      <c r="I155" s="5"/>
      <c r="J155" s="5"/>
      <c r="K155" s="5"/>
      <c r="L155"/>
      <c r="M155"/>
      <c r="N155"/>
      <c r="O155"/>
    </row>
    <row r="156" spans="1:15" ht="72">
      <c r="A156" s="63" t="s">
        <v>145</v>
      </c>
      <c r="B156" s="57" t="s">
        <v>38</v>
      </c>
      <c r="C156" s="57" t="s">
        <v>39</v>
      </c>
      <c r="D156" s="57" t="s">
        <v>40</v>
      </c>
      <c r="E156" s="57" t="s">
        <v>41</v>
      </c>
      <c r="F156" s="57" t="s">
        <v>42</v>
      </c>
      <c r="G156" s="57" t="s">
        <v>43</v>
      </c>
      <c r="H156" s="100"/>
      <c r="I156" s="5"/>
      <c r="J156" s="5"/>
      <c r="K156" s="5"/>
      <c r="L156"/>
      <c r="M156"/>
      <c r="N156"/>
      <c r="O156"/>
    </row>
    <row r="157" spans="1:15" ht="14.4">
      <c r="A157" s="107" t="s">
        <v>136</v>
      </c>
      <c r="B157" s="103"/>
      <c r="C157" s="95"/>
      <c r="D157" s="96"/>
      <c r="E157" s="104"/>
      <c r="F157" s="105"/>
      <c r="G157" s="104"/>
      <c r="H157" s="66"/>
      <c r="I157" s="66"/>
      <c r="J157" s="5"/>
      <c r="K157" s="5"/>
      <c r="L157"/>
      <c r="M157"/>
      <c r="N157"/>
      <c r="O157"/>
    </row>
    <row r="158" spans="1:15" ht="14.4">
      <c r="A158" s="90" t="s">
        <v>141</v>
      </c>
      <c r="B158" s="49">
        <v>836</v>
      </c>
      <c r="C158" s="50"/>
      <c r="D158" s="96"/>
      <c r="E158" s="52">
        <f>(B158*C158)</f>
        <v>0</v>
      </c>
      <c r="F158" s="88">
        <v>2</v>
      </c>
      <c r="G158" s="52">
        <f>E158*F158</f>
        <v>0</v>
      </c>
      <c r="H158" s="66"/>
      <c r="I158" s="5"/>
      <c r="J158" s="5"/>
      <c r="K158" s="5"/>
      <c r="L158"/>
      <c r="M158"/>
      <c r="N158"/>
      <c r="O158"/>
    </row>
    <row r="159" spans="1:15" ht="14.4">
      <c r="A159" s="90" t="s">
        <v>142</v>
      </c>
      <c r="B159" s="49">
        <v>277</v>
      </c>
      <c r="C159" s="50"/>
      <c r="D159" s="96"/>
      <c r="E159" s="52">
        <f>(B159*C159)</f>
        <v>0</v>
      </c>
      <c r="F159" s="88">
        <v>2</v>
      </c>
      <c r="G159" s="52">
        <f>E159*F159</f>
        <v>0</v>
      </c>
      <c r="H159" s="66"/>
      <c r="I159" s="5"/>
      <c r="J159" s="5"/>
      <c r="K159" s="5"/>
      <c r="L159"/>
      <c r="M159"/>
      <c r="N159"/>
      <c r="O159"/>
    </row>
    <row r="160" spans="1:15" ht="15" thickBot="1">
      <c r="A160" s="145" t="s">
        <v>60</v>
      </c>
      <c r="B160" s="146"/>
      <c r="C160" s="146"/>
      <c r="D160" s="146"/>
      <c r="E160" s="146"/>
      <c r="F160" s="147"/>
      <c r="G160" s="99"/>
      <c r="H160" s="66"/>
      <c r="I160" s="5"/>
      <c r="J160" s="5"/>
      <c r="K160" s="5"/>
      <c r="L160"/>
      <c r="M160"/>
      <c r="N160"/>
      <c r="O160"/>
    </row>
    <row r="161" spans="1:15" ht="18.75" customHeight="1" thickTop="1" thickBot="1">
      <c r="A161" s="84" t="str">
        <f>A156</f>
        <v>Nelson Mandelaboulevard Oss (ON)</v>
      </c>
      <c r="B161" s="67">
        <f>SUM(B157:B160)</f>
        <v>1113</v>
      </c>
      <c r="C161" s="129" t="s">
        <v>61</v>
      </c>
      <c r="D161" s="128"/>
      <c r="E161" s="61">
        <f>SUM(E157:E160)</f>
        <v>0</v>
      </c>
      <c r="F161" s="62" t="s">
        <v>62</v>
      </c>
      <c r="G161" s="61">
        <f>SUM(G157:G160)</f>
        <v>0</v>
      </c>
      <c r="H161" s="66"/>
      <c r="I161" s="5"/>
      <c r="J161" s="5"/>
      <c r="K161" s="5"/>
      <c r="L161"/>
      <c r="M161"/>
      <c r="N161"/>
      <c r="O161"/>
    </row>
    <row r="162" spans="1:15" ht="18.75" customHeight="1" thickTop="1">
      <c r="A162" s="1"/>
      <c r="B162" s="1"/>
      <c r="C162" s="46"/>
      <c r="D162" s="46"/>
      <c r="E162" s="47"/>
      <c r="F162" s="47"/>
      <c r="G162" s="47"/>
      <c r="H162" s="5"/>
      <c r="I162" s="5"/>
      <c r="J162" s="5"/>
      <c r="K162" s="5"/>
      <c r="L162"/>
      <c r="M162"/>
      <c r="N162"/>
      <c r="O162"/>
    </row>
    <row r="163" spans="1:15" ht="18.75" customHeight="1" thickBot="1">
      <c r="A163" s="121" t="s">
        <v>32</v>
      </c>
      <c r="B163" s="122"/>
      <c r="C163" s="122"/>
      <c r="D163" s="122"/>
      <c r="E163" s="122"/>
      <c r="F163" s="122"/>
      <c r="G163" s="123"/>
      <c r="H163" s="5"/>
      <c r="I163" s="5"/>
      <c r="J163" s="5"/>
      <c r="K163" s="5"/>
      <c r="L163"/>
      <c r="M163"/>
      <c r="N163"/>
      <c r="O163"/>
    </row>
    <row r="164" spans="1:15" ht="72">
      <c r="A164" s="63" t="s">
        <v>146</v>
      </c>
      <c r="B164" s="57" t="s">
        <v>38</v>
      </c>
      <c r="C164" s="57" t="s">
        <v>39</v>
      </c>
      <c r="D164" s="57" t="s">
        <v>40</v>
      </c>
      <c r="E164" s="57" t="s">
        <v>41</v>
      </c>
      <c r="F164" s="57" t="s">
        <v>42</v>
      </c>
      <c r="G164" s="57" t="s">
        <v>43</v>
      </c>
      <c r="H164" s="100"/>
      <c r="I164" s="5"/>
      <c r="J164" s="5"/>
      <c r="K164" s="5"/>
      <c r="L164"/>
      <c r="M164"/>
      <c r="N164"/>
      <c r="O164"/>
    </row>
    <row r="165" spans="1:15" ht="14.4">
      <c r="A165" s="90" t="s">
        <v>147</v>
      </c>
      <c r="B165" s="70">
        <v>2122</v>
      </c>
      <c r="C165" s="50"/>
      <c r="D165" s="96"/>
      <c r="E165" s="52">
        <f>(B165*C165)</f>
        <v>0</v>
      </c>
      <c r="F165" s="88">
        <v>2</v>
      </c>
      <c r="G165" s="52">
        <f t="shared" ref="G165:G170" si="26">E165*F165</f>
        <v>0</v>
      </c>
      <c r="H165" s="66"/>
      <c r="I165" s="5"/>
      <c r="J165" s="5"/>
      <c r="K165" s="5"/>
      <c r="L165"/>
      <c r="M165"/>
      <c r="N165"/>
      <c r="O165"/>
    </row>
    <row r="166" spans="1:15" ht="14.4">
      <c r="A166" s="90" t="s">
        <v>141</v>
      </c>
      <c r="B166" s="49">
        <v>2122</v>
      </c>
      <c r="C166" s="50"/>
      <c r="D166" s="96"/>
      <c r="E166" s="52">
        <f t="shared" ref="E166:E171" si="27">(B166*C166)</f>
        <v>0</v>
      </c>
      <c r="F166" s="88">
        <v>2</v>
      </c>
      <c r="G166" s="52">
        <f t="shared" si="26"/>
        <v>0</v>
      </c>
      <c r="H166" s="66"/>
      <c r="I166" s="5"/>
      <c r="J166" s="5"/>
      <c r="K166" s="5"/>
      <c r="L166"/>
      <c r="M166"/>
      <c r="N166"/>
      <c r="O166"/>
    </row>
    <row r="167" spans="1:15" ht="14.4">
      <c r="A167" s="90" t="s">
        <v>142</v>
      </c>
      <c r="B167" s="49">
        <v>2106</v>
      </c>
      <c r="C167" s="50"/>
      <c r="D167" s="96"/>
      <c r="E167" s="52">
        <f t="shared" si="27"/>
        <v>0</v>
      </c>
      <c r="F167" s="88">
        <v>2</v>
      </c>
      <c r="G167" s="52">
        <f t="shared" si="26"/>
        <v>0</v>
      </c>
      <c r="H167" s="66"/>
      <c r="I167" s="5"/>
      <c r="J167" s="5"/>
      <c r="K167" s="5"/>
      <c r="L167"/>
      <c r="M167"/>
      <c r="N167"/>
      <c r="O167"/>
    </row>
    <row r="168" spans="1:15" ht="14.4">
      <c r="A168" s="90" t="s">
        <v>148</v>
      </c>
      <c r="B168" s="70">
        <v>130</v>
      </c>
      <c r="C168" s="50"/>
      <c r="D168" s="96"/>
      <c r="E168" s="52">
        <f t="shared" si="27"/>
        <v>0</v>
      </c>
      <c r="F168" s="88">
        <v>2</v>
      </c>
      <c r="G168" s="52">
        <f t="shared" si="26"/>
        <v>0</v>
      </c>
      <c r="H168" s="66"/>
      <c r="I168" s="5"/>
      <c r="J168" s="5"/>
      <c r="K168" s="5"/>
      <c r="L168"/>
      <c r="M168"/>
      <c r="N168"/>
      <c r="O168"/>
    </row>
    <row r="169" spans="1:15" ht="14.4">
      <c r="A169" s="90" t="s">
        <v>149</v>
      </c>
      <c r="B169" s="49">
        <v>45</v>
      </c>
      <c r="C169" s="50"/>
      <c r="D169" s="96"/>
      <c r="E169" s="52">
        <f t="shared" si="27"/>
        <v>0</v>
      </c>
      <c r="F169" s="88">
        <v>1</v>
      </c>
      <c r="G169" s="52">
        <f t="shared" si="26"/>
        <v>0</v>
      </c>
      <c r="H169" s="66"/>
      <c r="I169" s="5"/>
      <c r="J169" s="5"/>
      <c r="K169" s="5"/>
      <c r="L169"/>
      <c r="M169"/>
      <c r="N169"/>
      <c r="O169"/>
    </row>
    <row r="170" spans="1:15" ht="14.4">
      <c r="A170" s="90" t="s">
        <v>150</v>
      </c>
      <c r="B170" s="49">
        <v>30</v>
      </c>
      <c r="C170" s="50"/>
      <c r="D170" s="96"/>
      <c r="E170" s="52">
        <f t="shared" si="27"/>
        <v>0</v>
      </c>
      <c r="F170" s="88">
        <v>1</v>
      </c>
      <c r="G170" s="52">
        <f t="shared" si="26"/>
        <v>0</v>
      </c>
      <c r="H170" s="66"/>
      <c r="I170" s="5"/>
      <c r="J170" s="5"/>
      <c r="K170" s="5"/>
      <c r="L170"/>
      <c r="M170"/>
      <c r="N170"/>
      <c r="O170"/>
    </row>
    <row r="171" spans="1:15" ht="14.4">
      <c r="A171" s="90" t="s">
        <v>143</v>
      </c>
      <c r="B171" s="49">
        <v>1934.2</v>
      </c>
      <c r="C171" s="50"/>
      <c r="D171" s="96"/>
      <c r="E171" s="52">
        <f t="shared" si="27"/>
        <v>0</v>
      </c>
      <c r="F171" s="88">
        <v>1</v>
      </c>
      <c r="G171" s="52">
        <f t="shared" ref="G171:G172" si="28">E171*F171</f>
        <v>0</v>
      </c>
      <c r="H171" s="66"/>
      <c r="I171" s="5"/>
      <c r="J171" s="5"/>
      <c r="K171" s="5"/>
      <c r="L171"/>
      <c r="M171"/>
      <c r="N171"/>
      <c r="O171"/>
    </row>
    <row r="172" spans="1:15" ht="14.4">
      <c r="A172" s="90" t="s">
        <v>59</v>
      </c>
      <c r="B172" s="103"/>
      <c r="C172" s="95"/>
      <c r="D172" s="51"/>
      <c r="E172" s="52">
        <f>D172</f>
        <v>0</v>
      </c>
      <c r="F172" s="88">
        <v>2</v>
      </c>
      <c r="G172" s="52">
        <f t="shared" si="28"/>
        <v>0</v>
      </c>
      <c r="H172" s="66"/>
      <c r="I172" s="5"/>
      <c r="J172" s="5"/>
      <c r="K172" s="5"/>
      <c r="L172"/>
      <c r="M172"/>
      <c r="N172"/>
      <c r="O172"/>
    </row>
    <row r="173" spans="1:15" ht="18" customHeight="1" thickBot="1">
      <c r="A173" s="145" t="s">
        <v>60</v>
      </c>
      <c r="B173" s="146"/>
      <c r="C173" s="146"/>
      <c r="D173" s="146"/>
      <c r="E173" s="146"/>
      <c r="F173" s="147"/>
      <c r="G173" s="99"/>
      <c r="H173" s="81"/>
      <c r="I173" s="5"/>
      <c r="J173" s="5"/>
      <c r="K173" s="5"/>
      <c r="L173"/>
      <c r="M173"/>
      <c r="N173"/>
      <c r="O173"/>
    </row>
    <row r="174" spans="1:15" ht="18.600000000000001" customHeight="1" thickTop="1" thickBot="1">
      <c r="A174" s="84" t="str">
        <f>A164</f>
        <v>Muntelaar Veghel (VM)</v>
      </c>
      <c r="B174" s="67">
        <f>SUM(B165:B173)</f>
        <v>8489.2000000000007</v>
      </c>
      <c r="C174" s="129" t="s">
        <v>61</v>
      </c>
      <c r="D174" s="128"/>
      <c r="E174" s="61">
        <f>SUM(E168:E173)</f>
        <v>0</v>
      </c>
      <c r="F174" s="62" t="s">
        <v>62</v>
      </c>
      <c r="G174" s="61">
        <f>SUM(G165:G173)</f>
        <v>0</v>
      </c>
      <c r="H174" s="81"/>
      <c r="I174" s="5"/>
      <c r="J174" s="5"/>
      <c r="K174" s="5"/>
      <c r="L174"/>
      <c r="M174"/>
      <c r="N174"/>
      <c r="O174"/>
    </row>
    <row r="175" spans="1:15" ht="18.75" customHeight="1" thickTop="1">
      <c r="A175" s="1"/>
      <c r="B175" s="1"/>
      <c r="C175" s="46"/>
      <c r="D175" s="46"/>
      <c r="E175" s="47"/>
      <c r="F175" s="47"/>
      <c r="G175" s="47"/>
      <c r="H175"/>
      <c r="I175" s="5"/>
      <c r="J175" s="5"/>
      <c r="K175" s="5"/>
      <c r="L175"/>
      <c r="M175"/>
      <c r="N175"/>
      <c r="O175"/>
    </row>
    <row r="176" spans="1:15" ht="18.75" customHeight="1" thickBot="1">
      <c r="A176" s="1"/>
      <c r="B176" s="1"/>
      <c r="C176" s="46"/>
      <c r="D176" s="46"/>
      <c r="E176" s="47"/>
      <c r="F176" s="47"/>
      <c r="G176" s="47"/>
      <c r="H176"/>
      <c r="I176" s="5"/>
      <c r="J176" s="5"/>
      <c r="K176" s="5"/>
      <c r="L176"/>
      <c r="M176"/>
      <c r="N176"/>
      <c r="O176"/>
    </row>
    <row r="177" spans="1:15" ht="18.75" customHeight="1" thickBot="1">
      <c r="A177" s="133" t="s">
        <v>151</v>
      </c>
      <c r="B177" s="134"/>
      <c r="C177" s="134"/>
      <c r="D177" s="134"/>
      <c r="E177" s="134"/>
      <c r="F177" s="135"/>
      <c r="G177" s="101">
        <f>G27+G98+G108+G116+G124+G133+G143+G153+G161+G174</f>
        <v>0</v>
      </c>
      <c r="H177"/>
      <c r="I177" s="5"/>
      <c r="J177" s="5"/>
      <c r="K177" s="5"/>
      <c r="L177"/>
      <c r="M177"/>
      <c r="N177"/>
      <c r="O177"/>
    </row>
    <row r="178" spans="1:15" ht="18.75" customHeight="1">
      <c r="A178" s="1"/>
      <c r="B178" s="1"/>
      <c r="C178" s="46"/>
      <c r="D178" s="46"/>
      <c r="E178" s="47"/>
      <c r="F178" s="47"/>
      <c r="G178" s="47"/>
      <c r="H178"/>
      <c r="I178" s="5"/>
      <c r="J178" s="5"/>
      <c r="K178" s="5"/>
      <c r="L178"/>
      <c r="M178"/>
      <c r="N178"/>
      <c r="O178"/>
    </row>
    <row r="179" spans="1:15" ht="18.75" customHeight="1">
      <c r="A179" s="1"/>
      <c r="B179" s="1"/>
      <c r="C179" s="46"/>
      <c r="D179" s="46"/>
      <c r="E179" s="47"/>
      <c r="F179" s="47"/>
      <c r="G179" s="47"/>
      <c r="H179"/>
      <c r="I179" s="5"/>
      <c r="J179" s="5"/>
      <c r="K179" s="5"/>
      <c r="L179"/>
      <c r="M179"/>
      <c r="N179"/>
      <c r="O179"/>
    </row>
    <row r="180" spans="1:15" ht="18.75" customHeight="1">
      <c r="A180" s="1"/>
      <c r="B180" s="1"/>
      <c r="C180" s="46"/>
      <c r="D180" s="46"/>
      <c r="E180" s="47"/>
      <c r="F180" s="47"/>
      <c r="G180" s="47"/>
      <c r="H180"/>
      <c r="I180" s="5"/>
      <c r="J180" s="5"/>
      <c r="K180" s="5"/>
      <c r="L180"/>
      <c r="M180"/>
      <c r="N180"/>
      <c r="O180"/>
    </row>
  </sheetData>
  <mergeCells count="33">
    <mergeCell ref="A155:G155"/>
    <mergeCell ref="A152:F152"/>
    <mergeCell ref="A135:G135"/>
    <mergeCell ref="C143:D143"/>
    <mergeCell ref="A145:G145"/>
    <mergeCell ref="C153:D153"/>
    <mergeCell ref="A107:F107"/>
    <mergeCell ref="A115:F115"/>
    <mergeCell ref="A123:F123"/>
    <mergeCell ref="A132:F132"/>
    <mergeCell ref="A142:F142"/>
    <mergeCell ref="A177:F177"/>
    <mergeCell ref="I12:K16"/>
    <mergeCell ref="A118:G118"/>
    <mergeCell ref="C124:D124"/>
    <mergeCell ref="A126:G126"/>
    <mergeCell ref="C133:D133"/>
    <mergeCell ref="C161:D161"/>
    <mergeCell ref="A160:F160"/>
    <mergeCell ref="A100:G100"/>
    <mergeCell ref="C108:D108"/>
    <mergeCell ref="A110:G110"/>
    <mergeCell ref="C116:D116"/>
    <mergeCell ref="A173:F173"/>
    <mergeCell ref="A163:G163"/>
    <mergeCell ref="C174:D174"/>
    <mergeCell ref="A26:F26"/>
    <mergeCell ref="A10:G10"/>
    <mergeCell ref="I11:K11"/>
    <mergeCell ref="C27:D27"/>
    <mergeCell ref="A29:G29"/>
    <mergeCell ref="C98:D98"/>
    <mergeCell ref="A97:F9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021B6A3-15CB-4027-AD4B-786362724CB5}">
  <ds:schemaRefs>
    <ds:schemaRef ds:uri="http://schemas.microsoft.com/sharepoint/v3/contenttype/forms"/>
  </ds:schemaRefs>
</ds:datastoreItem>
</file>

<file path=customXml/itemProps2.xml><?xml version="1.0" encoding="utf-8"?>
<ds:datastoreItem xmlns:ds="http://schemas.openxmlformats.org/officeDocument/2006/customXml" ds:itemID="{D4E95B6C-D207-44AD-B480-A17F82832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350356-6B9B-4DB3-B9B3-9179D9FD4256}">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dcmitype/"/>
    <ds:schemaRef ds:uri="84bc9395-f450-40d9-ab77-b7a484dca8a4"/>
    <ds:schemaRef ds:uri="http://www.w3.org/XML/1998/namespace"/>
    <ds:schemaRef ds:uri="http://purl.org/dc/term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en toelichting</vt:lpstr>
      <vt:lpstr>Inschrijfblad</vt:lpstr>
      <vt:lpstr>Invulblad glasbewassing </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2015-02-12T13:10:09Z</dcterms:created>
  <dcterms:modified xsi:type="dcterms:W3CDTF">2024-11-26T10:16:06Z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0x01010041CF798FBD13F74086530441DE4F5EFF</vt:lpwstr>
  </property>
  <property fmtid="{D5CDD505-2E9C-101B-9397-08002B2CF9AE}" pid="3" name="Order">
    <vt:r8>825200</vt:r8>
  </property>
  <property fmtid="{D5CDD505-2E9C-101B-9397-08002B2CF9AE}" pid="4" name="MediaServiceImageTags">
    <vt:lpwstr/>
  </property>
</Properties>
</file>