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Peter\Documents\Beekdaelen\brandstof\"/>
    </mc:Choice>
  </mc:AlternateContent>
  <xr:revisionPtr revIDLastSave="0" documentId="8_{29B35C6B-A272-4FC3-837B-B180A7CE6E28}" xr6:coauthVersionLast="47" xr6:coauthVersionMax="47" xr10:uidLastSave="{00000000-0000-0000-0000-000000000000}"/>
  <bookViews>
    <workbookView xWindow="-120" yWindow="-120" windowWidth="29040" windowHeight="15840" xr2:uid="{798E5A43-FB09-534D-A218-A1662EED9296}"/>
  </bookViews>
  <sheets>
    <sheet name="Perceel 1" sheetId="1" r:id="rId1"/>
    <sheet name="Perceel 2"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 l="1"/>
  <c r="G24" i="1" s="1"/>
  <c r="G23" i="1"/>
  <c r="G17" i="1"/>
  <c r="G16" i="1"/>
  <c r="G30" i="3"/>
  <c r="D34" i="3" s="1"/>
  <c r="F25" i="3"/>
  <c r="G25" i="3" s="1"/>
  <c r="G24" i="3"/>
  <c r="F24" i="3"/>
  <c r="F23" i="3"/>
  <c r="G23" i="3" s="1"/>
  <c r="G26" i="3" s="1"/>
  <c r="F17" i="3"/>
  <c r="G17" i="3" s="1"/>
  <c r="F16" i="3"/>
  <c r="G16" i="3" s="1"/>
  <c r="G18" i="3" s="1"/>
  <c r="D33" i="3" s="1"/>
  <c r="D35" i="3" s="1"/>
  <c r="G30" i="1"/>
  <c r="F25" i="1"/>
  <c r="G26" i="1" l="1"/>
  <c r="G18" i="1"/>
</calcChain>
</file>

<file path=xl/sharedStrings.xml><?xml version="1.0" encoding="utf-8"?>
<sst xmlns="http://schemas.openxmlformats.org/spreadsheetml/2006/main" count="121" uniqueCount="46">
  <si>
    <t>Bijlage 6:</t>
  </si>
  <si>
    <t>Perceel 1, Gemeentelager Schinnen (hoevenveldweg 20)</t>
  </si>
  <si>
    <t>Inschrijfbiljet</t>
  </si>
  <si>
    <t>Brandstoffen en tankpassen</t>
  </si>
  <si>
    <t>Naam onderneming</t>
  </si>
  <si>
    <t>Adres</t>
  </si>
  <si>
    <t>Postcode en plaats</t>
  </si>
  <si>
    <t>KvK-nummer</t>
  </si>
  <si>
    <t xml:space="preserve"> </t>
  </si>
  <si>
    <t>Gegevens inschrijver</t>
  </si>
  <si>
    <t>Ondergetekende verklaard zich door ondertekening van dit biljet bereid tot het leveren van de gevraagde producten en diensten ten behoeve van bovengenoemd project voor de onderstaande tarieven:</t>
  </si>
  <si>
    <r>
      <rPr>
        <b/>
        <sz val="12"/>
        <color theme="1"/>
        <rFont val="Aptos Narrow"/>
        <family val="2"/>
        <scheme val="minor"/>
      </rPr>
      <t xml:space="preserve">Brandstoffen </t>
    </r>
    <r>
      <rPr>
        <b/>
        <sz val="12"/>
        <color rgb="FFFF0000"/>
        <rFont val="Aptos Narrow (Hoofdtekst)"/>
      </rPr>
      <t>zonder HVO</t>
    </r>
  </si>
  <si>
    <t>Product</t>
  </si>
  <si>
    <t>Totaal per jaar:</t>
  </si>
  <si>
    <t>Benzine Euro 95</t>
  </si>
  <si>
    <t>Diesel B7</t>
  </si>
  <si>
    <r>
      <rPr>
        <b/>
        <u/>
        <sz val="12"/>
        <color rgb="FFFF0000"/>
        <rFont val="Aptos Narrow (Hoofdtekst)"/>
      </rPr>
      <t>Indicatieve</t>
    </r>
    <r>
      <rPr>
        <b/>
        <sz val="12"/>
        <color theme="1"/>
        <rFont val="Aptos Narrow"/>
        <family val="2"/>
        <scheme val="minor"/>
      </rPr>
      <t xml:space="preserve"> hoeveelheid in liters</t>
    </r>
  </si>
  <si>
    <t>Adviesprijs incl. btw per liter</t>
  </si>
  <si>
    <t>Vaste korting incl. btw per liter</t>
  </si>
  <si>
    <t>Fictieve korting totaal per jaar:</t>
  </si>
  <si>
    <t>Totaal:</t>
  </si>
  <si>
    <t>Tabel alleen gebruiken indien HVO wordt aangeboden!</t>
  </si>
  <si>
    <r>
      <t>Brandstoffen met</t>
    </r>
    <r>
      <rPr>
        <b/>
        <sz val="12"/>
        <color rgb="FFFF0000"/>
        <rFont val="Aptos Narrow (Hoofdtekst)"/>
      </rPr>
      <t xml:space="preserve"> HVO</t>
    </r>
  </si>
  <si>
    <t>Diesel HVO 100</t>
  </si>
  <si>
    <t>tankpassen</t>
  </si>
  <si>
    <r>
      <rPr>
        <b/>
        <u/>
        <sz val="12"/>
        <color rgb="FFFF0000"/>
        <rFont val="Aptos Narrow (Hoofdtekst)"/>
      </rPr>
      <t>Indicatieve</t>
    </r>
    <r>
      <rPr>
        <b/>
        <sz val="12"/>
        <color theme="1"/>
        <rFont val="Aptos Narrow"/>
        <family val="2"/>
        <scheme val="minor"/>
      </rPr>
      <t xml:space="preserve"> hoeveelheid merkgebonden</t>
    </r>
  </si>
  <si>
    <r>
      <rPr>
        <b/>
        <u/>
        <sz val="12"/>
        <color rgb="FFFF0000"/>
        <rFont val="Aptos Narrow (Hoofdtekst)"/>
      </rPr>
      <t>Indicatieve</t>
    </r>
    <r>
      <rPr>
        <b/>
        <sz val="12"/>
        <color theme="1"/>
        <rFont val="Aptos Narrow"/>
        <family val="2"/>
        <scheme val="minor"/>
      </rPr>
      <t xml:space="preserve"> hoeveelheid universeel</t>
    </r>
  </si>
  <si>
    <t>Jaarlijkse kosten tankpassen</t>
  </si>
  <si>
    <r>
      <rPr>
        <b/>
        <sz val="12"/>
        <color rgb="FFFF0000"/>
        <rFont val="Aptos Narrow (Hoofdtekst)"/>
      </rPr>
      <t>Jaarlijkse</t>
    </r>
    <r>
      <rPr>
        <b/>
        <sz val="12"/>
        <color theme="1"/>
        <rFont val="Aptos Narrow"/>
        <family val="2"/>
        <scheme val="minor"/>
      </rPr>
      <t xml:space="preserve"> kosten per tankpas merkgebonden</t>
    </r>
  </si>
  <si>
    <r>
      <rPr>
        <b/>
        <sz val="12"/>
        <color rgb="FFFF0000"/>
        <rFont val="Aptos Narrow (Hoofdtekst)"/>
      </rPr>
      <t>Jaarlijkse</t>
    </r>
    <r>
      <rPr>
        <b/>
        <sz val="12"/>
        <color theme="1"/>
        <rFont val="Aptos Narrow"/>
        <family val="2"/>
        <scheme val="minor"/>
      </rPr>
      <t xml:space="preserve"> kosten per tankpas universeel</t>
    </r>
  </si>
  <si>
    <t>Totaal indicatieve kosten per jaar brandstof</t>
  </si>
  <si>
    <t>Totaal indicatieve kosten per jaar tankpassen</t>
  </si>
  <si>
    <t>Inschrijfprijs</t>
  </si>
  <si>
    <t>Totale (fictieve inschrijfprijs)</t>
  </si>
  <si>
    <r>
      <t xml:space="preserve">Tabel alleen gebruiken indien </t>
    </r>
    <r>
      <rPr>
        <b/>
        <sz val="12"/>
        <color rgb="FFFF0000"/>
        <rFont val="Aptos Narrow (Hoofdtekst)"/>
      </rPr>
      <t>GEEN</t>
    </r>
    <r>
      <rPr>
        <b/>
        <sz val="12"/>
        <color theme="1"/>
        <rFont val="Aptos Narrow"/>
        <family val="2"/>
        <scheme val="minor"/>
      </rPr>
      <t xml:space="preserve"> HVO wordt aangeboden!</t>
    </r>
  </si>
  <si>
    <t>De inschrijver verklaart dat:</t>
  </si>
  <si>
    <t>Deze aanbieding wordt gedaan overeenkomstig de bepalingen van het aanbestedingsdocument "Brandstoffen en tankpassen" en met inachtneming van bepalingen en gegevens zoals deze zijn omschreven in genoemd aanbestedingsdocument en de eventuele nota van inlichtingen.</t>
  </si>
  <si>
    <t>De bedragen bevatten alle kosten die nodig zijn voor het uitvoeren van de leveringen en werkzaamheden inclusief o.a. overheadkosten en reiskosten.</t>
  </si>
  <si>
    <t>Ondertekening</t>
  </si>
  <si>
    <t>Plaats</t>
  </si>
  <si>
    <t>Naam</t>
  </si>
  <si>
    <t>Handtekening</t>
  </si>
  <si>
    <t>Datum</t>
  </si>
  <si>
    <t>Functie</t>
  </si>
  <si>
    <t>Perceel 2, Gemeentelager Schinveld (Leuperweg 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</si>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</sst>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7" formatCode="&quot;€&quot;\ #,##0.000000"/>
  </numFmts>
  <fonts count="6">
    <font>
      <sz val="12"/>
      <color theme="1"/>
      <name val="Aptos Narrow"/>
      <family val="2"/>
      <scheme val="minor"/>
    </font>
    <font>
      <sz val="12"/>
      <color rgb="FFFF0000"/>
      <name val="Aptos Narrow"/>
      <family val="2"/>
      <scheme val="minor"/>
    </font>
    <font>
      <b/>
      <sz val="12"/>
      <color theme="1"/>
      <name val="Aptos Narrow"/>
      <family val="2"/>
      <scheme val="minor"/>
    </font>
    <font>
      <b/>
      <sz val="12"/>
      <color rgb="FFFF0000"/>
      <name val="Aptos Narrow (Hoofdtekst)"/>
    </font>
    <font>
      <b/>
      <u/>
      <sz val="12"/>
      <color rgb="FFFF0000"/>
      <name val="Aptos Narrow (Hoofdtekst)"/>
    </font>
    <font>
      <b/>
      <u/>
      <sz val="12"/>
      <color theme="1"/>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0" borderId="3" xfId="0" applyFont="1" applyBorder="1"/>
    <xf numFmtId="0" fontId="1" fillId="0" borderId="3" xfId="0" applyFont="1" applyBorder="1"/>
    <xf numFmtId="0" fontId="0" fillId="0" borderId="3" xfId="0" applyBorder="1"/>
    <xf numFmtId="0" fontId="0" fillId="0" borderId="4" xfId="0" applyBorder="1"/>
    <xf numFmtId="0" fontId="0" fillId="0" borderId="5" xfId="0" applyBorder="1"/>
    <xf numFmtId="0" fontId="2" fillId="0" borderId="6" xfId="0" applyFont="1" applyBorder="1"/>
    <xf numFmtId="0" fontId="0" fillId="0" borderId="6" xfId="0" applyBorder="1"/>
    <xf numFmtId="0" fontId="0" fillId="0" borderId="7" xfId="0" applyBorder="1"/>
    <xf numFmtId="0" fontId="2" fillId="3" borderId="1" xfId="0" applyFont="1" applyFill="1" applyBorder="1"/>
    <xf numFmtId="0" fontId="2" fillId="3" borderId="11" xfId="0" applyFont="1" applyFill="1" applyBorder="1"/>
    <xf numFmtId="0" fontId="2" fillId="7" borderId="1" xfId="0" applyFont="1" applyFill="1" applyBorder="1" applyAlignment="1">
      <alignment horizontal="center" vertical="top" wrapText="1"/>
    </xf>
    <xf numFmtId="0" fontId="2" fillId="7" borderId="1" xfId="0" applyFont="1" applyFill="1" applyBorder="1" applyAlignment="1">
      <alignment horizontal="center" vertical="top"/>
    </xf>
    <xf numFmtId="164" fontId="0" fillId="4" borderId="11" xfId="0" applyNumberFormat="1" applyFill="1" applyBorder="1"/>
    <xf numFmtId="164" fontId="0" fillId="3" borderId="11" xfId="0" applyNumberFormat="1" applyFill="1" applyBorder="1"/>
    <xf numFmtId="164" fontId="0" fillId="3" borderId="1" xfId="0" applyNumberFormat="1" applyFill="1" applyBorder="1"/>
    <xf numFmtId="0" fontId="0" fillId="7" borderId="8" xfId="0" applyFill="1" applyBorder="1"/>
    <xf numFmtId="0" fontId="0" fillId="7" borderId="9" xfId="0" applyFill="1" applyBorder="1"/>
    <xf numFmtId="164" fontId="0" fillId="7" borderId="10" xfId="0" applyNumberFormat="1" applyFill="1" applyBorder="1"/>
    <xf numFmtId="0" fontId="2" fillId="7" borderId="9" xfId="0" applyFont="1" applyFill="1" applyBorder="1" applyAlignment="1">
      <alignment horizontal="right"/>
    </xf>
    <xf numFmtId="3" fontId="0" fillId="3" borderId="11" xfId="0" applyNumberFormat="1" applyFill="1" applyBorder="1" applyAlignment="1">
      <alignment horizontal="center"/>
    </xf>
    <xf numFmtId="3" fontId="0" fillId="3" borderId="1" xfId="0" applyNumberFormat="1" applyFill="1" applyBorder="1" applyAlignment="1">
      <alignment horizontal="center"/>
    </xf>
    <xf numFmtId="164" fontId="0" fillId="7" borderId="1" xfId="0" applyNumberFormat="1" applyFill="1" applyBorder="1"/>
    <xf numFmtId="0" fontId="5" fillId="0" borderId="2" xfId="0" applyFon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2" fillId="6" borderId="8" xfId="0" applyFont="1" applyFill="1" applyBorder="1" applyAlignment="1">
      <alignment horizontal="center" vertical="top"/>
    </xf>
    <xf numFmtId="0" fontId="0" fillId="6" borderId="9" xfId="0" applyFill="1" applyBorder="1" applyAlignment="1">
      <alignment horizontal="center" vertical="top"/>
    </xf>
    <xf numFmtId="0" fontId="0" fillId="6" borderId="10" xfId="0" applyFill="1" applyBorder="1" applyAlignment="1">
      <alignment horizontal="center" vertical="top"/>
    </xf>
    <xf numFmtId="0" fontId="4" fillId="4" borderId="8" xfId="0" applyFont="1" applyFill="1" applyBorder="1" applyAlignment="1">
      <alignment horizontal="left" vertical="top" wrapText="1"/>
    </xf>
    <xf numFmtId="0" fontId="4" fillId="4" borderId="10" xfId="0" applyFont="1" applyFill="1" applyBorder="1" applyAlignment="1">
      <alignment horizontal="left" vertical="top" wrapText="1"/>
    </xf>
    <xf numFmtId="164" fontId="0" fillId="7" borderId="8" xfId="0" applyNumberFormat="1" applyFill="1" applyBorder="1" applyAlignment="1">
      <alignment horizontal="center"/>
    </xf>
    <xf numFmtId="164" fontId="0" fillId="7" borderId="9" xfId="0" applyNumberFormat="1" applyFill="1" applyBorder="1" applyAlignment="1">
      <alignment horizontal="center"/>
    </xf>
    <xf numFmtId="164" fontId="0" fillId="7" borderId="10" xfId="0" applyNumberFormat="1" applyFill="1" applyBorder="1" applyAlignment="1">
      <alignment horizontal="center"/>
    </xf>
    <xf numFmtId="0" fontId="3" fillId="4" borderId="8" xfId="0" applyFont="1" applyFill="1" applyBorder="1" applyAlignment="1">
      <alignment horizontal="center" vertical="top" wrapText="1"/>
    </xf>
    <xf numFmtId="0" fontId="3" fillId="4" borderId="10" xfId="0" applyFont="1" applyFill="1" applyBorder="1" applyAlignment="1">
      <alignment horizontal="center" vertical="top" wrapText="1"/>
    </xf>
    <xf numFmtId="0" fontId="2" fillId="4" borderId="8" xfId="0" applyFont="1" applyFill="1" applyBorder="1" applyAlignment="1">
      <alignment horizontal="center" vertical="top"/>
    </xf>
    <xf numFmtId="0" fontId="2" fillId="4" borderId="10" xfId="0" applyFont="1" applyFill="1" applyBorder="1" applyAlignment="1">
      <alignment horizontal="center" vertical="top"/>
    </xf>
    <xf numFmtId="0" fontId="0" fillId="7" borderId="1" xfId="0" applyFill="1" applyBorder="1" applyAlignment="1">
      <alignment horizontal="left"/>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7" borderId="1" xfId="0" applyFont="1" applyFill="1" applyBorder="1" applyAlignment="1">
      <alignment horizontal="left"/>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5" borderId="8" xfId="0" applyFont="1" applyFill="1" applyBorder="1" applyAlignment="1">
      <alignment horizontal="left" vertical="top"/>
    </xf>
    <xf numFmtId="0" fontId="2" fillId="5" borderId="9" xfId="0" applyFont="1" applyFill="1" applyBorder="1" applyAlignment="1">
      <alignment horizontal="left" vertical="top"/>
    </xf>
    <xf numFmtId="0" fontId="2" fillId="5" borderId="10" xfId="0" applyFont="1" applyFill="1" applyBorder="1" applyAlignment="1">
      <alignment horizontal="left" vertical="top"/>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44" fontId="0" fillId="0" borderId="0" xfId="0" applyNumberFormat="1"/>
    <xf numFmtId="167" fontId="0" fillId="3" borderId="1" xfId="0" applyNumberForma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55082-1522-2F48-9F26-07E7CCA98551}">
  <sheetPr>
    <pageSetUpPr fitToPage="1"/>
  </sheetPr>
  <dimension ref="B2:L42"/>
  <sheetViews>
    <sheetView tabSelected="1" workbookViewId="0">
      <selection activeCell="K22" sqref="K22:O31"/>
    </sheetView>
  </sheetViews>
  <sheetFormatPr defaultColWidth="11" defaultRowHeight="15.75"/>
  <cols>
    <col min="1" max="1" width="4.625" customWidth="1"/>
    <col min="2" max="2" width="28.875" customWidth="1"/>
    <col min="3" max="3" width="13.625" customWidth="1"/>
    <col min="4" max="4" width="14.125" customWidth="1"/>
    <col min="5" max="6" width="14" customWidth="1"/>
    <col min="7" max="7" width="21.625" customWidth="1"/>
  </cols>
  <sheetData>
    <row r="2" spans="2:9">
      <c r="B2" s="24" t="s">
        <v>0</v>
      </c>
      <c r="C2" s="2" t="s">
        <v>2</v>
      </c>
      <c r="D2" s="3" t="s">
        <v>1</v>
      </c>
      <c r="E2" s="4"/>
      <c r="F2" s="4"/>
      <c r="G2" s="5"/>
    </row>
    <row r="3" spans="2:9">
      <c r="B3" s="6"/>
      <c r="C3" s="7" t="s">
        <v>3</v>
      </c>
      <c r="D3" s="8"/>
      <c r="E3" s="8"/>
      <c r="F3" s="8"/>
      <c r="G3" s="9"/>
    </row>
    <row r="5" spans="2:9">
      <c r="B5" s="52" t="s">
        <v>9</v>
      </c>
      <c r="C5" s="53"/>
      <c r="D5" s="53"/>
      <c r="E5" s="53"/>
      <c r="F5" s="53"/>
      <c r="G5" s="54"/>
    </row>
    <row r="6" spans="2:9">
      <c r="B6" s="10" t="s">
        <v>4</v>
      </c>
      <c r="C6" s="55" t="s">
        <v>8</v>
      </c>
      <c r="D6" s="56"/>
      <c r="E6" s="56"/>
      <c r="F6" s="56"/>
      <c r="G6" s="57"/>
    </row>
    <row r="7" spans="2:9">
      <c r="B7" s="10" t="s">
        <v>5</v>
      </c>
      <c r="C7" s="55" t="s">
        <v>8</v>
      </c>
      <c r="D7" s="56"/>
      <c r="E7" s="56"/>
      <c r="F7" s="56"/>
      <c r="G7" s="57"/>
    </row>
    <row r="8" spans="2:9">
      <c r="B8" s="10" t="s">
        <v>6</v>
      </c>
      <c r="C8" s="55" t="s">
        <v>8</v>
      </c>
      <c r="D8" s="56"/>
      <c r="E8" s="56"/>
      <c r="F8" s="56"/>
      <c r="G8" s="57"/>
    </row>
    <row r="9" spans="2:9">
      <c r="B9" s="10" t="s">
        <v>7</v>
      </c>
      <c r="C9" s="55" t="s">
        <v>8</v>
      </c>
      <c r="D9" s="56"/>
      <c r="E9" s="56"/>
      <c r="F9" s="56"/>
      <c r="G9" s="57"/>
    </row>
    <row r="11" spans="2:9" ht="32.1" customHeight="1">
      <c r="B11" s="46" t="s">
        <v>10</v>
      </c>
      <c r="C11" s="47"/>
      <c r="D11" s="47"/>
      <c r="E11" s="47"/>
      <c r="F11" s="47"/>
      <c r="G11" s="48"/>
    </row>
    <row r="13" spans="2:9">
      <c r="B13" s="49" t="s">
        <v>34</v>
      </c>
      <c r="C13" s="50"/>
      <c r="D13" s="50"/>
      <c r="E13" s="50"/>
      <c r="F13" s="50"/>
      <c r="G13" s="51"/>
    </row>
    <row r="14" spans="2:9">
      <c r="B14" s="29" t="s">
        <v>11</v>
      </c>
      <c r="C14" s="30"/>
      <c r="D14" s="30"/>
      <c r="E14" s="30"/>
      <c r="F14" s="30"/>
      <c r="G14" s="31"/>
    </row>
    <row r="15" spans="2:9" ht="47.25">
      <c r="B15" s="10" t="s">
        <v>12</v>
      </c>
      <c r="C15" s="12" t="s">
        <v>16</v>
      </c>
      <c r="D15" s="12" t="s">
        <v>17</v>
      </c>
      <c r="E15" s="12" t="s">
        <v>18</v>
      </c>
      <c r="F15" s="12" t="s">
        <v>19</v>
      </c>
      <c r="G15" s="13" t="s">
        <v>13</v>
      </c>
    </row>
    <row r="16" spans="2:9">
      <c r="B16" s="11" t="s">
        <v>14</v>
      </c>
      <c r="C16" s="21">
        <v>5000</v>
      </c>
      <c r="D16" s="14">
        <v>1.82</v>
      </c>
      <c r="E16" s="14">
        <v>7.0000000000000007E-2</v>
      </c>
      <c r="F16" s="15" t="s">
        <v>45</v>
      </c>
      <c r="G16" s="15">
        <f>C16*(D16-E16)</f>
        <v>8750</v>
      </c>
      <c r="I16" s="58"/>
    </row>
    <row r="17" spans="2:12">
      <c r="B17" s="10" t="s">
        <v>15</v>
      </c>
      <c r="C17" s="22">
        <v>46500</v>
      </c>
      <c r="D17" s="14">
        <v>1.51</v>
      </c>
      <c r="E17" s="14">
        <v>0.09</v>
      </c>
      <c r="F17" s="16" t="s">
        <v>45</v>
      </c>
      <c r="G17" s="15">
        <f>C17*(D17-E17)</f>
        <v>66030</v>
      </c>
    </row>
    <row r="18" spans="2:12">
      <c r="B18" s="17"/>
      <c r="C18" s="18"/>
      <c r="D18" s="18"/>
      <c r="E18" s="18"/>
      <c r="F18" s="20" t="s">
        <v>20</v>
      </c>
      <c r="G18" s="19">
        <f>SUM(G16:G17)</f>
        <v>74780</v>
      </c>
    </row>
    <row r="20" spans="2:12">
      <c r="B20" s="49" t="s">
        <v>21</v>
      </c>
      <c r="C20" s="50"/>
      <c r="D20" s="50"/>
      <c r="E20" s="50"/>
      <c r="F20" s="50"/>
      <c r="G20" s="51"/>
    </row>
    <row r="21" spans="2:12">
      <c r="B21" s="29" t="s">
        <v>22</v>
      </c>
      <c r="C21" s="30"/>
      <c r="D21" s="30"/>
      <c r="E21" s="30"/>
      <c r="F21" s="30"/>
      <c r="G21" s="31"/>
    </row>
    <row r="22" spans="2:12" ht="47.25">
      <c r="B22" s="10" t="s">
        <v>12</v>
      </c>
      <c r="C22" s="12" t="s">
        <v>16</v>
      </c>
      <c r="D22" s="12" t="s">
        <v>17</v>
      </c>
      <c r="E22" s="12" t="s">
        <v>18</v>
      </c>
      <c r="F22" s="12" t="s">
        <v>19</v>
      </c>
      <c r="G22" s="13" t="s">
        <v>13</v>
      </c>
    </row>
    <row r="23" spans="2:12">
      <c r="B23" s="11" t="s">
        <v>14</v>
      </c>
      <c r="C23" s="21">
        <v>5000</v>
      </c>
      <c r="D23" s="14">
        <v>1.82</v>
      </c>
      <c r="E23" s="14">
        <v>7.0000000000000007E-2</v>
      </c>
      <c r="F23" s="15" t="s">
        <v>45</v>
      </c>
      <c r="G23" s="15">
        <f>C23*(D23-E23)</f>
        <v>8750</v>
      </c>
    </row>
    <row r="24" spans="2:12">
      <c r="B24" s="10" t="s">
        <v>15</v>
      </c>
      <c r="C24" s="22">
        <v>46500</v>
      </c>
      <c r="D24" s="14">
        <v>1.51</v>
      </c>
      <c r="E24" s="14">
        <v>0.09</v>
      </c>
      <c r="F24" s="59">
        <f>(D24-E24)*0.25</f>
        <v>0.35499999999999998</v>
      </c>
      <c r="G24" s="15">
        <f>((D24-E24)-F24)*C24</f>
        <v>49522.5</v>
      </c>
    </row>
    <row r="25" spans="2:12">
      <c r="B25" s="10" t="s">
        <v>23</v>
      </c>
      <c r="C25" s="21"/>
      <c r="D25" s="14">
        <v>1.76</v>
      </c>
      <c r="E25" s="14">
        <v>0</v>
      </c>
      <c r="F25" s="16">
        <f>C25*E25</f>
        <v>0</v>
      </c>
      <c r="G25" s="15"/>
    </row>
    <row r="26" spans="2:12">
      <c r="B26" s="17"/>
      <c r="C26" s="18"/>
      <c r="D26" s="18"/>
      <c r="E26" s="18"/>
      <c r="F26" s="20" t="s">
        <v>20</v>
      </c>
      <c r="G26" s="19">
        <f>SUM(G23+G25)</f>
        <v>8750</v>
      </c>
    </row>
    <row r="28" spans="2:12">
      <c r="B28" s="29" t="s">
        <v>24</v>
      </c>
      <c r="C28" s="30"/>
      <c r="D28" s="30"/>
      <c r="E28" s="30"/>
      <c r="F28" s="30"/>
      <c r="G28" s="31"/>
    </row>
    <row r="29" spans="2:12" ht="63">
      <c r="B29" s="10" t="s">
        <v>8</v>
      </c>
      <c r="C29" s="12" t="s">
        <v>25</v>
      </c>
      <c r="D29" s="12" t="s">
        <v>26</v>
      </c>
      <c r="E29" s="12" t="s">
        <v>28</v>
      </c>
      <c r="F29" s="12" t="s">
        <v>29</v>
      </c>
      <c r="G29" s="13" t="s">
        <v>13</v>
      </c>
      <c r="L29" s="58"/>
    </row>
    <row r="30" spans="2:12">
      <c r="B30" s="11" t="s">
        <v>27</v>
      </c>
      <c r="C30" s="21">
        <v>28</v>
      </c>
      <c r="D30" s="21">
        <v>4</v>
      </c>
      <c r="E30" s="14">
        <v>20</v>
      </c>
      <c r="F30" s="14">
        <v>20</v>
      </c>
      <c r="G30" s="15">
        <f>(C30*E30)+(D30*F30)</f>
        <v>640</v>
      </c>
      <c r="L30" s="58"/>
    </row>
    <row r="33" spans="2:7" ht="32.1" customHeight="1">
      <c r="B33" s="28" t="s">
        <v>37</v>
      </c>
      <c r="C33" s="28"/>
      <c r="D33" s="28"/>
      <c r="E33" s="28"/>
      <c r="F33" s="28"/>
      <c r="G33" s="28"/>
    </row>
    <row r="35" spans="2:7">
      <c r="B35" s="1" t="s">
        <v>35</v>
      </c>
    </row>
    <row r="37" spans="2:7" ht="54" customHeight="1">
      <c r="B37" s="25" t="s">
        <v>36</v>
      </c>
      <c r="C37" s="26"/>
      <c r="D37" s="26"/>
      <c r="E37" s="26"/>
      <c r="F37" s="26"/>
      <c r="G37" s="27"/>
    </row>
    <row r="39" spans="2:7">
      <c r="B39" s="29" t="s">
        <v>38</v>
      </c>
      <c r="C39" s="30"/>
      <c r="D39" s="30"/>
      <c r="E39" s="30"/>
      <c r="F39" s="30"/>
      <c r="G39" s="31"/>
    </row>
    <row r="40" spans="2:7" ht="17.100000000000001" customHeight="1">
      <c r="B40" s="10" t="s">
        <v>39</v>
      </c>
      <c r="C40" s="32"/>
      <c r="D40" s="33"/>
      <c r="E40" s="10" t="s">
        <v>42</v>
      </c>
      <c r="F40" s="37" t="s">
        <v>8</v>
      </c>
      <c r="G40" s="38"/>
    </row>
    <row r="41" spans="2:7">
      <c r="B41" s="11" t="s">
        <v>40</v>
      </c>
      <c r="C41" s="32"/>
      <c r="D41" s="33"/>
      <c r="E41" s="10" t="s">
        <v>43</v>
      </c>
      <c r="F41" s="39" t="s">
        <v>8</v>
      </c>
      <c r="G41" s="40"/>
    </row>
    <row r="42" spans="2:7" ht="30.95" customHeight="1">
      <c r="B42" s="11" t="s">
        <v>41</v>
      </c>
      <c r="C42" s="32"/>
      <c r="D42" s="33"/>
      <c r="E42" s="34" t="s">
        <v>8</v>
      </c>
      <c r="F42" s="35"/>
      <c r="G42" s="36"/>
    </row>
  </sheetData>
  <mergeCells count="20">
    <mergeCell ref="B5:G5"/>
    <mergeCell ref="C6:G6"/>
    <mergeCell ref="C7:G7"/>
    <mergeCell ref="C8:G8"/>
    <mergeCell ref="C9:G9"/>
    <mergeCell ref="B11:G11"/>
    <mergeCell ref="B13:G13"/>
    <mergeCell ref="B14:G14"/>
    <mergeCell ref="B20:G20"/>
    <mergeCell ref="B21:G21"/>
    <mergeCell ref="B28:G28"/>
    <mergeCell ref="C42:D42"/>
    <mergeCell ref="E42:G42"/>
    <mergeCell ref="F40:G40"/>
    <mergeCell ref="F41:G41"/>
    <mergeCell ref="B37:G37"/>
    <mergeCell ref="B33:G33"/>
    <mergeCell ref="B39:G39"/>
    <mergeCell ref="C40:D40"/>
    <mergeCell ref="C41:D41"/>
  </mergeCells>
  <pageMargins left="0.7" right="0.7" top="0.75" bottom="0.75" header="0.3" footer="0.3"/>
  <pageSetup paperSize="9" scale="7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9649-5F9F-234D-B4AF-92EFB1A45A80}">
  <sheetPr>
    <pageSetUpPr fitToPage="1"/>
  </sheetPr>
  <dimension ref="B2:G46"/>
  <sheetViews>
    <sheetView workbookViewId="0">
      <selection activeCell="D2" sqref="D2"/>
    </sheetView>
  </sheetViews>
  <sheetFormatPr defaultColWidth="11" defaultRowHeight="15.75"/>
  <cols>
    <col min="1" max="1" width="4.625" customWidth="1"/>
    <col min="2" max="2" width="28.875" customWidth="1"/>
    <col min="3" max="3" width="13.625" customWidth="1"/>
    <col min="4" max="4" width="14.125" customWidth="1"/>
    <col min="5" max="6" width="14" customWidth="1"/>
    <col min="7" max="7" width="21.625" customWidth="1"/>
  </cols>
  <sheetData>
    <row r="2" spans="2:7">
      <c r="B2" s="24" t="s">
        <v>0</v>
      </c>
      <c r="C2" s="2" t="s">
        <v>2</v>
      </c>
      <c r="D2" s="3" t="s">
        <v>44</v>
      </c>
      <c r="E2" s="4"/>
      <c r="F2" s="4"/>
      <c r="G2" s="5"/>
    </row>
    <row r="3" spans="2:7">
      <c r="B3" s="6"/>
      <c r="C3" s="7" t="s">
        <v>3</v>
      </c>
      <c r="D3" s="8"/>
      <c r="E3" s="8"/>
      <c r="F3" s="8"/>
      <c r="G3" s="9"/>
    </row>
    <row r="5" spans="2:7">
      <c r="B5" s="52" t="s">
        <v>9</v>
      </c>
      <c r="C5" s="53"/>
      <c r="D5" s="53"/>
      <c r="E5" s="53"/>
      <c r="F5" s="53"/>
      <c r="G5" s="54"/>
    </row>
    <row r="6" spans="2:7">
      <c r="B6" s="10" t="s">
        <v>4</v>
      </c>
      <c r="C6" s="55" t="s">
        <v>8</v>
      </c>
      <c r="D6" s="56"/>
      <c r="E6" s="56"/>
      <c r="F6" s="56"/>
      <c r="G6" s="57"/>
    </row>
    <row r="7" spans="2:7">
      <c r="B7" s="10" t="s">
        <v>5</v>
      </c>
      <c r="C7" s="55" t="s">
        <v>8</v>
      </c>
      <c r="D7" s="56"/>
      <c r="E7" s="56"/>
      <c r="F7" s="56"/>
      <c r="G7" s="57"/>
    </row>
    <row r="8" spans="2:7">
      <c r="B8" s="10" t="s">
        <v>6</v>
      </c>
      <c r="C8" s="55" t="s">
        <v>8</v>
      </c>
      <c r="D8" s="56"/>
      <c r="E8" s="56"/>
      <c r="F8" s="56"/>
      <c r="G8" s="57"/>
    </row>
    <row r="9" spans="2:7">
      <c r="B9" s="10" t="s">
        <v>7</v>
      </c>
      <c r="C9" s="55" t="s">
        <v>8</v>
      </c>
      <c r="D9" s="56"/>
      <c r="E9" s="56"/>
      <c r="F9" s="56"/>
      <c r="G9" s="57"/>
    </row>
    <row r="11" spans="2:7" ht="32.1" customHeight="1">
      <c r="B11" s="46" t="s">
        <v>10</v>
      </c>
      <c r="C11" s="47"/>
      <c r="D11" s="47"/>
      <c r="E11" s="47"/>
      <c r="F11" s="47"/>
      <c r="G11" s="48"/>
    </row>
    <row r="13" spans="2:7">
      <c r="B13" s="49" t="s">
        <v>34</v>
      </c>
      <c r="C13" s="50"/>
      <c r="D13" s="50"/>
      <c r="E13" s="50"/>
      <c r="F13" s="50"/>
      <c r="G13" s="51"/>
    </row>
    <row r="14" spans="2:7">
      <c r="B14" s="29" t="s">
        <v>11</v>
      </c>
      <c r="C14" s="30"/>
      <c r="D14" s="30"/>
      <c r="E14" s="30"/>
      <c r="F14" s="30"/>
      <c r="G14" s="31"/>
    </row>
    <row r="15" spans="2:7" ht="47.25">
      <c r="B15" s="10" t="s">
        <v>12</v>
      </c>
      <c r="C15" s="12" t="s">
        <v>16</v>
      </c>
      <c r="D15" s="12" t="s">
        <v>17</v>
      </c>
      <c r="E15" s="12" t="s">
        <v>18</v>
      </c>
      <c r="F15" s="12" t="s">
        <v>19</v>
      </c>
      <c r="G15" s="13" t="s">
        <v>13</v>
      </c>
    </row>
    <row r="16" spans="2:7">
      <c r="B16" s="11" t="s">
        <v>14</v>
      </c>
      <c r="C16" s="21">
        <v>3500</v>
      </c>
      <c r="D16" s="14">
        <v>0</v>
      </c>
      <c r="E16" s="14">
        <v>0</v>
      </c>
      <c r="F16" s="15">
        <f>C16*E16</f>
        <v>0</v>
      </c>
      <c r="G16" s="15">
        <f>(C16*D16)-F16</f>
        <v>0</v>
      </c>
    </row>
    <row r="17" spans="2:7">
      <c r="B17" s="10" t="s">
        <v>15</v>
      </c>
      <c r="C17" s="22">
        <v>33000</v>
      </c>
      <c r="D17" s="14">
        <v>0</v>
      </c>
      <c r="E17" s="14">
        <v>0</v>
      </c>
      <c r="F17" s="16">
        <f>C17*E17</f>
        <v>0</v>
      </c>
      <c r="G17" s="15">
        <f>(C17*D17)-F17</f>
        <v>0</v>
      </c>
    </row>
    <row r="18" spans="2:7">
      <c r="B18" s="17"/>
      <c r="C18" s="18"/>
      <c r="D18" s="18"/>
      <c r="E18" s="18"/>
      <c r="F18" s="20" t="s">
        <v>20</v>
      </c>
      <c r="G18" s="19">
        <f>SUM(G16:G17)</f>
        <v>0</v>
      </c>
    </row>
    <row r="20" spans="2:7">
      <c r="B20" s="49" t="s">
        <v>21</v>
      </c>
      <c r="C20" s="50"/>
      <c r="D20" s="50"/>
      <c r="E20" s="50"/>
      <c r="F20" s="50"/>
      <c r="G20" s="51"/>
    </row>
    <row r="21" spans="2:7">
      <c r="B21" s="29" t="s">
        <v>22</v>
      </c>
      <c r="C21" s="30"/>
      <c r="D21" s="30"/>
      <c r="E21" s="30"/>
      <c r="F21" s="30"/>
      <c r="G21" s="31"/>
    </row>
    <row r="22" spans="2:7" ht="47.25">
      <c r="B22" s="10" t="s">
        <v>12</v>
      </c>
      <c r="C22" s="12" t="s">
        <v>16</v>
      </c>
      <c r="D22" s="12" t="s">
        <v>17</v>
      </c>
      <c r="E22" s="12" t="s">
        <v>18</v>
      </c>
      <c r="F22" s="12" t="s">
        <v>19</v>
      </c>
      <c r="G22" s="13" t="s">
        <v>13</v>
      </c>
    </row>
    <row r="23" spans="2:7">
      <c r="B23" s="11" t="s">
        <v>14</v>
      </c>
      <c r="C23" s="21">
        <v>3500</v>
      </c>
      <c r="D23" s="14">
        <v>0</v>
      </c>
      <c r="E23" s="14">
        <v>0</v>
      </c>
      <c r="F23" s="15">
        <f>C23*E23</f>
        <v>0</v>
      </c>
      <c r="G23" s="15">
        <f>(C23*D23)-F23</f>
        <v>0</v>
      </c>
    </row>
    <row r="24" spans="2:7">
      <c r="B24" s="10" t="s">
        <v>15</v>
      </c>
      <c r="C24" s="22">
        <v>3000</v>
      </c>
      <c r="D24" s="14">
        <v>0</v>
      </c>
      <c r="E24" s="14">
        <v>0</v>
      </c>
      <c r="F24" s="16">
        <f>C24*E24</f>
        <v>0</v>
      </c>
      <c r="G24" s="15">
        <f>(C24*D24)-F24</f>
        <v>0</v>
      </c>
    </row>
    <row r="25" spans="2:7">
      <c r="B25" s="10" t="s">
        <v>23</v>
      </c>
      <c r="C25" s="21">
        <v>30000</v>
      </c>
      <c r="D25" s="14">
        <v>0</v>
      </c>
      <c r="E25" s="14">
        <v>0</v>
      </c>
      <c r="F25" s="16">
        <f>C25*E25</f>
        <v>0</v>
      </c>
      <c r="G25" s="15">
        <f>(C25*D25)-F25</f>
        <v>0</v>
      </c>
    </row>
    <row r="26" spans="2:7">
      <c r="B26" s="17"/>
      <c r="C26" s="18"/>
      <c r="D26" s="18"/>
      <c r="E26" s="18"/>
      <c r="F26" s="20" t="s">
        <v>20</v>
      </c>
      <c r="G26" s="19">
        <f>SUM(G23:G25)</f>
        <v>0</v>
      </c>
    </row>
    <row r="28" spans="2:7">
      <c r="B28" s="29" t="s">
        <v>24</v>
      </c>
      <c r="C28" s="30"/>
      <c r="D28" s="30"/>
      <c r="E28" s="30"/>
      <c r="F28" s="30"/>
      <c r="G28" s="31"/>
    </row>
    <row r="29" spans="2:7" ht="63">
      <c r="B29" s="10" t="s">
        <v>8</v>
      </c>
      <c r="C29" s="12" t="s">
        <v>25</v>
      </c>
      <c r="D29" s="12" t="s">
        <v>26</v>
      </c>
      <c r="E29" s="12" t="s">
        <v>28</v>
      </c>
      <c r="F29" s="12" t="s">
        <v>29</v>
      </c>
      <c r="G29" s="13" t="s">
        <v>13</v>
      </c>
    </row>
    <row r="30" spans="2:7">
      <c r="B30" s="11" t="s">
        <v>27</v>
      </c>
      <c r="C30" s="21">
        <v>28</v>
      </c>
      <c r="D30" s="21">
        <v>4</v>
      </c>
      <c r="E30" s="14">
        <v>0</v>
      </c>
      <c r="F30" s="14">
        <v>0</v>
      </c>
      <c r="G30" s="15">
        <f>(C30*E30)+(D30*F30)</f>
        <v>0</v>
      </c>
    </row>
    <row r="32" spans="2:7">
      <c r="B32" s="42" t="s">
        <v>32</v>
      </c>
      <c r="C32" s="43"/>
      <c r="D32" s="44"/>
    </row>
    <row r="33" spans="2:7">
      <c r="B33" s="41" t="s">
        <v>30</v>
      </c>
      <c r="C33" s="41"/>
      <c r="D33" s="23">
        <f>G18+G26</f>
        <v>0</v>
      </c>
    </row>
    <row r="34" spans="2:7">
      <c r="B34" s="41" t="s">
        <v>31</v>
      </c>
      <c r="C34" s="41"/>
      <c r="D34" s="23">
        <f>G30</f>
        <v>0</v>
      </c>
    </row>
    <row r="35" spans="2:7">
      <c r="B35" s="45" t="s">
        <v>33</v>
      </c>
      <c r="C35" s="45"/>
      <c r="D35" s="23">
        <f>SUM(D33:D34)</f>
        <v>0</v>
      </c>
    </row>
    <row r="37" spans="2:7" ht="32.1" customHeight="1">
      <c r="B37" s="28" t="s">
        <v>37</v>
      </c>
      <c r="C37" s="28"/>
      <c r="D37" s="28"/>
      <c r="E37" s="28"/>
      <c r="F37" s="28"/>
      <c r="G37" s="28"/>
    </row>
    <row r="39" spans="2:7">
      <c r="B39" s="1" t="s">
        <v>35</v>
      </c>
    </row>
    <row r="41" spans="2:7" ht="54" customHeight="1">
      <c r="B41" s="25" t="s">
        <v>36</v>
      </c>
      <c r="C41" s="26"/>
      <c r="D41" s="26"/>
      <c r="E41" s="26"/>
      <c r="F41" s="26"/>
      <c r="G41" s="27"/>
    </row>
    <row r="43" spans="2:7">
      <c r="B43" s="29" t="s">
        <v>38</v>
      </c>
      <c r="C43" s="30"/>
      <c r="D43" s="30"/>
      <c r="E43" s="30"/>
      <c r="F43" s="30"/>
      <c r="G43" s="31"/>
    </row>
    <row r="44" spans="2:7" ht="17.100000000000001" customHeight="1">
      <c r="B44" s="10" t="s">
        <v>39</v>
      </c>
      <c r="C44" s="32"/>
      <c r="D44" s="33"/>
      <c r="E44" s="10" t="s">
        <v>42</v>
      </c>
      <c r="F44" s="37" t="s">
        <v>8</v>
      </c>
      <c r="G44" s="38"/>
    </row>
    <row r="45" spans="2:7">
      <c r="B45" s="11" t="s">
        <v>40</v>
      </c>
      <c r="C45" s="32"/>
      <c r="D45" s="33"/>
      <c r="E45" s="10" t="s">
        <v>43</v>
      </c>
      <c r="F45" s="39" t="s">
        <v>8</v>
      </c>
      <c r="G45" s="40"/>
    </row>
    <row r="46" spans="2:7" ht="30.95" customHeight="1">
      <c r="B46" s="11" t="s">
        <v>41</v>
      </c>
      <c r="C46" s="32"/>
      <c r="D46" s="33"/>
      <c r="E46" s="34" t="s">
        <v>8</v>
      </c>
      <c r="F46" s="35"/>
      <c r="G46" s="36"/>
    </row>
  </sheetData>
  <mergeCells count="24">
    <mergeCell ref="B11:G11"/>
    <mergeCell ref="B5:G5"/>
    <mergeCell ref="C6:G6"/>
    <mergeCell ref="C7:G7"/>
    <mergeCell ref="C8:G8"/>
    <mergeCell ref="C9:G9"/>
    <mergeCell ref="B43:G43"/>
    <mergeCell ref="B13:G13"/>
    <mergeCell ref="B14:G14"/>
    <mergeCell ref="B20:G20"/>
    <mergeCell ref="B21:G21"/>
    <mergeCell ref="B28:G28"/>
    <mergeCell ref="B32:D32"/>
    <mergeCell ref="B33:C33"/>
    <mergeCell ref="B34:C34"/>
    <mergeCell ref="B35:C35"/>
    <mergeCell ref="B37:G37"/>
    <mergeCell ref="B41:G41"/>
    <mergeCell ref="C44:D44"/>
    <mergeCell ref="F44:G44"/>
    <mergeCell ref="C45:D45"/>
    <mergeCell ref="F45:G45"/>
    <mergeCell ref="C46:D46"/>
    <mergeCell ref="E46:G46"/>
  </mergeCells>
  <pageMargins left="0.7" right="0.7" top="0.75" bottom="0.75" header="0.3" footer="0.3"/>
  <pageSetup paperSize="9" scale="74"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22c53e-3dba-4ff0-8315-6761d1b56c9e" xsi:nil="true"/>
    <lcf76f155ced4ddcb4097134ff3c332f xmlns="481c1387-06db-417e-b896-f8376b2eb2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1D812605F50A43A25396839CC6188D" ma:contentTypeVersion="13" ma:contentTypeDescription="Een nieuw document maken." ma:contentTypeScope="" ma:versionID="7999e24210b28b478f13ea89b1504571">
  <xsd:schema xmlns:xsd="http://www.w3.org/2001/XMLSchema" xmlns:xs="http://www.w3.org/2001/XMLSchema" xmlns:p="http://schemas.microsoft.com/office/2006/metadata/properties" xmlns:ns2="481c1387-06db-417e-b896-f8376b2eb2ee" xmlns:ns3="e822c53e-3dba-4ff0-8315-6761d1b56c9e" targetNamespace="http://schemas.microsoft.com/office/2006/metadata/properties" ma:root="true" ma:fieldsID="d06378698fbc1ece6e0113a041844fdd" ns2:_="" ns3:_="">
    <xsd:import namespace="481c1387-06db-417e-b896-f8376b2eb2ee"/>
    <xsd:import namespace="e822c53e-3dba-4ff0-8315-6761d1b56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c1387-06db-417e-b896-f8376b2eb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2cd7136-78cb-477d-9723-db3e839d76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22c53e-3dba-4ff0-8315-6761d1b56c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38ff7f-769c-4fb5-b135-d0d83ea0a5ce}" ma:internalName="TaxCatchAll" ma:showField="CatchAllData" ma:web="e822c53e-3dba-4ff0-8315-6761d1b56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4C9FFF-D9C7-42EC-965E-D3EA91CC0B6E}">
  <ds:schemaRefs>
    <ds:schemaRef ds:uri="481c1387-06db-417e-b896-f8376b2eb2ee"/>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e822c53e-3dba-4ff0-8315-6761d1b56c9e"/>
    <ds:schemaRef ds:uri="http://www.w3.org/XML/1998/namespace"/>
  </ds:schemaRefs>
</ds:datastoreItem>
</file>

<file path=customXml/itemProps2.xml><?xml version="1.0" encoding="utf-8"?>
<ds:datastoreItem xmlns:ds="http://schemas.openxmlformats.org/officeDocument/2006/customXml" ds:itemID="{00CE8A1F-48EF-4424-B043-CBEF8C76CE55}">
  <ds:schemaRefs>
    <ds:schemaRef ds:uri="http://schemas.microsoft.com/sharepoint/v3/contenttype/forms"/>
  </ds:schemaRefs>
</ds:datastoreItem>
</file>

<file path=customXml/itemProps3.xml><?xml version="1.0" encoding="utf-8"?>
<ds:datastoreItem xmlns:ds="http://schemas.openxmlformats.org/officeDocument/2006/customXml" ds:itemID="{E5DCA9AA-7EF4-434E-B9C9-12B7FBEA2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c1387-06db-417e-b896-f8376b2eb2ee"/>
    <ds:schemaRef ds:uri="e822c53e-3dba-4ff0-8315-6761d1b56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vt: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Brunschot | Cordale</dc:creator>
  <cp:lastModifiedBy>Inge de Vos | Cordale</cp:lastModifiedBy>
  <cp:lastPrinted>2025-01-19T13:05:26Z</cp:lastPrinted>
  <dcterms:created xsi:type="dcterms:W3CDTF">2025-01-19T12:07:16Z</dcterms:created>
  <dcterms:modified xsi:type="dcterms:W3CDTF">2025-01-30T15:40:09Z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0x010100531D812605F50A43A25396839CC6188D</vt:lpwstr>
  </property>
</Properties>
</file>