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leenconsultancy.sharepoint.com/Gedeelde  documenten/04 Kunstmuseum Den Haag/Beveiliging/te publiceren stukken/"/>
    </mc:Choice>
  </mc:AlternateContent>
  <xr:revisionPtr revIDLastSave="16" documentId="13_ncr:201_{DD0E1FA5-8F69-4B2C-9C7C-2337AC1CD45E}" xr6:coauthVersionLast="47" xr6:coauthVersionMax="47" xr10:uidLastSave="{3BFDDF4D-98FE-4A16-98CC-23B260931983}"/>
  <bookViews>
    <workbookView xWindow="-120" yWindow="-120" windowWidth="29040" windowHeight="15720" xr2:uid="{62FD69B4-808A-41BD-9737-64ED765EFF4C}"/>
  </bookViews>
  <sheets>
    <sheet name="prijsblad" sheetId="1" r:id="rId1"/>
    <sheet name="opbouw uurtarief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3" l="1"/>
  <c r="B40" i="3"/>
  <c r="G37" i="1"/>
  <c r="G36" i="1"/>
  <c r="C51" i="1" s="1"/>
  <c r="G35" i="1"/>
  <c r="G34" i="1"/>
  <c r="G33" i="1"/>
  <c r="G32" i="1"/>
  <c r="C49" i="1" s="1"/>
  <c r="D49" i="1" s="1"/>
  <c r="G28" i="1"/>
  <c r="G29" i="1"/>
  <c r="G30" i="1"/>
  <c r="G31" i="1"/>
  <c r="G27" i="1"/>
  <c r="C47" i="1" s="1"/>
  <c r="D47" i="1" s="1"/>
  <c r="G26" i="1"/>
  <c r="C46" i="1" s="1"/>
  <c r="D46" i="1" s="1"/>
  <c r="C48" i="1" l="1"/>
  <c r="D48" i="1" s="1"/>
  <c r="D51" i="1"/>
  <c r="C50" i="1"/>
  <c r="D50" i="1" s="1"/>
  <c r="G39" i="1"/>
  <c r="C53" i="1" l="1"/>
  <c r="D53" i="1"/>
</calcChain>
</file>

<file path=xl/sharedStrings.xml><?xml version="1.0" encoding="utf-8"?>
<sst xmlns="http://schemas.openxmlformats.org/spreadsheetml/2006/main" count="132" uniqueCount="65">
  <si>
    <t>TARIEFOVERZICHT</t>
  </si>
  <si>
    <t>functiesoort</t>
  </si>
  <si>
    <t>start uurtijd</t>
  </si>
  <si>
    <t>eind uurtijd</t>
  </si>
  <si>
    <t>dagsoort</t>
  </si>
  <si>
    <t>doordeweeks</t>
  </si>
  <si>
    <t>feestdag doordeweeks</t>
  </si>
  <si>
    <t>feestdag weekend</t>
  </si>
  <si>
    <t>weekend za t/m zo</t>
  </si>
  <si>
    <t xml:space="preserve">  24:00:00</t>
  </si>
  <si>
    <t>dagen</t>
  </si>
  <si>
    <t>tot</t>
  </si>
  <si>
    <t>maandag t/m vrijdag</t>
  </si>
  <si>
    <t>aantal personen</t>
  </si>
  <si>
    <t>aantal uren</t>
  </si>
  <si>
    <t>vanaf</t>
  </si>
  <si>
    <t>totaal</t>
  </si>
  <si>
    <t>zaterdag</t>
  </si>
  <si>
    <t>zondag</t>
  </si>
  <si>
    <t>oudjaarsdag</t>
  </si>
  <si>
    <t>functie</t>
  </si>
  <si>
    <t xml:space="preserve">aantal uren </t>
  </si>
  <si>
    <t>kosten per type dag</t>
  </si>
  <si>
    <t>avonddienst</t>
  </si>
  <si>
    <t>nachtdienst</t>
  </si>
  <si>
    <t>weekenddienst</t>
  </si>
  <si>
    <t xml:space="preserve"> 00:00:00</t>
  </si>
  <si>
    <t>beveiliger 2 (evenementen)</t>
  </si>
  <si>
    <t>tarief of staffelkorting</t>
  </si>
  <si>
    <t>* staffelkorting bij evenementen</t>
  </si>
  <si>
    <t>* percentage staffelkorting invullen</t>
  </si>
  <si>
    <t>van 251  -     500 uur</t>
  </si>
  <si>
    <t>van 501  -  1.000 uur</t>
  </si>
  <si>
    <t>van     0  -     250 uur</t>
  </si>
  <si>
    <t xml:space="preserve">     1001 uur of meer</t>
  </si>
  <si>
    <t>uurtarief inclusief btw</t>
  </si>
  <si>
    <t>beveiliger 2</t>
  </si>
  <si>
    <t>beveiliger 1 (evenementen)</t>
  </si>
  <si>
    <t>Beveiliger 2</t>
  </si>
  <si>
    <t>JAARPLANNING</t>
  </si>
  <si>
    <t>TOTALEN</t>
  </si>
  <si>
    <t>type dag</t>
  </si>
  <si>
    <t>Enkel de gele cellen invullen inclusief btw!</t>
  </si>
  <si>
    <t>beveiliger 1</t>
  </si>
  <si>
    <t>bruto uurloon</t>
  </si>
  <si>
    <t>sociale lasten</t>
  </si>
  <si>
    <t>kleding en materialen</t>
  </si>
  <si>
    <t>opleidingskosten</t>
  </si>
  <si>
    <t>totaal uurtarief</t>
  </si>
  <si>
    <t>totaal uren per jaar</t>
  </si>
  <si>
    <t>OPTIONELE PRIJZEN EN STAFFELKORTING(worden niet meegewogen)</t>
  </si>
  <si>
    <t>Opbouw uurtarief beveiliger 1 en beveiliger 2 t.b.v. Kunstmuseum Den Haag</t>
  </si>
  <si>
    <t>Prijsblad Beveiliging t.b.v. Kunstmuseum Den Haag</t>
  </si>
  <si>
    <t>euro per uur inclusief btw</t>
  </si>
  <si>
    <t>functie en basistoeslagen</t>
  </si>
  <si>
    <t>vakantiedagen, ziektekosten en verzuim</t>
  </si>
  <si>
    <t>vakantietoeslag</t>
  </si>
  <si>
    <t>eindejaarsuitkering</t>
  </si>
  <si>
    <t>pensioenpremies</t>
  </si>
  <si>
    <t>overhead</t>
  </si>
  <si>
    <t>risico en winst</t>
  </si>
  <si>
    <t>Let op! 2 tabbladen invullen prijsblad</t>
  </si>
  <si>
    <t>en opbouw uurtarief</t>
  </si>
  <si>
    <t>Naam leverancier</t>
  </si>
  <si>
    <t>Handtekening leverancier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</si>
</sst>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F400]h:mm:ss\ AM/PM"/>
    <numFmt numFmtId="165" formatCode="#,##0.00_ ;\-#,##0.00\ "/>
  </numFmts>
  <fonts count="10" x14ac:knownFonts="1">
    <font>
      <sz val="11"/>
      <color theme="1"/>
      <name val="Aptos Narrow"/>
      <family val="2"/>
      <scheme val="minor"/>
    </font>
    <font>
      <sz val="10"/>
      <color theme="1"/>
      <name val="Tahoma"/>
      <family val="2"/>
    </font>
    <font>
      <sz val="8"/>
      <name val="Aptos Narrow"/>
      <family val="2"/>
      <scheme val="minor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  <font>
      <i/>
      <sz val="12"/>
      <color theme="1"/>
      <name val="Calibri Light"/>
      <family val="2"/>
    </font>
    <font>
      <sz val="11"/>
      <color theme="1"/>
      <name val="Calibri Light"/>
      <family val="2"/>
    </font>
    <font>
      <sz val="12"/>
      <name val="Calibri Light"/>
      <family val="2"/>
    </font>
    <font>
      <i/>
      <sz val="11"/>
      <name val="Calibri Light"/>
      <family val="2"/>
    </font>
    <font>
      <sz val="8"/>
      <color theme="1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3" fillId="0" borderId="0" xfId="0" applyFont="1"/>
    <xf numFmtId="0" fontId="6" fillId="0" borderId="0" xfId="1" applyFont="1" applyAlignment="1">
      <alignment vertical="center"/>
    </xf>
    <xf numFmtId="0" fontId="3" fillId="3" borderId="1" xfId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 applyProtection="1">
      <alignment vertical="center"/>
      <protection locked="0"/>
    </xf>
    <xf numFmtId="44" fontId="3" fillId="0" borderId="0" xfId="0" applyNumberFormat="1" applyFont="1" applyAlignment="1">
      <alignment vertical="center"/>
    </xf>
    <xf numFmtId="44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vertical="center"/>
    </xf>
    <xf numFmtId="164" fontId="3" fillId="3" borderId="1" xfId="0" applyNumberFormat="1" applyFont="1" applyFill="1" applyBorder="1" applyAlignment="1" applyProtection="1">
      <alignment vertical="center"/>
      <protection locked="0"/>
    </xf>
    <xf numFmtId="44" fontId="3" fillId="3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 applyProtection="1">
      <alignment vertical="center"/>
      <protection locked="0"/>
    </xf>
    <xf numFmtId="164" fontId="4" fillId="0" borderId="1" xfId="0" applyNumberFormat="1" applyFont="1" applyBorder="1" applyAlignment="1" applyProtection="1">
      <alignment horizontal="right" vertical="center"/>
      <protection locked="0"/>
    </xf>
    <xf numFmtId="0" fontId="3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46" fontId="4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44" fontId="3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44" fontId="4" fillId="0" borderId="1" xfId="0" applyNumberFormat="1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2" fontId="3" fillId="3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3" fillId="2" borderId="1" xfId="0" applyNumberFormat="1" applyFont="1" applyFill="1" applyBorder="1" applyAlignment="1" applyProtection="1">
      <alignment vertical="center"/>
      <protection locked="0"/>
    </xf>
    <xf numFmtId="164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44" fontId="4" fillId="2" borderId="1" xfId="0" applyNumberFormat="1" applyFont="1" applyFill="1" applyBorder="1" applyAlignment="1" applyProtection="1">
      <alignment vertical="center"/>
      <protection locked="0"/>
    </xf>
    <xf numFmtId="10" fontId="4" fillId="2" borderId="1" xfId="0" applyNumberFormat="1" applyFont="1" applyFill="1" applyBorder="1" applyAlignment="1" applyProtection="1">
      <alignment vertical="center"/>
      <protection locked="0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>
      <alignment horizontal="left" vertical="center" wrapText="1"/>
    </xf>
    <xf numFmtId="0" fontId="4" fillId="0" borderId="1" xfId="2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5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49" fontId="4" fillId="2" borderId="3" xfId="0" applyNumberFormat="1" applyFont="1" applyFill="1" applyBorder="1" applyAlignment="1" applyProtection="1">
      <alignment vertical="center"/>
      <protection locked="0"/>
    </xf>
    <xf numFmtId="49" fontId="9" fillId="2" borderId="2" xfId="0" applyNumberFormat="1" applyFont="1" applyFill="1" applyBorder="1" applyAlignment="1" applyProtection="1">
      <alignment vertical="center"/>
      <protection locked="0"/>
    </xf>
    <xf numFmtId="164" fontId="4" fillId="0" borderId="0" xfId="0" applyNumberFormat="1" applyFont="1" applyAlignment="1">
      <alignment horizontal="left" vertical="center"/>
    </xf>
    <xf numFmtId="49" fontId="3" fillId="2" borderId="1" xfId="0" applyNumberFormat="1" applyFont="1" applyFill="1" applyBorder="1" applyProtection="1">
      <protection locked="0"/>
    </xf>
    <xf numFmtId="164" fontId="6" fillId="0" borderId="0" xfId="0" applyNumberFormat="1" applyFont="1" applyAlignment="1">
      <alignment horizontal="left" vertical="top"/>
    </xf>
    <xf numFmtId="49" fontId="3" fillId="2" borderId="2" xfId="0" applyNumberFormat="1" applyFont="1" applyFill="1" applyBorder="1" applyProtection="1">
      <protection locked="0"/>
    </xf>
    <xf numFmtId="49" fontId="3" fillId="2" borderId="3" xfId="0" applyNumberFormat="1" applyFont="1" applyFill="1" applyBorder="1" applyProtection="1">
      <protection locked="0"/>
    </xf>
    <xf numFmtId="44" fontId="6" fillId="0" borderId="0" xfId="1" applyNumberFormat="1" applyFont="1" applyAlignment="1">
      <alignment vertical="center"/>
    </xf>
    <xf numFmtId="44" fontId="4" fillId="0" borderId="0" xfId="0" applyNumberFormat="1" applyFont="1" applyAlignment="1">
      <alignment horizontal="right"/>
    </xf>
    <xf numFmtId="44" fontId="4" fillId="0" borderId="0" xfId="1" applyNumberFormat="1" applyFont="1" applyAlignment="1">
      <alignment vertical="center"/>
    </xf>
    <xf numFmtId="44" fontId="3" fillId="3" borderId="1" xfId="1" applyNumberFormat="1" applyFont="1" applyFill="1" applyBorder="1" applyAlignment="1">
      <alignment horizontal="right" vertical="center"/>
    </xf>
    <xf numFmtId="44" fontId="3" fillId="0" borderId="0" xfId="1" applyNumberFormat="1" applyFont="1" applyAlignment="1">
      <alignment horizontal="right" vertical="center"/>
    </xf>
    <xf numFmtId="44" fontId="4" fillId="2" borderId="1" xfId="1" applyNumberFormat="1" applyFont="1" applyFill="1" applyBorder="1" applyAlignment="1" applyProtection="1">
      <alignment vertical="center"/>
      <protection locked="0"/>
    </xf>
    <xf numFmtId="44" fontId="3" fillId="3" borderId="1" xfId="1" applyNumberFormat="1" applyFont="1" applyFill="1" applyBorder="1" applyAlignment="1">
      <alignment vertical="center"/>
    </xf>
    <xf numFmtId="44" fontId="4" fillId="0" borderId="1" xfId="1" applyNumberFormat="1" applyFont="1" applyBorder="1" applyAlignment="1" applyProtection="1">
      <alignment vertical="center"/>
      <protection locked="0"/>
    </xf>
  </cellXfs>
  <cellStyles count="3">
    <cellStyle name="Standaard" xfId="0" builtinId="0"/>
    <cellStyle name="Standaard 2" xfId="1" xr:uid="{BA901763-ECAE-4295-8337-B7593F85BE21}"/>
    <cellStyle name="Standaard 2 2" xfId="2" xr:uid="{D8FB569F-B743-4CCA-8B22-BDB0DC0ED1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980CC-2E0E-4531-947B-FF890DB69AA5}">
  <sheetPr>
    <pageSetUpPr fitToPage="1"/>
  </sheetPr>
  <dimension ref="A2:G74"/>
  <sheetViews>
    <sheetView tabSelected="1" topLeftCell="A42" zoomScaleNormal="100" workbookViewId="0">
      <selection activeCell="A74" sqref="A74"/>
    </sheetView>
  </sheetViews>
  <sheetFormatPr defaultColWidth="8.85546875" defaultRowHeight="15.75" x14ac:dyDescent="0.25"/>
  <cols>
    <col min="1" max="1" width="35.42578125" style="8" customWidth="1"/>
    <col min="2" max="2" width="20.5703125" style="8" customWidth="1"/>
    <col min="3" max="3" width="13.85546875" style="7" customWidth="1"/>
    <col min="4" max="4" width="22.28515625" style="7" customWidth="1"/>
    <col min="5" max="5" width="26.7109375" style="8" customWidth="1"/>
    <col min="6" max="6" width="15.140625" style="8" bestFit="1" customWidth="1"/>
    <col min="7" max="7" width="24.7109375" style="8" customWidth="1"/>
    <col min="8" max="16384" width="8.85546875" style="8"/>
  </cols>
  <sheetData>
    <row r="2" spans="1:7" x14ac:dyDescent="0.25">
      <c r="A2" s="6" t="s">
        <v>52</v>
      </c>
      <c r="B2" s="6"/>
    </row>
    <row r="3" spans="1:7" x14ac:dyDescent="0.25">
      <c r="A3" s="6"/>
      <c r="B3" s="6"/>
    </row>
    <row r="4" spans="1:7" x14ac:dyDescent="0.25">
      <c r="A4" s="6"/>
      <c r="B4" s="6"/>
    </row>
    <row r="5" spans="1:7" x14ac:dyDescent="0.25">
      <c r="A5" s="46" t="s">
        <v>42</v>
      </c>
      <c r="B5" s="47"/>
    </row>
    <row r="6" spans="1:7" ht="18.75" customHeight="1" x14ac:dyDescent="0.25">
      <c r="A6" s="6"/>
      <c r="B6" s="6"/>
      <c r="E6" s="55" t="s">
        <v>63</v>
      </c>
      <c r="G6" s="8" t="s">
        <v>64</v>
      </c>
    </row>
    <row r="7" spans="1:7" ht="18.75" customHeight="1" x14ac:dyDescent="0.25">
      <c r="A7" s="6"/>
      <c r="B7" s="6"/>
      <c r="D7" s="42"/>
      <c r="E7" s="41"/>
      <c r="F7" s="10"/>
      <c r="G7" s="54"/>
    </row>
    <row r="8" spans="1:7" ht="18.75" customHeight="1" x14ac:dyDescent="0.25">
      <c r="A8" s="6" t="s">
        <v>0</v>
      </c>
      <c r="B8" s="6"/>
      <c r="G8" s="53"/>
    </row>
    <row r="10" spans="1:7" ht="19.899999999999999" customHeight="1" x14ac:dyDescent="0.25">
      <c r="A10" s="18" t="s">
        <v>1</v>
      </c>
      <c r="B10" s="18" t="s">
        <v>4</v>
      </c>
      <c r="C10" s="19" t="s">
        <v>2</v>
      </c>
      <c r="D10" s="20" t="s">
        <v>3</v>
      </c>
      <c r="E10" s="21" t="s">
        <v>35</v>
      </c>
      <c r="F10" s="11"/>
      <c r="G10" s="11"/>
    </row>
    <row r="11" spans="1:7" ht="7.9" customHeight="1" x14ac:dyDescent="0.25">
      <c r="A11" s="9"/>
      <c r="B11" s="9"/>
      <c r="C11" s="13"/>
      <c r="D11" s="13"/>
      <c r="E11" s="6"/>
      <c r="F11" s="6"/>
      <c r="G11" s="6"/>
    </row>
    <row r="12" spans="1:7" ht="19.899999999999999" customHeight="1" x14ac:dyDescent="0.25">
      <c r="A12" s="22" t="s">
        <v>36</v>
      </c>
      <c r="B12" s="22" t="s">
        <v>5</v>
      </c>
      <c r="C12" s="23">
        <v>0.91666666666666663</v>
      </c>
      <c r="D12" s="24">
        <v>24</v>
      </c>
      <c r="E12" s="44">
        <v>0</v>
      </c>
      <c r="F12" s="12"/>
      <c r="G12" s="12"/>
    </row>
    <row r="13" spans="1:7" ht="19.899999999999999" customHeight="1" x14ac:dyDescent="0.25">
      <c r="A13" s="22" t="s">
        <v>36</v>
      </c>
      <c r="B13" s="22" t="s">
        <v>5</v>
      </c>
      <c r="C13" s="23">
        <v>0</v>
      </c>
      <c r="D13" s="24">
        <v>0.25</v>
      </c>
      <c r="E13" s="44">
        <v>0</v>
      </c>
      <c r="F13" s="12"/>
      <c r="G13" s="12"/>
    </row>
    <row r="14" spans="1:7" ht="19.899999999999999" customHeight="1" x14ac:dyDescent="0.25">
      <c r="A14" s="22" t="s">
        <v>36</v>
      </c>
      <c r="B14" s="22" t="s">
        <v>8</v>
      </c>
      <c r="C14" s="23">
        <v>0</v>
      </c>
      <c r="D14" s="25" t="s">
        <v>9</v>
      </c>
      <c r="E14" s="44">
        <v>0</v>
      </c>
      <c r="F14" s="12"/>
      <c r="G14" s="12"/>
    </row>
    <row r="15" spans="1:7" ht="31.5" x14ac:dyDescent="0.25">
      <c r="A15" s="22" t="s">
        <v>36</v>
      </c>
      <c r="B15" s="22" t="s">
        <v>6</v>
      </c>
      <c r="C15" s="23">
        <v>100</v>
      </c>
      <c r="D15" s="25" t="s">
        <v>9</v>
      </c>
      <c r="E15" s="44">
        <v>0</v>
      </c>
      <c r="F15" s="12"/>
      <c r="G15" s="12"/>
    </row>
    <row r="16" spans="1:7" ht="19.899999999999999" customHeight="1" x14ac:dyDescent="0.25">
      <c r="A16" s="22" t="s">
        <v>36</v>
      </c>
      <c r="B16" s="22" t="s">
        <v>7</v>
      </c>
      <c r="C16" s="23">
        <v>100</v>
      </c>
      <c r="D16" s="25" t="s">
        <v>9</v>
      </c>
      <c r="E16" s="44">
        <v>0</v>
      </c>
      <c r="F16" s="12"/>
      <c r="G16" s="12"/>
    </row>
    <row r="17" spans="1:7" ht="19.899999999999999" customHeight="1" x14ac:dyDescent="0.25">
      <c r="A17" s="22" t="s">
        <v>36</v>
      </c>
      <c r="B17" s="22" t="s">
        <v>19</v>
      </c>
      <c r="C17" s="23">
        <v>160</v>
      </c>
      <c r="D17" s="24">
        <v>0.29166666666666669</v>
      </c>
      <c r="E17" s="44">
        <v>0</v>
      </c>
      <c r="F17" s="12"/>
      <c r="G17" s="12"/>
    </row>
    <row r="18" spans="1:7" ht="19.899999999999999" customHeight="1" x14ac:dyDescent="0.25">
      <c r="A18" s="22" t="s">
        <v>36</v>
      </c>
      <c r="B18" s="22" t="s">
        <v>19</v>
      </c>
      <c r="C18" s="23">
        <v>0.29166666666666669</v>
      </c>
      <c r="D18" s="24">
        <v>0.66666666666666663</v>
      </c>
      <c r="E18" s="44">
        <v>0</v>
      </c>
      <c r="F18" s="12"/>
      <c r="G18" s="12"/>
    </row>
    <row r="19" spans="1:7" ht="19.899999999999999" customHeight="1" x14ac:dyDescent="0.25">
      <c r="A19" s="22" t="s">
        <v>36</v>
      </c>
      <c r="B19" s="22" t="s">
        <v>19</v>
      </c>
      <c r="C19" s="23">
        <v>0.66666666666666663</v>
      </c>
      <c r="D19" s="25" t="s">
        <v>9</v>
      </c>
      <c r="E19" s="44">
        <v>0</v>
      </c>
      <c r="F19" s="12"/>
      <c r="G19" s="12"/>
    </row>
    <row r="20" spans="1:7" ht="18.75" customHeight="1" x14ac:dyDescent="0.25">
      <c r="D20" s="13"/>
      <c r="E20" s="11"/>
      <c r="F20" s="11"/>
      <c r="G20" s="11"/>
    </row>
    <row r="21" spans="1:7" ht="18.75" customHeight="1" x14ac:dyDescent="0.25">
      <c r="D21" s="13"/>
      <c r="E21" s="11"/>
      <c r="F21" s="11"/>
      <c r="G21" s="11"/>
    </row>
    <row r="22" spans="1:7" ht="18.75" customHeight="1" x14ac:dyDescent="0.25">
      <c r="A22" s="9" t="s">
        <v>39</v>
      </c>
      <c r="D22" s="13"/>
      <c r="E22" s="11"/>
      <c r="F22" s="11"/>
      <c r="G22" s="11"/>
    </row>
    <row r="23" spans="1:7" ht="18.75" customHeight="1" x14ac:dyDescent="0.25">
      <c r="A23" s="9"/>
      <c r="D23" s="13"/>
      <c r="E23" s="11"/>
      <c r="F23" s="11"/>
      <c r="G23" s="11"/>
    </row>
    <row r="24" spans="1:7" ht="19.899999999999999" customHeight="1" x14ac:dyDescent="0.25">
      <c r="A24" s="18" t="s">
        <v>4</v>
      </c>
      <c r="B24" s="26" t="s">
        <v>13</v>
      </c>
      <c r="C24" s="19" t="s">
        <v>10</v>
      </c>
      <c r="D24" s="19" t="s">
        <v>15</v>
      </c>
      <c r="E24" s="21" t="s">
        <v>11</v>
      </c>
      <c r="F24" s="21" t="s">
        <v>14</v>
      </c>
      <c r="G24" s="21" t="s">
        <v>16</v>
      </c>
    </row>
    <row r="25" spans="1:7" ht="7.9" customHeight="1" x14ac:dyDescent="0.25">
      <c r="A25" s="9"/>
      <c r="D25" s="13"/>
      <c r="E25" s="11"/>
      <c r="F25" s="11"/>
      <c r="G25" s="11"/>
    </row>
    <row r="26" spans="1:7" ht="19.899999999999999" customHeight="1" x14ac:dyDescent="0.25">
      <c r="A26" s="22" t="s">
        <v>12</v>
      </c>
      <c r="B26" s="27">
        <v>2</v>
      </c>
      <c r="C26" s="28">
        <v>254</v>
      </c>
      <c r="D26" s="23">
        <v>0.91666666666666663</v>
      </c>
      <c r="E26" s="23">
        <v>0</v>
      </c>
      <c r="F26" s="28">
        <v>2</v>
      </c>
      <c r="G26" s="29">
        <f>SUM(F26*C26*B26)</f>
        <v>1016</v>
      </c>
    </row>
    <row r="27" spans="1:7" ht="19.899999999999999" customHeight="1" x14ac:dyDescent="0.25">
      <c r="A27" s="22" t="s">
        <v>12</v>
      </c>
      <c r="B27" s="27">
        <v>2</v>
      </c>
      <c r="C27" s="28">
        <v>254</v>
      </c>
      <c r="D27" s="23">
        <v>0</v>
      </c>
      <c r="E27" s="24">
        <v>0.25</v>
      </c>
      <c r="F27" s="28">
        <v>6</v>
      </c>
      <c r="G27" s="29">
        <f>SUM(F27*C27*B27)</f>
        <v>3048</v>
      </c>
    </row>
    <row r="28" spans="1:7" ht="19.899999999999999" customHeight="1" x14ac:dyDescent="0.25">
      <c r="A28" s="22" t="s">
        <v>17</v>
      </c>
      <c r="B28" s="27">
        <v>2</v>
      </c>
      <c r="C28" s="28">
        <v>52</v>
      </c>
      <c r="D28" s="23">
        <v>0.91666666666666663</v>
      </c>
      <c r="E28" s="23">
        <v>0</v>
      </c>
      <c r="F28" s="28">
        <v>2</v>
      </c>
      <c r="G28" s="29">
        <f t="shared" ref="G28:G37" si="0">SUM(F28*C28*B28)</f>
        <v>208</v>
      </c>
    </row>
    <row r="29" spans="1:7" ht="19.899999999999999" customHeight="1" x14ac:dyDescent="0.25">
      <c r="A29" s="22" t="s">
        <v>17</v>
      </c>
      <c r="B29" s="27">
        <v>2</v>
      </c>
      <c r="C29" s="28">
        <v>52</v>
      </c>
      <c r="D29" s="23">
        <v>0</v>
      </c>
      <c r="E29" s="24">
        <v>0.25</v>
      </c>
      <c r="F29" s="28">
        <v>6</v>
      </c>
      <c r="G29" s="29">
        <f t="shared" si="0"/>
        <v>624</v>
      </c>
    </row>
    <row r="30" spans="1:7" ht="19.899999999999999" customHeight="1" x14ac:dyDescent="0.25">
      <c r="A30" s="22" t="s">
        <v>18</v>
      </c>
      <c r="B30" s="27">
        <v>2</v>
      </c>
      <c r="C30" s="28">
        <v>49</v>
      </c>
      <c r="D30" s="23">
        <v>0.91666666666666663</v>
      </c>
      <c r="E30" s="23">
        <v>0</v>
      </c>
      <c r="F30" s="28">
        <v>2</v>
      </c>
      <c r="G30" s="29">
        <f t="shared" si="0"/>
        <v>196</v>
      </c>
    </row>
    <row r="31" spans="1:7" ht="19.899999999999999" customHeight="1" x14ac:dyDescent="0.25">
      <c r="A31" s="22" t="s">
        <v>18</v>
      </c>
      <c r="B31" s="27">
        <v>2</v>
      </c>
      <c r="C31" s="28">
        <v>49</v>
      </c>
      <c r="D31" s="23">
        <v>0</v>
      </c>
      <c r="E31" s="24">
        <v>0.25</v>
      </c>
      <c r="F31" s="28">
        <v>6</v>
      </c>
      <c r="G31" s="29">
        <f t="shared" si="0"/>
        <v>588</v>
      </c>
    </row>
    <row r="32" spans="1:7" ht="19.899999999999999" customHeight="1" x14ac:dyDescent="0.25">
      <c r="A32" s="22" t="s">
        <v>6</v>
      </c>
      <c r="B32" s="27">
        <v>2</v>
      </c>
      <c r="C32" s="28">
        <v>6</v>
      </c>
      <c r="D32" s="23">
        <v>0.91666666666666663</v>
      </c>
      <c r="E32" s="23">
        <v>0</v>
      </c>
      <c r="F32" s="28">
        <v>2</v>
      </c>
      <c r="G32" s="29">
        <f t="shared" si="0"/>
        <v>24</v>
      </c>
    </row>
    <row r="33" spans="1:7" ht="19.899999999999999" customHeight="1" x14ac:dyDescent="0.25">
      <c r="A33" s="22" t="s">
        <v>6</v>
      </c>
      <c r="B33" s="27">
        <v>2</v>
      </c>
      <c r="C33" s="28">
        <v>6</v>
      </c>
      <c r="D33" s="23">
        <v>0</v>
      </c>
      <c r="E33" s="24">
        <v>0.25</v>
      </c>
      <c r="F33" s="28">
        <v>6</v>
      </c>
      <c r="G33" s="29">
        <f t="shared" si="0"/>
        <v>72</v>
      </c>
    </row>
    <row r="34" spans="1:7" ht="19.899999999999999" customHeight="1" x14ac:dyDescent="0.25">
      <c r="A34" s="22" t="s">
        <v>7</v>
      </c>
      <c r="B34" s="27">
        <v>2</v>
      </c>
      <c r="C34" s="28">
        <v>3</v>
      </c>
      <c r="D34" s="23">
        <v>0.91666666666666663</v>
      </c>
      <c r="E34" s="23">
        <v>0</v>
      </c>
      <c r="F34" s="28">
        <v>2</v>
      </c>
      <c r="G34" s="29">
        <f t="shared" si="0"/>
        <v>12</v>
      </c>
    </row>
    <row r="35" spans="1:7" ht="19.899999999999999" customHeight="1" x14ac:dyDescent="0.25">
      <c r="A35" s="22" t="s">
        <v>7</v>
      </c>
      <c r="B35" s="27">
        <v>2</v>
      </c>
      <c r="C35" s="28">
        <v>3</v>
      </c>
      <c r="D35" s="23">
        <v>0</v>
      </c>
      <c r="E35" s="24">
        <v>0.25</v>
      </c>
      <c r="F35" s="28">
        <v>6</v>
      </c>
      <c r="G35" s="29">
        <f t="shared" si="0"/>
        <v>36</v>
      </c>
    </row>
    <row r="36" spans="1:7" ht="19.899999999999999" customHeight="1" x14ac:dyDescent="0.25">
      <c r="A36" s="22" t="s">
        <v>19</v>
      </c>
      <c r="B36" s="27">
        <v>2</v>
      </c>
      <c r="C36" s="28">
        <v>1</v>
      </c>
      <c r="D36" s="30" t="s">
        <v>26</v>
      </c>
      <c r="E36" s="24">
        <v>0.25</v>
      </c>
      <c r="F36" s="28">
        <v>2</v>
      </c>
      <c r="G36" s="29">
        <f t="shared" si="0"/>
        <v>4</v>
      </c>
    </row>
    <row r="37" spans="1:7" ht="19.899999999999999" customHeight="1" x14ac:dyDescent="0.25">
      <c r="A37" s="22" t="s">
        <v>19</v>
      </c>
      <c r="B37" s="27">
        <v>2</v>
      </c>
      <c r="C37" s="28">
        <v>1</v>
      </c>
      <c r="D37" s="24">
        <v>0.25</v>
      </c>
      <c r="E37" s="24">
        <v>0.66666666666666663</v>
      </c>
      <c r="F37" s="29">
        <v>6</v>
      </c>
      <c r="G37" s="29">
        <f t="shared" si="0"/>
        <v>12</v>
      </c>
    </row>
    <row r="38" spans="1:7" ht="7.9" customHeight="1" x14ac:dyDescent="0.25">
      <c r="A38" s="14"/>
      <c r="C38" s="15"/>
      <c r="E38" s="12"/>
      <c r="F38" s="12"/>
      <c r="G38" s="16"/>
    </row>
    <row r="39" spans="1:7" ht="19.899999999999999" customHeight="1" x14ac:dyDescent="0.25">
      <c r="A39" s="31" t="s">
        <v>49</v>
      </c>
      <c r="B39" s="32"/>
      <c r="C39" s="33"/>
      <c r="D39" s="34"/>
      <c r="E39" s="35"/>
      <c r="F39" s="35"/>
      <c r="G39" s="36">
        <f>SUM(G26:G38)</f>
        <v>5840</v>
      </c>
    </row>
    <row r="40" spans="1:7" ht="18.75" customHeight="1" x14ac:dyDescent="0.25">
      <c r="A40" s="14"/>
      <c r="C40" s="15"/>
      <c r="E40" s="12"/>
      <c r="F40" s="12"/>
      <c r="G40" s="16"/>
    </row>
    <row r="41" spans="1:7" ht="18.75" customHeight="1" x14ac:dyDescent="0.25">
      <c r="A41" s="14"/>
      <c r="C41" s="15"/>
      <c r="E41" s="12"/>
      <c r="F41" s="12"/>
      <c r="G41" s="16"/>
    </row>
    <row r="42" spans="1:7" ht="18.75" customHeight="1" x14ac:dyDescent="0.25">
      <c r="A42" s="9" t="s">
        <v>40</v>
      </c>
      <c r="C42" s="15"/>
      <c r="E42" s="12"/>
      <c r="F42" s="12"/>
      <c r="G42" s="16"/>
    </row>
    <row r="43" spans="1:7" ht="18.75" customHeight="1" x14ac:dyDescent="0.25">
      <c r="A43" s="14"/>
      <c r="E43" s="12"/>
      <c r="F43" s="12"/>
      <c r="G43" s="16"/>
    </row>
    <row r="44" spans="1:7" ht="19.899999999999999" customHeight="1" x14ac:dyDescent="0.25">
      <c r="A44" s="18" t="s">
        <v>41</v>
      </c>
      <c r="B44" s="26" t="s">
        <v>20</v>
      </c>
      <c r="C44" s="19" t="s">
        <v>21</v>
      </c>
      <c r="D44" s="19" t="s">
        <v>22</v>
      </c>
      <c r="E44" s="12"/>
      <c r="F44" s="12"/>
      <c r="G44" s="16"/>
    </row>
    <row r="45" spans="1:7" ht="7.9" customHeight="1" x14ac:dyDescent="0.25">
      <c r="A45" s="14"/>
      <c r="E45" s="12"/>
      <c r="F45" s="12"/>
      <c r="G45" s="16"/>
    </row>
    <row r="46" spans="1:7" ht="19.899999999999999" customHeight="1" x14ac:dyDescent="0.25">
      <c r="A46" s="22" t="s">
        <v>23</v>
      </c>
      <c r="B46" s="22" t="s">
        <v>36</v>
      </c>
      <c r="C46" s="28">
        <f>SUM(G26)</f>
        <v>1016</v>
      </c>
      <c r="D46" s="37">
        <f>SUM(C46*E12)</f>
        <v>0</v>
      </c>
      <c r="E46" s="12"/>
      <c r="F46" s="12"/>
      <c r="G46" s="16"/>
    </row>
    <row r="47" spans="1:7" ht="19.899999999999999" customHeight="1" x14ac:dyDescent="0.25">
      <c r="A47" s="22" t="s">
        <v>24</v>
      </c>
      <c r="B47" s="22" t="s">
        <v>36</v>
      </c>
      <c r="C47" s="28">
        <f>SUM(G27)</f>
        <v>3048</v>
      </c>
      <c r="D47" s="37">
        <f>SUM(C47*E13)</f>
        <v>0</v>
      </c>
      <c r="E47" s="12"/>
      <c r="F47" s="12"/>
      <c r="G47" s="16"/>
    </row>
    <row r="48" spans="1:7" ht="19.899999999999999" customHeight="1" x14ac:dyDescent="0.25">
      <c r="A48" s="22" t="s">
        <v>25</v>
      </c>
      <c r="B48" s="22" t="s">
        <v>36</v>
      </c>
      <c r="C48" s="28">
        <f>SUM(G28:G31)</f>
        <v>1616</v>
      </c>
      <c r="D48" s="37">
        <f>SUM(C48*E14)</f>
        <v>0</v>
      </c>
      <c r="E48" s="12"/>
      <c r="F48" s="12"/>
      <c r="G48" s="16"/>
    </row>
    <row r="49" spans="1:7" ht="19.899999999999999" customHeight="1" x14ac:dyDescent="0.25">
      <c r="A49" s="22" t="s">
        <v>6</v>
      </c>
      <c r="B49" s="22" t="s">
        <v>36</v>
      </c>
      <c r="C49" s="28">
        <f>SUM(G32:G33)</f>
        <v>96</v>
      </c>
      <c r="D49" s="37">
        <f>SUM(C49*E15)</f>
        <v>0</v>
      </c>
      <c r="E49" s="12"/>
      <c r="F49" s="12"/>
      <c r="G49" s="16"/>
    </row>
    <row r="50" spans="1:7" ht="19.899999999999999" customHeight="1" x14ac:dyDescent="0.25">
      <c r="A50" s="22" t="s">
        <v>7</v>
      </c>
      <c r="B50" s="22" t="s">
        <v>36</v>
      </c>
      <c r="C50" s="28">
        <f>SUM(G34:G35)</f>
        <v>48</v>
      </c>
      <c r="D50" s="37">
        <f>SUM(C50*E16)</f>
        <v>0</v>
      </c>
      <c r="E50" s="12"/>
      <c r="F50" s="12"/>
      <c r="G50" s="16"/>
    </row>
    <row r="51" spans="1:7" ht="19.899999999999999" customHeight="1" x14ac:dyDescent="0.25">
      <c r="A51" s="22" t="s">
        <v>19</v>
      </c>
      <c r="B51" s="22" t="s">
        <v>36</v>
      </c>
      <c r="C51" s="28">
        <f>SUM(G36:G37)</f>
        <v>16</v>
      </c>
      <c r="D51" s="37">
        <f>SUM(G37*E17)+(G36*E18)</f>
        <v>0</v>
      </c>
      <c r="E51" s="12"/>
      <c r="F51" s="12"/>
      <c r="G51" s="16"/>
    </row>
    <row r="52" spans="1:7" ht="7.9" customHeight="1" x14ac:dyDescent="0.25">
      <c r="A52" s="14"/>
      <c r="E52" s="12"/>
      <c r="F52" s="12"/>
      <c r="G52" s="16"/>
    </row>
    <row r="53" spans="1:7" ht="19.899999999999999" customHeight="1" x14ac:dyDescent="0.25">
      <c r="A53" s="18" t="s">
        <v>16</v>
      </c>
      <c r="B53" s="38"/>
      <c r="C53" s="39">
        <f>SUM(C46:C51)</f>
        <v>5840</v>
      </c>
      <c r="D53" s="21">
        <f>SUM(D46:D51)</f>
        <v>0</v>
      </c>
      <c r="E53" s="11"/>
      <c r="F53" s="11"/>
      <c r="G53" s="17"/>
    </row>
    <row r="54" spans="1:7" ht="18.75" customHeight="1" x14ac:dyDescent="0.25">
      <c r="A54" s="9"/>
      <c r="D54" s="13"/>
      <c r="E54" s="11"/>
      <c r="F54" s="11"/>
      <c r="G54" s="11"/>
    </row>
    <row r="55" spans="1:7" ht="18.75" customHeight="1" x14ac:dyDescent="0.25">
      <c r="A55" s="9"/>
      <c r="D55" s="13"/>
      <c r="E55" s="11"/>
      <c r="F55" s="11"/>
      <c r="G55" s="11"/>
    </row>
    <row r="56" spans="1:7" ht="18.75" customHeight="1" x14ac:dyDescent="0.25">
      <c r="A56" s="43" t="s">
        <v>50</v>
      </c>
      <c r="B56" s="9"/>
      <c r="F56" s="9"/>
    </row>
    <row r="58" spans="1:7" ht="19.899999999999999" customHeight="1" x14ac:dyDescent="0.25">
      <c r="A58" s="26" t="s">
        <v>1</v>
      </c>
      <c r="B58" s="26" t="s">
        <v>4</v>
      </c>
      <c r="C58" s="19" t="s">
        <v>15</v>
      </c>
      <c r="D58" s="19" t="s">
        <v>11</v>
      </c>
      <c r="E58" s="26" t="s">
        <v>28</v>
      </c>
    </row>
    <row r="59" spans="1:7" ht="7.9" customHeight="1" x14ac:dyDescent="0.25">
      <c r="A59" s="6"/>
      <c r="B59" s="6"/>
      <c r="C59" s="13"/>
      <c r="D59" s="13"/>
      <c r="E59" s="6"/>
    </row>
    <row r="60" spans="1:7" ht="19.899999999999999" customHeight="1" x14ac:dyDescent="0.25">
      <c r="A60" s="22" t="s">
        <v>27</v>
      </c>
      <c r="B60" s="22" t="s">
        <v>5</v>
      </c>
      <c r="C60" s="23">
        <v>0.25</v>
      </c>
      <c r="D60" s="24">
        <v>0.91666666666666663</v>
      </c>
      <c r="E60" s="44">
        <v>0</v>
      </c>
    </row>
    <row r="61" spans="1:7" ht="19.899999999999999" customHeight="1" x14ac:dyDescent="0.25">
      <c r="A61" s="22" t="s">
        <v>37</v>
      </c>
      <c r="B61" s="22" t="s">
        <v>5</v>
      </c>
      <c r="C61" s="23">
        <v>0.25</v>
      </c>
      <c r="D61" s="24">
        <v>0.91666666666666663</v>
      </c>
      <c r="E61" s="44">
        <v>0</v>
      </c>
    </row>
    <row r="62" spans="1:7" ht="19.899999999999999" customHeight="1" x14ac:dyDescent="0.25">
      <c r="A62" s="22" t="s">
        <v>37</v>
      </c>
      <c r="B62" s="22" t="s">
        <v>5</v>
      </c>
      <c r="C62" s="24">
        <v>0.91666666666666663</v>
      </c>
      <c r="D62" s="24">
        <v>0</v>
      </c>
      <c r="E62" s="44">
        <v>0</v>
      </c>
    </row>
    <row r="63" spans="1:7" ht="19.899999999999999" customHeight="1" x14ac:dyDescent="0.25">
      <c r="A63" s="22" t="s">
        <v>37</v>
      </c>
      <c r="B63" s="22" t="s">
        <v>5</v>
      </c>
      <c r="C63" s="23">
        <v>0</v>
      </c>
      <c r="D63" s="24">
        <v>0.25</v>
      </c>
      <c r="E63" s="44">
        <v>0</v>
      </c>
    </row>
    <row r="64" spans="1:7" ht="19.899999999999999" customHeight="1" x14ac:dyDescent="0.25">
      <c r="A64" s="22" t="s">
        <v>37</v>
      </c>
      <c r="B64" s="22" t="s">
        <v>5</v>
      </c>
      <c r="C64" s="24">
        <v>0.25</v>
      </c>
      <c r="D64" s="24">
        <v>0.91666666666666663</v>
      </c>
      <c r="E64" s="44">
        <v>0</v>
      </c>
    </row>
    <row r="65" spans="1:5" ht="19.899999999999999" customHeight="1" x14ac:dyDescent="0.25">
      <c r="A65" s="22" t="s">
        <v>37</v>
      </c>
      <c r="B65" s="22" t="s">
        <v>8</v>
      </c>
      <c r="C65" s="23">
        <v>0</v>
      </c>
      <c r="D65" s="25" t="s">
        <v>9</v>
      </c>
      <c r="E65" s="44">
        <v>0</v>
      </c>
    </row>
    <row r="66" spans="1:5" ht="19.899999999999999" customHeight="1" x14ac:dyDescent="0.25">
      <c r="A66" s="22" t="s">
        <v>29</v>
      </c>
      <c r="B66" s="22" t="s">
        <v>33</v>
      </c>
      <c r="C66" s="23"/>
      <c r="D66" s="23"/>
      <c r="E66" s="45">
        <v>0</v>
      </c>
    </row>
    <row r="67" spans="1:5" ht="19.899999999999999" customHeight="1" x14ac:dyDescent="0.25">
      <c r="A67" s="22" t="s">
        <v>29</v>
      </c>
      <c r="B67" s="22" t="s">
        <v>31</v>
      </c>
      <c r="C67" s="23"/>
      <c r="D67" s="23"/>
      <c r="E67" s="45">
        <v>0</v>
      </c>
    </row>
    <row r="68" spans="1:5" ht="19.899999999999999" customHeight="1" x14ac:dyDescent="0.25">
      <c r="A68" s="22" t="s">
        <v>29</v>
      </c>
      <c r="B68" s="22" t="s">
        <v>32</v>
      </c>
      <c r="C68" s="23"/>
      <c r="D68" s="23"/>
      <c r="E68" s="45">
        <v>0</v>
      </c>
    </row>
    <row r="69" spans="1:5" ht="19.899999999999999" customHeight="1" x14ac:dyDescent="0.25">
      <c r="A69" s="22" t="s">
        <v>29</v>
      </c>
      <c r="B69" s="22" t="s">
        <v>34</v>
      </c>
      <c r="C69" s="23"/>
      <c r="D69" s="23"/>
      <c r="E69" s="45">
        <v>0</v>
      </c>
    </row>
    <row r="71" spans="1:5" x14ac:dyDescent="0.25">
      <c r="A71" s="40" t="s">
        <v>30</v>
      </c>
    </row>
    <row r="72" spans="1:5" x14ac:dyDescent="0.25">
      <c r="A72" s="50"/>
    </row>
    <row r="73" spans="1:5" x14ac:dyDescent="0.25">
      <c r="A73" s="51" t="s">
        <v>61</v>
      </c>
    </row>
    <row r="74" spans="1:5" x14ac:dyDescent="0.25">
      <c r="A74" s="52" t="s">
        <v>62</v>
      </c>
      <c r="B74" s="6"/>
    </row>
  </sheetData>
  <sheetProtection algorithmName="SHA-512" hashValue="7DUS+AiR0eLdgRATJxRsj/MFfNgcLjviVbdbJc6XWt10oDA4BQ0n+7WNWBA5v+DG+KrhbMnwwi7ftNDkfJIQvw==" saltValue="QTbHRPLk3bVAz0Ryw4X3PA==" spinCount="100000" sheet="1" objects="1" scenarios="1"/>
  <phoneticPr fontId="2" type="noConversion"/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D4A89-2244-43A8-A8A6-BA9FD6E8D607}">
  <sheetPr>
    <tabColor theme="0" tint="-0.14999847407452621"/>
    <pageSetUpPr fitToPage="1"/>
  </sheetPr>
  <dimension ref="A2:C40"/>
  <sheetViews>
    <sheetView topLeftCell="A19" zoomScaleNormal="100" workbookViewId="0">
      <selection activeCell="D18" sqref="D18"/>
    </sheetView>
  </sheetViews>
  <sheetFormatPr defaultColWidth="8.85546875" defaultRowHeight="15" x14ac:dyDescent="0.25"/>
  <cols>
    <col min="1" max="1" width="85.140625" style="2" bestFit="1" customWidth="1"/>
    <col min="2" max="2" width="29.5703125" style="60" bestFit="1" customWidth="1"/>
    <col min="3" max="3" width="25.85546875" style="2" customWidth="1"/>
    <col min="4" max="4" width="8.85546875" style="2"/>
    <col min="5" max="5" width="5.7109375" style="2" customWidth="1"/>
    <col min="6" max="16384" width="8.85546875" style="2"/>
  </cols>
  <sheetData>
    <row r="2" spans="1:3" ht="15.75" x14ac:dyDescent="0.25">
      <c r="A2" s="1" t="s">
        <v>51</v>
      </c>
    </row>
    <row r="3" spans="1:3" x14ac:dyDescent="0.25">
      <c r="C3" s="57" t="s">
        <v>63</v>
      </c>
    </row>
    <row r="4" spans="1:3" ht="15.75" x14ac:dyDescent="0.25">
      <c r="A4" s="1"/>
      <c r="C4" s="56"/>
    </row>
    <row r="5" spans="1:3" ht="15.75" x14ac:dyDescent="0.25">
      <c r="A5" s="46" t="s">
        <v>42</v>
      </c>
    </row>
    <row r="6" spans="1:3" x14ac:dyDescent="0.25">
      <c r="C6" s="2" t="s">
        <v>64</v>
      </c>
    </row>
    <row r="7" spans="1:3" ht="15.75" x14ac:dyDescent="0.25">
      <c r="B7" s="61"/>
      <c r="C7" s="58"/>
    </row>
    <row r="8" spans="1:3" ht="15.75" x14ac:dyDescent="0.25">
      <c r="A8" s="4"/>
      <c r="B8" s="62"/>
      <c r="C8" s="59"/>
    </row>
    <row r="9" spans="1:3" ht="19.899999999999999" customHeight="1" x14ac:dyDescent="0.25">
      <c r="A9" s="3" t="s">
        <v>43</v>
      </c>
      <c r="B9" s="63" t="s">
        <v>53</v>
      </c>
    </row>
    <row r="10" spans="1:3" ht="7.9" customHeight="1" x14ac:dyDescent="0.25">
      <c r="A10" s="5"/>
      <c r="B10" s="64"/>
    </row>
    <row r="11" spans="1:3" ht="19.899999999999999" customHeight="1" x14ac:dyDescent="0.25">
      <c r="A11" s="48" t="s">
        <v>44</v>
      </c>
      <c r="B11" s="65">
        <v>0</v>
      </c>
    </row>
    <row r="12" spans="1:3" ht="19.899999999999999" customHeight="1" x14ac:dyDescent="0.25">
      <c r="A12" s="49" t="s">
        <v>54</v>
      </c>
      <c r="B12" s="65">
        <v>0</v>
      </c>
    </row>
    <row r="13" spans="1:3" ht="19.899999999999999" customHeight="1" x14ac:dyDescent="0.25">
      <c r="A13" s="48" t="s">
        <v>55</v>
      </c>
      <c r="B13" s="65">
        <v>0</v>
      </c>
    </row>
    <row r="14" spans="1:3" ht="19.899999999999999" customHeight="1" x14ac:dyDescent="0.25">
      <c r="A14" s="48" t="s">
        <v>56</v>
      </c>
      <c r="B14" s="65">
        <v>0</v>
      </c>
    </row>
    <row r="15" spans="1:3" ht="19.899999999999999" customHeight="1" x14ac:dyDescent="0.25">
      <c r="A15" s="48" t="s">
        <v>57</v>
      </c>
      <c r="B15" s="65">
        <v>0</v>
      </c>
    </row>
    <row r="16" spans="1:3" ht="19.899999999999999" customHeight="1" x14ac:dyDescent="0.25">
      <c r="A16" s="48" t="s">
        <v>58</v>
      </c>
      <c r="B16" s="65">
        <v>0</v>
      </c>
    </row>
    <row r="17" spans="1:2" ht="19.899999999999999" customHeight="1" x14ac:dyDescent="0.25">
      <c r="A17" s="48" t="s">
        <v>45</v>
      </c>
      <c r="B17" s="65">
        <v>0</v>
      </c>
    </row>
    <row r="18" spans="1:2" ht="19.899999999999999" customHeight="1" x14ac:dyDescent="0.25">
      <c r="A18" s="48" t="s">
        <v>46</v>
      </c>
      <c r="B18" s="65">
        <v>0</v>
      </c>
    </row>
    <row r="19" spans="1:2" ht="19.899999999999999" customHeight="1" x14ac:dyDescent="0.25">
      <c r="A19" s="48" t="s">
        <v>47</v>
      </c>
      <c r="B19" s="65">
        <v>0</v>
      </c>
    </row>
    <row r="20" spans="1:2" ht="19.899999999999999" customHeight="1" x14ac:dyDescent="0.25">
      <c r="A20" s="48" t="s">
        <v>59</v>
      </c>
      <c r="B20" s="65">
        <v>0</v>
      </c>
    </row>
    <row r="21" spans="1:2" ht="19.899999999999999" customHeight="1" x14ac:dyDescent="0.25">
      <c r="A21" s="48" t="s">
        <v>60</v>
      </c>
      <c r="B21" s="65">
        <v>0</v>
      </c>
    </row>
    <row r="22" spans="1:2" ht="15.75" x14ac:dyDescent="0.25">
      <c r="A22" s="4"/>
      <c r="B22" s="62"/>
    </row>
    <row r="23" spans="1:2" ht="19.899999999999999" customHeight="1" x14ac:dyDescent="0.25">
      <c r="A23" s="3" t="s">
        <v>48</v>
      </c>
      <c r="B23" s="66">
        <f>SUM(B11:B21)</f>
        <v>0</v>
      </c>
    </row>
    <row r="24" spans="1:2" ht="15.75" x14ac:dyDescent="0.25">
      <c r="A24" s="4"/>
      <c r="B24" s="62"/>
    </row>
    <row r="25" spans="1:2" ht="15.75" x14ac:dyDescent="0.25">
      <c r="A25" s="4"/>
      <c r="B25" s="62"/>
    </row>
    <row r="26" spans="1:2" ht="19.899999999999999" customHeight="1" x14ac:dyDescent="0.25">
      <c r="A26" s="3" t="s">
        <v>38</v>
      </c>
      <c r="B26" s="63" t="s">
        <v>53</v>
      </c>
    </row>
    <row r="27" spans="1:2" ht="7.9" customHeight="1" x14ac:dyDescent="0.25">
      <c r="A27" s="5"/>
      <c r="B27" s="64"/>
    </row>
    <row r="28" spans="1:2" ht="19.899999999999999" customHeight="1" x14ac:dyDescent="0.25">
      <c r="A28" s="48" t="s">
        <v>44</v>
      </c>
      <c r="B28" s="65">
        <v>0</v>
      </c>
    </row>
    <row r="29" spans="1:2" ht="19.899999999999999" customHeight="1" x14ac:dyDescent="0.25">
      <c r="A29" s="49" t="s">
        <v>54</v>
      </c>
      <c r="B29" s="65">
        <v>0</v>
      </c>
    </row>
    <row r="30" spans="1:2" ht="19.899999999999999" customHeight="1" x14ac:dyDescent="0.25">
      <c r="A30" s="48" t="s">
        <v>55</v>
      </c>
      <c r="B30" s="65">
        <v>0</v>
      </c>
    </row>
    <row r="31" spans="1:2" ht="19.899999999999999" customHeight="1" x14ac:dyDescent="0.25">
      <c r="A31" s="48" t="s">
        <v>56</v>
      </c>
      <c r="B31" s="65">
        <v>0</v>
      </c>
    </row>
    <row r="32" spans="1:2" ht="19.899999999999999" customHeight="1" x14ac:dyDescent="0.25">
      <c r="A32" s="48" t="s">
        <v>57</v>
      </c>
      <c r="B32" s="65">
        <v>0</v>
      </c>
    </row>
    <row r="33" spans="1:2" ht="19.899999999999999" customHeight="1" x14ac:dyDescent="0.25">
      <c r="A33" s="48" t="s">
        <v>58</v>
      </c>
      <c r="B33" s="65">
        <v>0</v>
      </c>
    </row>
    <row r="34" spans="1:2" ht="19.899999999999999" customHeight="1" x14ac:dyDescent="0.25">
      <c r="A34" s="48" t="s">
        <v>45</v>
      </c>
      <c r="B34" s="65">
        <v>0</v>
      </c>
    </row>
    <row r="35" spans="1:2" ht="19.899999999999999" customHeight="1" x14ac:dyDescent="0.25">
      <c r="A35" s="48" t="s">
        <v>46</v>
      </c>
      <c r="B35" s="65">
        <v>0</v>
      </c>
    </row>
    <row r="36" spans="1:2" ht="19.899999999999999" customHeight="1" x14ac:dyDescent="0.25">
      <c r="A36" s="48" t="s">
        <v>47</v>
      </c>
      <c r="B36" s="65">
        <v>0</v>
      </c>
    </row>
    <row r="37" spans="1:2" ht="19.899999999999999" customHeight="1" x14ac:dyDescent="0.25">
      <c r="A37" s="48" t="s">
        <v>59</v>
      </c>
      <c r="B37" s="65">
        <v>0</v>
      </c>
    </row>
    <row r="38" spans="1:2" ht="15.75" x14ac:dyDescent="0.25">
      <c r="A38" s="48" t="s">
        <v>60</v>
      </c>
      <c r="B38" s="65">
        <v>0</v>
      </c>
    </row>
    <row r="39" spans="1:2" ht="15.75" x14ac:dyDescent="0.25">
      <c r="A39" s="48"/>
      <c r="B39" s="67"/>
    </row>
    <row r="40" spans="1:2" ht="19.899999999999999" customHeight="1" x14ac:dyDescent="0.25">
      <c r="A40" s="3" t="s">
        <v>48</v>
      </c>
      <c r="B40" s="66">
        <f>SUM(B28:B37)</f>
        <v>0</v>
      </c>
    </row>
  </sheetData>
  <sheetProtection algorithmName="SHA-512" hashValue="S733eT8jvshh4YHgG/HwKxHRvx1jUCCeCTRkXuD9aJXXr/CRiepvCbjOboiSA4vXOAhBiRLcdmkQdfb/KrWReQ==" saltValue="3ShCajCZpK5hi7lZVZlkAg==" spinCount="100000" sheet="1" objects="1" scenarios="1"/>
  <pageMargins left="0.7" right="0.7" top="0.75" bottom="0.75" header="0.3" footer="0.3"/>
  <pageSetup paperSize="9" scale="6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64a039-09f6-49fb-9a8b-f84d78f06f59" xsi:nil="true"/>
    <lcf76f155ced4ddcb4097134ff3c332f xmlns="91ff7e1f-25c0-49b7-b5f8-223776c1b1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99E2FC12FCE94E8016D9F15143869F" ma:contentTypeVersion="16" ma:contentTypeDescription="Een nieuw document maken." ma:contentTypeScope="" ma:versionID="62dc3f9cbc277cce7a82496e7ef7856e">
  <xsd:schema xmlns:xsd="http://www.w3.org/2001/XMLSchema" xmlns:xs="http://www.w3.org/2001/XMLSchema" xmlns:p="http://schemas.microsoft.com/office/2006/metadata/properties" xmlns:ns2="91ff7e1f-25c0-49b7-b5f8-223776c1b1e8" xmlns:ns3="4364a039-09f6-49fb-9a8b-f84d78f06f59" targetNamespace="http://schemas.microsoft.com/office/2006/metadata/properties" ma:root="true" ma:fieldsID="24950ba5931c193d290174f52713353f" ns2:_="" ns3:_="">
    <xsd:import namespace="91ff7e1f-25c0-49b7-b5f8-223776c1b1e8"/>
    <xsd:import namespace="4364a039-09f6-49fb-9a8b-f84d78f06f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f7e1f-25c0-49b7-b5f8-223776c1b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37aebe9b-c068-4299-ac7b-db279763fd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4a039-09f6-49fb-9a8b-f84d78f06f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6c3870b-409e-4702-a74d-d06addf5ccf1}" ma:internalName="TaxCatchAll" ma:showField="CatchAllData" ma:web="4364a039-09f6-49fb-9a8b-f84d78f06f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92C021-6FD9-41C3-B51F-11897170B5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F6384F-13E8-4B7E-808E-D2CD8B91C038}">
  <ds:schemaRefs>
    <ds:schemaRef ds:uri="http://schemas.microsoft.com/office/2006/metadata/properties"/>
    <ds:schemaRef ds:uri="http://schemas.microsoft.com/office/infopath/2007/PartnerControls"/>
    <ds:schemaRef ds:uri="4364a039-09f6-49fb-9a8b-f84d78f06f59"/>
    <ds:schemaRef ds:uri="91ff7e1f-25c0-49b7-b5f8-223776c1b1e8"/>
  </ds:schemaRefs>
</ds:datastoreItem>
</file>

<file path=customXml/itemProps3.xml><?xml version="1.0" encoding="utf-8"?>
<ds:datastoreItem xmlns:ds="http://schemas.openxmlformats.org/officeDocument/2006/customXml" ds:itemID="{B2AB2293-F29A-4DA6-9BFF-A06E1A3F47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f7e1f-25c0-49b7-b5f8-223776c1b1e8"/>
    <ds:schemaRef ds:uri="4364a039-09f6-49fb-9a8b-f84d78f06f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prijsblad</vt:lpstr>
      <vt:lpstr>opbouw uurtarief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van Leen | VLC Haarlem</dc:creator>
  <cp:lastModifiedBy>Marcel van Leen | VLC Haarlem</cp:lastModifiedBy>
  <cp:lastPrinted>2025-03-10T12:36:22Z</cp:lastPrinted>
  <dcterms:created xsi:type="dcterms:W3CDTF">2025-01-22T09:14:20Z</dcterms:created>
  <dcterms:modified xsi:type="dcterms:W3CDTF">2025-03-16T09:36:32Z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0x0101005699E2FC12FCE94E8016D9F15143869F</vt:lpwstr>
  </property>
  <property fmtid="{D5CDD505-2E9C-101B-9397-08002B2CF9AE}" pid="3" name="MediaServiceImageTags">
    <vt:lpwstr/>
  </property>
</Properties>
</file>