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X:\Projecten\448 Zuidplas\448002 Onderhoudsbestek - 2023\C Spelen\04 Bestek\"/>
    </mc:Choice>
  </mc:AlternateContent>
  <xr:revisionPtr revIDLastSave="0" documentId="13_ncr:1_{63AF6309-EA30-4760-B561-DCB29340E7EF}" xr6:coauthVersionLast="47" xr6:coauthVersionMax="47" xr10:uidLastSave="{00000000-0000-0000-0000-000000000000}"/>
  <bookViews>
    <workbookView xWindow="29655" yWindow="765" windowWidth="24510" windowHeight="14610" xr2:uid="{9988EC11-D8C3-489F-AD2E-34E016B7DC12}"/>
  </bookViews>
  <sheets>
    <sheet name="tabel Inzet Duurzaamheid" sheetId="1" r:id="rId1"/>
  </sheets>
  <definedNames>
    <definedName name="_xlnm.Print_Area" localSheetId="0">'tabel Inzet Duurzaamheid'!$B$4:$J$137</definedName>
    <definedName name="_xlnm.Print_Titles" localSheetId="0">'tabel 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4" i="1" l="1"/>
  <c r="I104" i="1"/>
  <c r="J103" i="1"/>
  <c r="I103" i="1"/>
  <c r="J100" i="1"/>
  <c r="I100" i="1"/>
  <c r="J99" i="1"/>
  <c r="J101" i="1"/>
  <c r="J102" i="1"/>
  <c r="J105" i="1"/>
  <c r="J106" i="1"/>
  <c r="J107" i="1"/>
  <c r="J98" i="1"/>
  <c r="J36" i="1" l="1"/>
  <c r="J35" i="1"/>
  <c r="J34" i="1"/>
  <c r="J33" i="1"/>
  <c r="J32" i="1"/>
  <c r="J31" i="1"/>
  <c r="I105" i="1"/>
  <c r="I106" i="1"/>
  <c r="I107" i="1"/>
  <c r="C108" i="1"/>
  <c r="I101" i="1"/>
  <c r="I32" i="1"/>
  <c r="I33" i="1"/>
  <c r="I34" i="1"/>
  <c r="I35" i="1"/>
  <c r="I36" i="1"/>
  <c r="I31" i="1" l="1"/>
  <c r="C37" i="1"/>
  <c r="J37" i="1" l="1"/>
  <c r="J108" i="1"/>
  <c r="I102" i="1"/>
  <c r="I99" i="1"/>
  <c r="I98" i="1"/>
</calcChain>
</file>

<file path=xl/sharedStrings.xml><?xml version="1.0" encoding="utf-8"?>
<sst xmlns="http://schemas.openxmlformats.org/spreadsheetml/2006/main" count="82" uniqueCount="70">
  <si>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</si>
  <si>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</si>
  <si>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</si>
  <si>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</si>
  <si>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</si>
  <si>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</si>
  <si>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</si>
  <si>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</si>
  <si>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</si>
  <si>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</si>
  <si>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</si>
  <si>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</si>
  <si>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</si>
  <si>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</si>
  <si>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</si>
  <si>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</si>
  <si>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</si>
  <si>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</si>
  <si>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</si>
  <si>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</si>
  <si>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</si>
  <si>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</si>
  <si>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</si>
  <si>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</si>
  <si>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conventioneel / HVO, bijvoorbeeld: Volvo FM/FMX, DAF XDC/XFC, Mercedes Actros en vele andere merken en types</t>
  </si>
  <si>
    <t>Voorbeeld invulinstructie</t>
  </si>
  <si>
    <t>Trede B Hergebruik</t>
  </si>
  <si>
    <t>Trede A Preventie</t>
  </si>
  <si>
    <t>Trede C Recycling</t>
  </si>
  <si>
    <t>Trede D en E Energie en/of Verbranden</t>
  </si>
  <si>
    <t>Trede F 
Storten</t>
  </si>
  <si>
    <t>Vrijgekomen materiaal</t>
  </si>
  <si>
    <t>De ladder van Lansink</t>
  </si>
  <si>
    <t>Trilplaat</t>
  </si>
  <si>
    <t xml:space="preserve">Kunstgras </t>
  </si>
  <si>
    <t>Houten staanders</t>
  </si>
  <si>
    <t xml:space="preserve">RVS/ Metaal/ Staal </t>
  </si>
  <si>
    <t xml:space="preserve">HPL/ gekleurde platen </t>
  </si>
  <si>
    <t>In geval van elektrisch / hybride, bijvoorbeeld: MAN eTGM, DAF LF Electric, Volvo FMX Electirc, Mercedes eActros</t>
  </si>
  <si>
    <t>In geval van elektrisch / hybride bijvoorbeeld: Knikmops 180E, Giant G2200E, Schäffer 23e of 24e</t>
  </si>
  <si>
    <t>In geval van conventioneel / HVO, bijvoorbeeld: Knikmops 180, Giant G2200HD, Schäffer 2028 of 2428, Kubota RT150-2</t>
  </si>
  <si>
    <t>De minimale gelijkwaardigheid is op basis van actieradius / operationele werktijd en hefkracht ca. 1.400 kg</t>
  </si>
  <si>
    <t>Mini Shovel / Wiellader</t>
  </si>
  <si>
    <t xml:space="preserve">Mini Graver / Graafmachine </t>
  </si>
  <si>
    <t>In geval van elektrisch / hybride bijvoorbeeld: Eco-digger R20-e, Kubota Q-Lectra M19e, JCB 19C-1 Etech</t>
  </si>
  <si>
    <t>In geval van conventioneel / HVO, bijvoorbeeld: Kubota KX016-4 of U17-3a, JCB 16C-1 of 19C-1</t>
  </si>
  <si>
    <t>De minimale gelijkwaardigheid is op basis van actieradius / operationele werktijd en bedrijfsgewicht ca. 1,5 ton</t>
  </si>
  <si>
    <t>Zandzever / Zandreiniger</t>
  </si>
  <si>
    <t>Van dit materieel wordt daarom geen nadere toelichting vermeld</t>
  </si>
  <si>
    <t>De uitvoering geschiedt meestal met een aanbouw-werktuig op een mini graver of werktuigdrager of zelf gebouwde zeef-reinigingsmachine</t>
  </si>
  <si>
    <t>De minimale gelijkwaardigheid is op basis van operationele werktijd, éénrichtingstrilplaat en slagkracht ca. 20 kN</t>
  </si>
  <si>
    <t>In geval van conventioneel / HVO, bijvoorbeeld: Wacker Neuson BPS of DPS, AMMANN APF 20/50 en vele andere merken en types</t>
  </si>
  <si>
    <t>In geval van elektrisch, bijvoorbeeld: Wacker Neuson AP2560e, GIANT GP1950E, WEBER CF3 DC</t>
  </si>
  <si>
    <t>Straatzand / grond</t>
  </si>
  <si>
    <t>Mini Schovel / Wiellader</t>
  </si>
  <si>
    <t>Geel gemarkeerde cellen zijn invulcellen. 
Inschrijver dient uitsluitend de geel gemarkeerde cellen in te vullen t.b.v. de opgave van de inzet van gunningscriteria Kwaliteit</t>
  </si>
  <si>
    <t>Boomschors/ houtsnippers</t>
  </si>
  <si>
    <t>Valdempend zand</t>
  </si>
  <si>
    <r>
      <t xml:space="preserve">- </t>
    </r>
    <r>
      <rPr>
        <sz val="10"/>
        <rFont val="Arial"/>
        <family val="2"/>
      </rPr>
      <t>In de kolom "Controleveld" wordt aangegeven of u uw opgave correct heeft ingevuld. De som van de percentages opgegeven voor het type materieel en machines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materieel en machines in de blauwe cellen. Deze wordt berekend aan de hand van het opgegeven percentage inzet in relatie tot het percentage fictieve korting dat behaald kan worden op basis van de brandstofcategorie. Per materieel en machine categorie is een weging aangebracht. 
- De onderste rij geeft in de optelling de totale behaalde fictieve korting op dit gunningscriterium weer;
- Indien de aannemer een bepaald type materieel of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Als meerdere materieeltypes worden ingezet i.v.m. werken met meerdere ploegen dan het percentage daarop baseren.
Bijvoorbeeld één elektrisch en één HVO100 = 50% - 50% of één HVO100 en twee diesels = 33% - 66% of twee beide HVO100 = 100%
</t>
    </r>
    <r>
      <rPr>
        <b/>
        <sz val="10"/>
        <color theme="1"/>
        <rFont val="Arial"/>
        <family val="2"/>
      </rPr>
      <t>Het beloofde duurzamere materieel en machines moeten daadwerkelijk ingezet worden voor de opdracht "Onderhoud speelvoorzieningen en het vervangen van speelondergronden" in het werkgebied in de gemeente Zuidplas (bij voorkeur dagelijks) tijdens de gehele duur van de opdracht.</t>
    </r>
  </si>
  <si>
    <t>Fictieve korting</t>
  </si>
  <si>
    <t>Totaal behaalde korting</t>
  </si>
  <si>
    <t>Inzet duurzaam materieel en machines</t>
  </si>
  <si>
    <t>Verwerking van afgevoerde vrijgekomen materialen</t>
  </si>
  <si>
    <t>n.v.t.</t>
  </si>
  <si>
    <t xml:space="preserve">Gedacht kan worden aan bijvoorbeeld verhardingsmaterialen hergebruiken in andere projecten, van kunstgras, staal of hout nieuwe onderdelen / producten maken, boomschors / valdempend zand hergebruiken als fundering van nieuwe ondergronden.
Het ter plaatse schoonmaken en zorgvuldig reinigen van vrijgekomen materiaal zodat het ter plaatse weer hergebruikt kan worden.
Het scheiden van versleten toestellen naar bruikbare onderdelen van metaal, hout, platen.
Onder niet circulair valt bijvoorbeeld: verbrandingsoven, biomassa of afvoeren naar een inrichting (afvalstort).
</t>
  </si>
  <si>
    <r>
      <t xml:space="preserve">- </t>
    </r>
    <r>
      <rPr>
        <sz val="10"/>
        <rFont val="Arial"/>
        <family val="2"/>
      </rPr>
      <t>In de kolom "Controleveld" wordt aangegeven of u uw opgave correct heeft ingevuld. De som van de percentages opgegeven voor het type afgevoerd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"Fictieve korting" treft u de behaalde fictieve korting per type afgevoerd vrijgekomen materiaal in de blauwe cellen. Deze wordt berekend aan de hand van het opgegeven percentage inzet in relatie tot het percentage fictieve korting dat behaald kan worden op basis van de treden van 'De Ladder van Lansink'. Per afgevoerd vrijgekomen materiaal is een weging aangebracht; 
- De onderste rij geeft in de optelling de totale behaalde fictieve korting op dit gunningscriterium weer;
- Indien de aannemer een bepaald vrijgekomen materiaal niet duurzaam afvoert en/of laat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af te voeren én verwerken van vrijgekomen materiaal moet vrijkomen vanuit de opdracht "Onderhoud speelvoorzieningen en het vervangen van speelondergronden" in het werkgebied van de gemeente Zuidplas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 xml:space="preserve">De inschrijver dient in een korte toelichting op de ingevulde tabel te beschrijven op welke wijze het afgevoerde vrijgekomen materiaal duurzaam wordt verwerkt. </t>
    </r>
    <r>
      <rPr>
        <sz val="10"/>
        <color theme="1"/>
        <rFont val="Arial"/>
        <family val="2"/>
      </rPr>
      <t>Alsmede hoe de registratie geborgt wordt en hoe dit door de opdrachtgever geverifieerd kan worden.</t>
    </r>
  </si>
  <si>
    <t>Verhardingsmaterialen (o.a. betontegels, klinkers, banden)</t>
  </si>
  <si>
    <t>Foam platen</t>
  </si>
  <si>
    <t>Rubbervloeren</t>
  </si>
  <si>
    <t xml:space="preserve">Inzet Duurzaamheid - Onderhoud speelvoorzieningen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</si>
</sst>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2" fillId="0" borderId="0" applyFont="0" applyFill="0" applyBorder="0" applyAlignment="0" applyProtection="0"/>
    <xf numFmtId="44" fontId="12" fillId="0" borderId="0" applyFont="0" applyFill="0" applyBorder="0" applyAlignment="0" applyProtection="0"/>
  </cellStyleXfs>
  <cellXfs count="101">
    <xf numFmtId="0" fontId="0" fillId="0" borderId="0" xfId="0"/>
    <xf numFmtId="0" fontId="13" fillId="4" borderId="1" xfId="0" applyFont="1" applyFill="1" applyBorder="1" applyAlignment="1">
      <alignment vertical="center"/>
    </xf>
    <xf numFmtId="0" fontId="11" fillId="4" borderId="1" xfId="0" applyFont="1" applyFill="1" applyBorder="1" applyAlignment="1">
      <alignment vertical="center" wrapText="1"/>
    </xf>
    <xf numFmtId="0" fontId="11" fillId="4" borderId="1" xfId="0" applyFont="1" applyFill="1" applyBorder="1" applyAlignment="1">
      <alignment vertical="center"/>
    </xf>
    <xf numFmtId="0" fontId="14" fillId="0" borderId="0" xfId="0" applyFont="1"/>
    <xf numFmtId="0" fontId="11" fillId="4" borderId="1" xfId="0" applyFont="1" applyFill="1" applyBorder="1" applyAlignment="1">
      <alignment horizontal="right" vertical="top"/>
    </xf>
    <xf numFmtId="9" fontId="14" fillId="4" borderId="1" xfId="1" applyFont="1" applyFill="1" applyBorder="1" applyAlignment="1">
      <alignment horizontal="right" vertical="top"/>
    </xf>
    <xf numFmtId="9" fontId="11" fillId="3" borderId="1" xfId="1" applyFont="1" applyFill="1" applyBorder="1" applyAlignment="1">
      <alignment horizontal="right" vertical="top"/>
    </xf>
    <xf numFmtId="9" fontId="11" fillId="4" borderId="1" xfId="1" applyFont="1" applyFill="1" applyBorder="1" applyAlignment="1">
      <alignment horizontal="right" vertical="top"/>
    </xf>
    <xf numFmtId="0" fontId="13" fillId="4" borderId="3" xfId="0" applyFont="1" applyFill="1" applyBorder="1" applyAlignment="1">
      <alignment vertical="center"/>
    </xf>
    <xf numFmtId="0" fontId="13" fillId="4" borderId="4" xfId="0" applyFont="1" applyFill="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9" fontId="11" fillId="6" borderId="8" xfId="0" applyNumberFormat="1" applyFont="1" applyFill="1" applyBorder="1" applyAlignment="1">
      <alignment horizontal="right" vertical="top"/>
    </xf>
    <xf numFmtId="0" fontId="14" fillId="6" borderId="8" xfId="0" applyFont="1" applyFill="1" applyBorder="1" applyAlignment="1">
      <alignment horizontal="right" vertical="top"/>
    </xf>
    <xf numFmtId="0" fontId="16" fillId="0" borderId="0" xfId="0" applyFont="1" applyAlignment="1">
      <alignment horizontal="left" vertical="top"/>
    </xf>
    <xf numFmtId="0" fontId="14" fillId="0" borderId="20" xfId="0" applyFont="1" applyBorder="1" applyAlignment="1">
      <alignment wrapText="1"/>
    </xf>
    <xf numFmtId="0" fontId="14" fillId="0" borderId="21" xfId="0" applyFont="1" applyBorder="1"/>
    <xf numFmtId="0" fontId="14" fillId="0" borderId="24" xfId="0" applyFont="1" applyBorder="1" applyAlignment="1">
      <alignment horizontal="left" vertical="top" wrapText="1"/>
    </xf>
    <xf numFmtId="0" fontId="16" fillId="0" borderId="19" xfId="0" applyFont="1" applyBorder="1" applyAlignment="1">
      <alignment horizontal="left" vertical="top"/>
    </xf>
    <xf numFmtId="0" fontId="14" fillId="0" borderId="0" xfId="0" applyFont="1" applyAlignment="1">
      <alignment horizontal="center"/>
    </xf>
    <xf numFmtId="0" fontId="14" fillId="0" borderId="20" xfId="0" applyFont="1" applyBorder="1" applyAlignment="1">
      <alignment horizontal="left" vertical="top" wrapText="1"/>
    </xf>
    <xf numFmtId="0" fontId="14" fillId="0" borderId="21" xfId="0" applyFont="1" applyBorder="1" applyAlignment="1">
      <alignment horizontal="left" vertical="top"/>
    </xf>
    <xf numFmtId="0" fontId="10" fillId="4" borderId="6" xfId="0" applyFont="1" applyFill="1" applyBorder="1" applyAlignment="1">
      <alignment vertical="center"/>
    </xf>
    <xf numFmtId="0" fontId="14" fillId="0" borderId="0" xfId="0" applyFont="1" applyAlignment="1">
      <alignment horizontal="left" vertical="top"/>
    </xf>
    <xf numFmtId="0" fontId="16" fillId="0" borderId="16" xfId="0" applyFont="1" applyBorder="1"/>
    <xf numFmtId="0" fontId="14" fillId="0" borderId="17" xfId="0" applyFont="1" applyBorder="1"/>
    <xf numFmtId="0" fontId="14" fillId="0" borderId="18" xfId="0" applyFont="1" applyBorder="1"/>
    <xf numFmtId="0" fontId="14" fillId="0" borderId="24" xfId="0" applyFont="1" applyBorder="1"/>
    <xf numFmtId="0" fontId="14" fillId="0" borderId="19" xfId="0" applyFont="1" applyBorder="1"/>
    <xf numFmtId="0" fontId="21" fillId="0" borderId="24" xfId="0" applyFont="1" applyBorder="1"/>
    <xf numFmtId="0" fontId="16" fillId="0" borderId="24" xfId="0" applyFont="1" applyBorder="1"/>
    <xf numFmtId="0" fontId="14" fillId="0" borderId="26" xfId="0" applyFont="1" applyBorder="1"/>
    <xf numFmtId="0" fontId="14" fillId="0" borderId="27" xfId="0" applyFont="1" applyBorder="1"/>
    <xf numFmtId="0" fontId="18" fillId="0" borderId="17" xfId="0" applyFont="1" applyBorder="1" applyAlignment="1">
      <alignment horizontal="left"/>
    </xf>
    <xf numFmtId="0" fontId="21" fillId="4" borderId="7" xfId="0" applyFont="1" applyFill="1" applyBorder="1" applyAlignment="1">
      <alignment horizontal="center" vertical="center"/>
    </xf>
    <xf numFmtId="0" fontId="16" fillId="6" borderId="2" xfId="0" applyFont="1" applyFill="1" applyBorder="1" applyAlignment="1">
      <alignment vertical="center"/>
    </xf>
    <xf numFmtId="0" fontId="14" fillId="0" borderId="25" xfId="0" applyFont="1" applyBorder="1"/>
    <xf numFmtId="0" fontId="9" fillId="4" borderId="6" xfId="0" applyFont="1" applyFill="1" applyBorder="1" applyAlignment="1">
      <alignment vertical="center"/>
    </xf>
    <xf numFmtId="0" fontId="9" fillId="4" borderId="1" xfId="0" applyFont="1" applyFill="1" applyBorder="1" applyAlignment="1">
      <alignment vertical="center" wrapText="1"/>
    </xf>
    <xf numFmtId="0" fontId="15" fillId="0" borderId="17" xfId="0" applyFont="1" applyBorder="1"/>
    <xf numFmtId="0" fontId="8" fillId="4" borderId="6" xfId="0" applyFont="1" applyFill="1" applyBorder="1" applyAlignment="1">
      <alignment vertical="center"/>
    </xf>
    <xf numFmtId="0" fontId="19" fillId="0" borderId="24" xfId="0" applyFont="1" applyBorder="1"/>
    <xf numFmtId="9" fontId="11" fillId="4" borderId="29" xfId="1" applyFont="1" applyFill="1" applyBorder="1" applyAlignment="1">
      <alignment horizontal="right" vertical="top"/>
    </xf>
    <xf numFmtId="0" fontId="7" fillId="4" borderId="6" xfId="0" applyFont="1" applyFill="1" applyBorder="1" applyAlignment="1">
      <alignment vertical="center"/>
    </xf>
    <xf numFmtId="0" fontId="22" fillId="4" borderId="6" xfId="0" applyFont="1" applyFill="1" applyBorder="1" applyAlignment="1">
      <alignment vertical="center"/>
    </xf>
    <xf numFmtId="0" fontId="6" fillId="4" borderId="28" xfId="0" applyFont="1" applyFill="1" applyBorder="1" applyAlignment="1">
      <alignment vertical="center"/>
    </xf>
    <xf numFmtId="0" fontId="18" fillId="0" borderId="26" xfId="0" applyFont="1" applyBorder="1" applyAlignment="1">
      <alignment horizontal="left"/>
    </xf>
    <xf numFmtId="0" fontId="4" fillId="4" borderId="6" xfId="0" applyFont="1" applyFill="1" applyBorder="1" applyAlignment="1">
      <alignment vertical="center"/>
    </xf>
    <xf numFmtId="44" fontId="14" fillId="4" borderId="7" xfId="2" applyFont="1" applyFill="1" applyBorder="1" applyAlignment="1">
      <alignment horizontal="center" vertical="top"/>
    </xf>
    <xf numFmtId="44" fontId="14" fillId="5" borderId="7" xfId="2" applyFont="1" applyFill="1" applyBorder="1" applyAlignment="1">
      <alignment horizontal="center" vertical="top"/>
    </xf>
    <xf numFmtId="44" fontId="16" fillId="2" borderId="9" xfId="2" applyFont="1" applyFill="1" applyBorder="1" applyAlignment="1">
      <alignment horizontal="center" vertical="top"/>
    </xf>
    <xf numFmtId="0" fontId="2" fillId="4" borderId="6" xfId="0" applyFont="1" applyFill="1" applyBorder="1" applyAlignment="1">
      <alignment vertical="center" wrapText="1"/>
    </xf>
    <xf numFmtId="0" fontId="2" fillId="4" borderId="6" xfId="0" applyFont="1" applyFill="1" applyBorder="1" applyAlignment="1">
      <alignment vertical="center"/>
    </xf>
    <xf numFmtId="0" fontId="3" fillId="0" borderId="16" xfId="0" quotePrefix="1" applyFont="1" applyBorder="1" applyAlignment="1">
      <alignment horizontal="left" vertical="top" wrapText="1"/>
    </xf>
    <xf numFmtId="0" fontId="5" fillId="0" borderId="17" xfId="0" quotePrefix="1" applyFont="1" applyBorder="1" applyAlignment="1">
      <alignment horizontal="left" vertical="top" wrapText="1"/>
    </xf>
    <xf numFmtId="0" fontId="5" fillId="0" borderId="18" xfId="0" quotePrefix="1" applyFont="1" applyBorder="1" applyAlignment="1">
      <alignment horizontal="left" vertical="top" wrapText="1"/>
    </xf>
    <xf numFmtId="0" fontId="5" fillId="0" borderId="24" xfId="0" quotePrefix="1" applyFont="1" applyBorder="1" applyAlignment="1">
      <alignment horizontal="left" vertical="top" wrapText="1"/>
    </xf>
    <xf numFmtId="0" fontId="5" fillId="0" borderId="0" xfId="0" quotePrefix="1" applyFont="1" applyAlignment="1">
      <alignment horizontal="left" vertical="top" wrapText="1"/>
    </xf>
    <xf numFmtId="0" fontId="5" fillId="0" borderId="19" xfId="0" quotePrefix="1" applyFont="1" applyBorder="1" applyAlignment="1">
      <alignment horizontal="left" vertical="top" wrapText="1"/>
    </xf>
    <xf numFmtId="0" fontId="5" fillId="0" borderId="25"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27" xfId="0" quotePrefix="1" applyFont="1" applyBorder="1" applyAlignment="1">
      <alignment horizontal="left" vertical="top" wrapText="1"/>
    </xf>
    <xf numFmtId="0" fontId="16" fillId="0" borderId="16"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4"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7" fillId="4" borderId="10" xfId="0" applyFont="1" applyFill="1" applyBorder="1" applyAlignment="1">
      <alignment horizontal="left" vertical="top"/>
    </xf>
    <xf numFmtId="0" fontId="17" fillId="4" borderId="11" xfId="0" applyFont="1" applyFill="1" applyBorder="1" applyAlignment="1">
      <alignment horizontal="left" vertical="top"/>
    </xf>
    <xf numFmtId="0" fontId="17" fillId="4" borderId="12" xfId="0" applyFont="1" applyFill="1" applyBorder="1" applyAlignment="1">
      <alignment horizontal="left" vertical="top"/>
    </xf>
    <xf numFmtId="0" fontId="23" fillId="7" borderId="10" xfId="0" applyFont="1" applyFill="1" applyBorder="1" applyAlignment="1">
      <alignment horizontal="left" vertical="center" wrapText="1"/>
    </xf>
    <xf numFmtId="0" fontId="23" fillId="7" borderId="11" xfId="0" applyFont="1" applyFill="1" applyBorder="1" applyAlignment="1">
      <alignment horizontal="left" vertical="center"/>
    </xf>
    <xf numFmtId="0" fontId="23" fillId="7" borderId="12" xfId="0" applyFont="1" applyFill="1" applyBorder="1" applyAlignment="1">
      <alignment horizontal="left" vertical="center"/>
    </xf>
    <xf numFmtId="0" fontId="13" fillId="4" borderId="4" xfId="0" applyFont="1" applyFill="1" applyBorder="1" applyAlignment="1">
      <alignment vertical="center"/>
    </xf>
    <xf numFmtId="0" fontId="14" fillId="0" borderId="16"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14" fillId="0" borderId="24" xfId="0" applyFont="1" applyBorder="1" applyAlignment="1">
      <alignment horizontal="left" vertical="top" wrapText="1"/>
    </xf>
    <xf numFmtId="0" fontId="14" fillId="0" borderId="0" xfId="0" applyFont="1" applyAlignment="1">
      <alignment horizontal="left" vertical="top" wrapText="1"/>
    </xf>
    <xf numFmtId="0" fontId="14" fillId="0" borderId="19" xfId="0" applyFont="1" applyBorder="1" applyAlignment="1">
      <alignment horizontal="left" vertical="top" wrapText="1"/>
    </xf>
    <xf numFmtId="0" fontId="14" fillId="0" borderId="25" xfId="0" applyFont="1" applyBorder="1" applyAlignment="1">
      <alignment horizontal="left" vertical="top" wrapText="1"/>
    </xf>
    <xf numFmtId="0" fontId="14" fillId="0" borderId="26" xfId="0" applyFont="1" applyBorder="1" applyAlignment="1">
      <alignment horizontal="left" vertical="top" wrapText="1"/>
    </xf>
    <xf numFmtId="0" fontId="14" fillId="0" borderId="27" xfId="0" applyFont="1" applyBorder="1" applyAlignment="1">
      <alignment horizontal="left" vertical="top" wrapText="1"/>
    </xf>
    <xf numFmtId="0" fontId="4" fillId="0" borderId="17" xfId="0" quotePrefix="1" applyFont="1" applyBorder="1" applyAlignment="1">
      <alignment horizontal="left" vertical="top" wrapText="1"/>
    </xf>
    <xf numFmtId="0" fontId="4" fillId="0" borderId="18" xfId="0" quotePrefix="1" applyFont="1" applyBorder="1" applyAlignment="1">
      <alignment horizontal="left" vertical="top" wrapText="1"/>
    </xf>
    <xf numFmtId="0" fontId="4" fillId="0" borderId="24" xfId="0" quotePrefix="1" applyFont="1" applyBorder="1" applyAlignment="1">
      <alignment horizontal="left" vertical="top" wrapText="1"/>
    </xf>
    <xf numFmtId="0" fontId="4" fillId="0" borderId="0" xfId="0" quotePrefix="1" applyFont="1" applyAlignment="1">
      <alignment horizontal="left" vertical="top" wrapText="1"/>
    </xf>
    <xf numFmtId="0" fontId="4" fillId="0" borderId="19" xfId="0" quotePrefix="1" applyFont="1" applyBorder="1" applyAlignment="1">
      <alignment horizontal="left" vertical="top" wrapText="1"/>
    </xf>
    <xf numFmtId="0" fontId="4" fillId="0" borderId="25" xfId="0" quotePrefix="1" applyFont="1" applyBorder="1" applyAlignment="1">
      <alignment horizontal="left" vertical="top" wrapText="1"/>
    </xf>
    <xf numFmtId="0" fontId="4" fillId="0" borderId="26" xfId="0" quotePrefix="1" applyFont="1" applyBorder="1" applyAlignment="1">
      <alignment horizontal="left" vertical="top" wrapText="1"/>
    </xf>
    <xf numFmtId="0" fontId="4" fillId="0" borderId="27" xfId="0" quotePrefix="1" applyFont="1" applyBorder="1" applyAlignment="1">
      <alignment horizontal="left" vertical="top" wrapText="1"/>
    </xf>
    <xf numFmtId="0" fontId="14" fillId="8" borderId="22" xfId="0" applyFont="1" applyFill="1" applyBorder="1" applyAlignment="1" applyProtection="1">
      <alignment horizontal="left" vertical="top" wrapText="1"/>
      <protection locked="0"/>
    </xf>
    <xf numFmtId="0" fontId="14" fillId="8" borderId="4" xfId="0" applyFont="1" applyFill="1" applyBorder="1" applyAlignment="1" applyProtection="1">
      <alignment horizontal="left" vertical="top" wrapText="1"/>
      <protection locked="0"/>
    </xf>
    <xf numFmtId="0" fontId="14" fillId="8" borderId="5" xfId="0" applyFont="1" applyFill="1" applyBorder="1" applyAlignment="1" applyProtection="1">
      <alignment horizontal="left" vertical="top" wrapText="1"/>
      <protection locked="0"/>
    </xf>
    <xf numFmtId="0" fontId="14" fillId="8" borderId="23" xfId="0" applyFont="1" applyFill="1" applyBorder="1" applyAlignment="1" applyProtection="1">
      <alignment horizontal="left" vertical="top"/>
      <protection locked="0"/>
    </xf>
    <xf numFmtId="0" fontId="14" fillId="8" borderId="8" xfId="0" applyFont="1" applyFill="1" applyBorder="1" applyAlignment="1" applyProtection="1">
      <alignment horizontal="left" vertical="top"/>
      <protection locked="0"/>
    </xf>
    <xf numFmtId="0" fontId="14" fillId="8" borderId="9" xfId="0" applyFont="1" applyFill="1" applyBorder="1" applyAlignment="1" applyProtection="1">
      <alignment horizontal="left" vertical="top"/>
      <protection locked="0"/>
    </xf>
    <xf numFmtId="9" fontId="11" fillId="8" borderId="1" xfId="1" applyFont="1" applyFill="1" applyBorder="1" applyAlignment="1" applyProtection="1">
      <alignment horizontal="right" vertical="top"/>
      <protection locked="0"/>
    </xf>
    <xf numFmtId="9" fontId="6" fillId="8" borderId="1" xfId="1" applyFont="1" applyFill="1" applyBorder="1" applyAlignment="1" applyProtection="1">
      <alignment horizontal="right" vertical="top"/>
      <protection locked="0"/>
    </xf>
  </cellXfs>
  <cellStyles count="3">
    <cellStyle name="Procent" xfId="1" builtinId="5"/>
    <cellStyle name="Standaard" xfId="0" builtinId="0"/>
    <cellStyle name="Valuta" xfId="2" builtinId="4"/>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66</xdr:row>
      <xdr:rowOff>85725</xdr:rowOff>
    </xdr:from>
    <xdr:to>
      <xdr:col>9</xdr:col>
      <xdr:colOff>1016509</xdr:colOff>
      <xdr:row>79</xdr:row>
      <xdr:rowOff>139065</xdr:rowOff>
    </xdr:to>
    <xdr:pic>
      <xdr:nvPicPr>
        <xdr:cNvPr id="2" name="Afbeelding 1">
          <a:extLst>
            <a:ext uri="{FF2B5EF4-FFF2-40B4-BE49-F238E27FC236}">
              <a16:creationId xmlns:a16="http://schemas.microsoft.com/office/drawing/2014/main" id="{24D853AF-61C7-97C9-53DC-105E450530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6" y="15763875"/>
          <a:ext cx="8531733" cy="2520315"/>
        </a:xfrm>
        <a:prstGeom prst="rect">
          <a:avLst/>
        </a:prstGeom>
        <a:noFill/>
        <a:ln>
          <a:noFill/>
        </a:ln>
      </xdr:spPr>
    </xdr:pic>
    <xdr:clientData/>
  </xdr:twoCellAnchor>
  <xdr:twoCellAnchor editAs="oneCell">
    <xdr:from>
      <xdr:col>1</xdr:col>
      <xdr:colOff>47626</xdr:colOff>
      <xdr:row>116</xdr:row>
      <xdr:rowOff>76200</xdr:rowOff>
    </xdr:from>
    <xdr:to>
      <xdr:col>9</xdr:col>
      <xdr:colOff>1072326</xdr:colOff>
      <xdr:row>136</xdr:row>
      <xdr:rowOff>97155</xdr:rowOff>
    </xdr:to>
    <xdr:pic>
      <xdr:nvPicPr>
        <xdr:cNvPr id="3" name="Afbeelding 2">
          <a:extLst>
            <a:ext uri="{FF2B5EF4-FFF2-40B4-BE49-F238E27FC236}">
              <a16:creationId xmlns:a16="http://schemas.microsoft.com/office/drawing/2014/main" id="{C9CBBBD3-A69D-3E31-9A1F-5C7003FD8D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1" y="26784300"/>
          <a:ext cx="8597075" cy="36404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sheetPr>
    <pageSetUpPr fitToPage="1"/>
  </sheetPr>
  <dimension ref="B1:J137"/>
  <sheetViews>
    <sheetView tabSelected="1" zoomScaleNormal="100" zoomScaleSheetLayoutView="90" workbookViewId="0">
      <selection activeCell="C8" sqref="C8:J8"/>
    </sheetView>
  </sheetViews>
  <sheetFormatPr defaultRowHeight="14.25" x14ac:dyDescent="0.2"/>
  <cols>
    <col min="1" max="1" width="2.7109375" style="4" customWidth="1"/>
    <col min="2" max="2" width="27.7109375" style="4" customWidth="1"/>
    <col min="3" max="3" width="8" style="4" bestFit="1" customWidth="1"/>
    <col min="4" max="6" width="12.7109375" style="4" customWidth="1"/>
    <col min="7" max="7" width="13.7109375" style="4" customWidth="1"/>
    <col min="8" max="8" width="13.5703125" style="4" bestFit="1" customWidth="1"/>
    <col min="9" max="9" width="12.42578125" style="4" customWidth="1"/>
    <col min="10" max="10" width="17.7109375" style="4" customWidth="1"/>
    <col min="11" max="16384" width="9.140625" style="4"/>
  </cols>
  <sheetData>
    <row r="1" spans="2:10" ht="30" customHeight="1" thickBot="1" x14ac:dyDescent="0.25">
      <c r="B1" s="72" t="s">
        <v>69</v>
      </c>
      <c r="C1" s="73"/>
      <c r="D1" s="73"/>
      <c r="E1" s="73"/>
      <c r="F1" s="73"/>
      <c r="G1" s="73"/>
      <c r="H1" s="73"/>
      <c r="I1" s="73"/>
      <c r="J1" s="74"/>
    </row>
    <row r="2" spans="2:10" ht="15" customHeight="1" x14ac:dyDescent="0.4">
      <c r="B2" s="34"/>
      <c r="C2" s="34"/>
      <c r="D2" s="34"/>
      <c r="E2" s="34"/>
      <c r="F2" s="34"/>
      <c r="G2" s="34"/>
      <c r="H2" s="34"/>
      <c r="I2" s="34"/>
      <c r="J2" s="34"/>
    </row>
    <row r="3" spans="2:10" ht="20.100000000000001" customHeight="1" thickBot="1" x14ac:dyDescent="0.45">
      <c r="B3" s="47"/>
      <c r="C3" s="47"/>
      <c r="D3" s="47"/>
      <c r="E3" s="47"/>
      <c r="F3" s="47"/>
      <c r="G3" s="47"/>
      <c r="H3" s="47"/>
      <c r="I3" s="47"/>
      <c r="J3" s="47"/>
    </row>
    <row r="4" spans="2:10" ht="18.75" thickBot="1" x14ac:dyDescent="0.25">
      <c r="B4" s="69" t="s">
        <v>15</v>
      </c>
      <c r="C4" s="70"/>
      <c r="D4" s="70"/>
      <c r="E4" s="70"/>
      <c r="F4" s="70"/>
      <c r="G4" s="70"/>
      <c r="H4" s="70"/>
      <c r="I4" s="70"/>
      <c r="J4" s="71"/>
    </row>
    <row r="5" spans="2:10" ht="35.1" customHeight="1" thickBot="1" x14ac:dyDescent="0.25">
      <c r="B5" s="66" t="s">
        <v>55</v>
      </c>
      <c r="C5" s="67"/>
      <c r="D5" s="67"/>
      <c r="E5" s="67"/>
      <c r="F5" s="67"/>
      <c r="G5" s="67"/>
      <c r="H5" s="67"/>
      <c r="I5" s="67"/>
      <c r="J5" s="68"/>
    </row>
    <row r="6" spans="2:10" ht="15" customHeight="1" thickBot="1" x14ac:dyDescent="0.25">
      <c r="B6" s="18"/>
      <c r="C6" s="15"/>
      <c r="D6" s="15"/>
      <c r="E6" s="15"/>
      <c r="F6" s="15"/>
      <c r="G6" s="15"/>
      <c r="H6" s="15"/>
      <c r="I6" s="15"/>
      <c r="J6" s="19"/>
    </row>
    <row r="7" spans="2:10" ht="18.75" customHeight="1" thickBot="1" x14ac:dyDescent="0.25">
      <c r="B7" s="63" t="s">
        <v>16</v>
      </c>
      <c r="C7" s="64"/>
      <c r="D7" s="64"/>
      <c r="E7" s="64"/>
      <c r="F7" s="64"/>
      <c r="G7" s="64"/>
      <c r="H7" s="64"/>
      <c r="I7" s="64"/>
      <c r="J7" s="65"/>
    </row>
    <row r="8" spans="2:10" ht="43.5" customHeight="1" x14ac:dyDescent="0.2">
      <c r="B8" s="16" t="s">
        <v>17</v>
      </c>
      <c r="C8" s="93"/>
      <c r="D8" s="94"/>
      <c r="E8" s="94"/>
      <c r="F8" s="94"/>
      <c r="G8" s="94"/>
      <c r="H8" s="94"/>
      <c r="I8" s="94"/>
      <c r="J8" s="95"/>
    </row>
    <row r="9" spans="2:10" ht="15.75" customHeight="1" thickBot="1" x14ac:dyDescent="0.25">
      <c r="B9" s="17" t="s">
        <v>18</v>
      </c>
      <c r="C9" s="96"/>
      <c r="D9" s="97"/>
      <c r="E9" s="97"/>
      <c r="F9" s="97"/>
      <c r="G9" s="97"/>
      <c r="H9" s="97"/>
      <c r="I9" s="97"/>
      <c r="J9" s="98"/>
    </row>
    <row r="10" spans="2:10" ht="18.75" customHeight="1" thickBot="1" x14ac:dyDescent="0.25">
      <c r="B10" s="63" t="s">
        <v>21</v>
      </c>
      <c r="C10" s="64"/>
      <c r="D10" s="64"/>
      <c r="E10" s="64"/>
      <c r="F10" s="64"/>
      <c r="G10" s="64"/>
      <c r="H10" s="64"/>
      <c r="I10" s="64"/>
      <c r="J10" s="65"/>
    </row>
    <row r="11" spans="2:10" ht="36" customHeight="1" x14ac:dyDescent="0.2">
      <c r="B11" s="21" t="s">
        <v>20</v>
      </c>
      <c r="C11" s="93"/>
      <c r="D11" s="94"/>
      <c r="E11" s="94"/>
      <c r="F11" s="94"/>
      <c r="G11" s="94"/>
      <c r="H11" s="94"/>
      <c r="I11" s="94"/>
      <c r="J11" s="95"/>
    </row>
    <row r="12" spans="2:10" ht="15.75" customHeight="1" thickBot="1" x14ac:dyDescent="0.25">
      <c r="B12" s="22" t="s">
        <v>18</v>
      </c>
      <c r="C12" s="96"/>
      <c r="D12" s="97"/>
      <c r="E12" s="97"/>
      <c r="F12" s="97"/>
      <c r="G12" s="97"/>
      <c r="H12" s="97"/>
      <c r="I12" s="97"/>
      <c r="J12" s="98"/>
    </row>
    <row r="13" spans="2:10" ht="15" thickBot="1" x14ac:dyDescent="0.25">
      <c r="B13" s="24"/>
      <c r="C13" s="24"/>
      <c r="D13" s="24"/>
      <c r="E13" s="24"/>
      <c r="F13" s="24"/>
      <c r="G13" s="24"/>
      <c r="H13" s="24"/>
      <c r="I13" s="24"/>
      <c r="J13" s="24"/>
    </row>
    <row r="14" spans="2:10" ht="18.75" thickBot="1" x14ac:dyDescent="0.25">
      <c r="B14" s="69" t="s">
        <v>61</v>
      </c>
      <c r="C14" s="70"/>
      <c r="D14" s="70"/>
      <c r="E14" s="70"/>
      <c r="F14" s="70"/>
      <c r="G14" s="70"/>
      <c r="H14" s="70"/>
      <c r="I14" s="70"/>
      <c r="J14" s="71"/>
    </row>
    <row r="15" spans="2:10" ht="20.100000000000001" customHeight="1" x14ac:dyDescent="0.2">
      <c r="B15" s="54" t="s">
        <v>58</v>
      </c>
      <c r="C15" s="55"/>
      <c r="D15" s="55"/>
      <c r="E15" s="55"/>
      <c r="F15" s="55"/>
      <c r="G15" s="55"/>
      <c r="H15" s="55"/>
      <c r="I15" s="55"/>
      <c r="J15" s="56"/>
    </row>
    <row r="16" spans="2:10" ht="20.100000000000001" customHeight="1" x14ac:dyDescent="0.2">
      <c r="B16" s="57"/>
      <c r="C16" s="58"/>
      <c r="D16" s="58"/>
      <c r="E16" s="58"/>
      <c r="F16" s="58"/>
      <c r="G16" s="58"/>
      <c r="H16" s="58"/>
      <c r="I16" s="58"/>
      <c r="J16" s="59"/>
    </row>
    <row r="17" spans="2:10" ht="20.100000000000001" customHeight="1" x14ac:dyDescent="0.2">
      <c r="B17" s="57"/>
      <c r="C17" s="58"/>
      <c r="D17" s="58"/>
      <c r="E17" s="58"/>
      <c r="F17" s="58"/>
      <c r="G17" s="58"/>
      <c r="H17" s="58"/>
      <c r="I17" s="58"/>
      <c r="J17" s="59"/>
    </row>
    <row r="18" spans="2:10" ht="20.100000000000001" customHeight="1" x14ac:dyDescent="0.2">
      <c r="B18" s="57"/>
      <c r="C18" s="58"/>
      <c r="D18" s="58"/>
      <c r="E18" s="58"/>
      <c r="F18" s="58"/>
      <c r="G18" s="58"/>
      <c r="H18" s="58"/>
      <c r="I18" s="58"/>
      <c r="J18" s="59"/>
    </row>
    <row r="19" spans="2:10" ht="20.100000000000001" customHeight="1" x14ac:dyDescent="0.2">
      <c r="B19" s="57"/>
      <c r="C19" s="58"/>
      <c r="D19" s="58"/>
      <c r="E19" s="58"/>
      <c r="F19" s="58"/>
      <c r="G19" s="58"/>
      <c r="H19" s="58"/>
      <c r="I19" s="58"/>
      <c r="J19" s="59"/>
    </row>
    <row r="20" spans="2:10" ht="20.100000000000001" customHeight="1" x14ac:dyDescent="0.2">
      <c r="B20" s="57"/>
      <c r="C20" s="58"/>
      <c r="D20" s="58"/>
      <c r="E20" s="58"/>
      <c r="F20" s="58"/>
      <c r="G20" s="58"/>
      <c r="H20" s="58"/>
      <c r="I20" s="58"/>
      <c r="J20" s="59"/>
    </row>
    <row r="21" spans="2:10" ht="20.100000000000001" customHeight="1" x14ac:dyDescent="0.2">
      <c r="B21" s="57"/>
      <c r="C21" s="58"/>
      <c r="D21" s="58"/>
      <c r="E21" s="58"/>
      <c r="F21" s="58"/>
      <c r="G21" s="58"/>
      <c r="H21" s="58"/>
      <c r="I21" s="58"/>
      <c r="J21" s="59"/>
    </row>
    <row r="22" spans="2:10" ht="20.100000000000001" customHeight="1" x14ac:dyDescent="0.2">
      <c r="B22" s="57"/>
      <c r="C22" s="58"/>
      <c r="D22" s="58"/>
      <c r="E22" s="58"/>
      <c r="F22" s="58"/>
      <c r="G22" s="58"/>
      <c r="H22" s="58"/>
      <c r="I22" s="58"/>
      <c r="J22" s="59"/>
    </row>
    <row r="23" spans="2:10" ht="20.100000000000001" customHeight="1" x14ac:dyDescent="0.2">
      <c r="B23" s="57"/>
      <c r="C23" s="58"/>
      <c r="D23" s="58"/>
      <c r="E23" s="58"/>
      <c r="F23" s="58"/>
      <c r="G23" s="58"/>
      <c r="H23" s="58"/>
      <c r="I23" s="58"/>
      <c r="J23" s="59"/>
    </row>
    <row r="24" spans="2:10" ht="20.100000000000001" customHeight="1" x14ac:dyDescent="0.2">
      <c r="B24" s="57"/>
      <c r="C24" s="58"/>
      <c r="D24" s="58"/>
      <c r="E24" s="58"/>
      <c r="F24" s="58"/>
      <c r="G24" s="58"/>
      <c r="H24" s="58"/>
      <c r="I24" s="58"/>
      <c r="J24" s="59"/>
    </row>
    <row r="25" spans="2:10" ht="20.100000000000001" customHeight="1" x14ac:dyDescent="0.2">
      <c r="B25" s="57"/>
      <c r="C25" s="58"/>
      <c r="D25" s="58"/>
      <c r="E25" s="58"/>
      <c r="F25" s="58"/>
      <c r="G25" s="58"/>
      <c r="H25" s="58"/>
      <c r="I25" s="58"/>
      <c r="J25" s="59"/>
    </row>
    <row r="26" spans="2:10" ht="20.100000000000001" customHeight="1" thickBot="1" x14ac:dyDescent="0.25">
      <c r="B26" s="60"/>
      <c r="C26" s="61"/>
      <c r="D26" s="61"/>
      <c r="E26" s="61"/>
      <c r="F26" s="61"/>
      <c r="G26" s="61"/>
      <c r="H26" s="61"/>
      <c r="I26" s="61"/>
      <c r="J26" s="62"/>
    </row>
    <row r="27" spans="2:10" ht="15.75" customHeight="1" thickBot="1" x14ac:dyDescent="0.25">
      <c r="C27" s="20"/>
      <c r="D27" s="20"/>
      <c r="E27" s="20"/>
      <c r="F27" s="20"/>
      <c r="G27" s="20"/>
      <c r="H27" s="20"/>
      <c r="I27" s="20"/>
      <c r="J27" s="20"/>
    </row>
    <row r="28" spans="2:10" ht="20.100000000000001" customHeight="1" x14ac:dyDescent="0.2">
      <c r="B28" s="9" t="s">
        <v>1</v>
      </c>
      <c r="C28" s="10" t="s">
        <v>2</v>
      </c>
      <c r="D28" s="75" t="s">
        <v>0</v>
      </c>
      <c r="E28" s="75"/>
      <c r="F28" s="75"/>
      <c r="G28" s="75"/>
      <c r="H28" s="75"/>
      <c r="I28" s="10"/>
      <c r="J28" s="11"/>
    </row>
    <row r="29" spans="2:10" ht="25.5" x14ac:dyDescent="0.2">
      <c r="B29" s="12"/>
      <c r="C29" s="3"/>
      <c r="D29" s="2" t="s">
        <v>9</v>
      </c>
      <c r="E29" s="3" t="s">
        <v>8</v>
      </c>
      <c r="F29" s="3" t="s">
        <v>14</v>
      </c>
      <c r="G29" s="3" t="s">
        <v>3</v>
      </c>
      <c r="H29" s="2" t="s">
        <v>7</v>
      </c>
      <c r="I29" s="1" t="s">
        <v>6</v>
      </c>
      <c r="J29" s="35" t="s">
        <v>59</v>
      </c>
    </row>
    <row r="30" spans="2:10" ht="20.100000000000001" customHeight="1" x14ac:dyDescent="0.2">
      <c r="B30" s="12" t="s">
        <v>5</v>
      </c>
      <c r="C30" s="5"/>
      <c r="D30" s="6">
        <v>1</v>
      </c>
      <c r="E30" s="6">
        <v>0.8</v>
      </c>
      <c r="F30" s="6">
        <v>0.6</v>
      </c>
      <c r="G30" s="6">
        <v>0.15</v>
      </c>
      <c r="H30" s="6">
        <v>0</v>
      </c>
      <c r="I30" s="6"/>
      <c r="J30" s="49">
        <v>50000</v>
      </c>
    </row>
    <row r="31" spans="2:10" ht="20.100000000000001" customHeight="1" x14ac:dyDescent="0.2">
      <c r="B31" s="38" t="s">
        <v>4</v>
      </c>
      <c r="C31" s="8">
        <v>0.35</v>
      </c>
      <c r="D31" s="99">
        <v>0</v>
      </c>
      <c r="E31" s="99">
        <v>0</v>
      </c>
      <c r="F31" s="99">
        <v>0</v>
      </c>
      <c r="G31" s="99">
        <v>0</v>
      </c>
      <c r="H31" s="99">
        <v>0</v>
      </c>
      <c r="I31" s="7" t="str">
        <f>IF(SUM(D31:H31)=1,"CORRECT","INCORRECT")</f>
        <v>INCORRECT</v>
      </c>
      <c r="J31" s="50">
        <f t="shared" ref="J31:J36" si="0">ROUND($J$30*$C31*SUM((D31*$D$30)+(E31*$E$30)+(F31*$F$30)+(G31*$G$30)+(H31*$H$30)),2)</f>
        <v>0</v>
      </c>
    </row>
    <row r="32" spans="2:10" ht="20.100000000000001" customHeight="1" x14ac:dyDescent="0.2">
      <c r="B32" s="45" t="s">
        <v>47</v>
      </c>
      <c r="C32" s="8">
        <v>0.2</v>
      </c>
      <c r="D32" s="99">
        <v>0</v>
      </c>
      <c r="E32" s="99">
        <v>0</v>
      </c>
      <c r="F32" s="99">
        <v>0</v>
      </c>
      <c r="G32" s="99">
        <v>0</v>
      </c>
      <c r="H32" s="99">
        <v>0</v>
      </c>
      <c r="I32" s="7" t="str">
        <f t="shared" ref="I32:I36" si="1">IF(SUM(D32:H32)=1,"CORRECT","INCORRECT")</f>
        <v>INCORRECT</v>
      </c>
      <c r="J32" s="50">
        <f t="shared" si="0"/>
        <v>0</v>
      </c>
    </row>
    <row r="33" spans="2:10" ht="20.100000000000001" customHeight="1" x14ac:dyDescent="0.2">
      <c r="B33" s="44" t="s">
        <v>43</v>
      </c>
      <c r="C33" s="8">
        <v>0.15</v>
      </c>
      <c r="D33" s="99">
        <v>0</v>
      </c>
      <c r="E33" s="99">
        <v>0</v>
      </c>
      <c r="F33" s="99">
        <v>0</v>
      </c>
      <c r="G33" s="99">
        <v>0</v>
      </c>
      <c r="H33" s="99">
        <v>0</v>
      </c>
      <c r="I33" s="7" t="str">
        <f t="shared" si="1"/>
        <v>INCORRECT</v>
      </c>
      <c r="J33" s="50">
        <f t="shared" si="0"/>
        <v>0</v>
      </c>
    </row>
    <row r="34" spans="2:10" ht="20.100000000000001" customHeight="1" x14ac:dyDescent="0.2">
      <c r="B34" s="48" t="s">
        <v>54</v>
      </c>
      <c r="C34" s="8">
        <v>0.15</v>
      </c>
      <c r="D34" s="99">
        <v>0</v>
      </c>
      <c r="E34" s="99">
        <v>0</v>
      </c>
      <c r="F34" s="99">
        <v>0</v>
      </c>
      <c r="G34" s="99">
        <v>0</v>
      </c>
      <c r="H34" s="99">
        <v>0</v>
      </c>
      <c r="I34" s="7" t="str">
        <f t="shared" si="1"/>
        <v>INCORRECT</v>
      </c>
      <c r="J34" s="50">
        <f t="shared" si="0"/>
        <v>0</v>
      </c>
    </row>
    <row r="35" spans="2:10" ht="20.100000000000001" customHeight="1" x14ac:dyDescent="0.2">
      <c r="B35" s="23" t="s">
        <v>22</v>
      </c>
      <c r="C35" s="8">
        <v>0.1</v>
      </c>
      <c r="D35" s="99">
        <v>0</v>
      </c>
      <c r="E35" s="99">
        <v>0</v>
      </c>
      <c r="F35" s="99">
        <v>0</v>
      </c>
      <c r="G35" s="99">
        <v>0</v>
      </c>
      <c r="H35" s="99">
        <v>0</v>
      </c>
      <c r="I35" s="7" t="str">
        <f t="shared" si="1"/>
        <v>INCORRECT</v>
      </c>
      <c r="J35" s="50">
        <f t="shared" si="0"/>
        <v>0</v>
      </c>
    </row>
    <row r="36" spans="2:10" ht="20.100000000000001" customHeight="1" x14ac:dyDescent="0.2">
      <c r="B36" s="41" t="s">
        <v>33</v>
      </c>
      <c r="C36" s="8">
        <v>0.05</v>
      </c>
      <c r="D36" s="99">
        <v>0</v>
      </c>
      <c r="E36" s="99">
        <v>0</v>
      </c>
      <c r="F36" s="99">
        <v>0</v>
      </c>
      <c r="G36" s="99">
        <v>0</v>
      </c>
      <c r="H36" s="99">
        <v>0</v>
      </c>
      <c r="I36" s="7" t="str">
        <f t="shared" si="1"/>
        <v>INCORRECT</v>
      </c>
      <c r="J36" s="50">
        <f t="shared" si="0"/>
        <v>0</v>
      </c>
    </row>
    <row r="37" spans="2:10" ht="20.100000000000001" customHeight="1" thickBot="1" x14ac:dyDescent="0.25">
      <c r="B37" s="36" t="s">
        <v>60</v>
      </c>
      <c r="C37" s="13">
        <f>SUM(C31:C36)</f>
        <v>1</v>
      </c>
      <c r="D37" s="14"/>
      <c r="E37" s="14"/>
      <c r="F37" s="14"/>
      <c r="G37" s="14"/>
      <c r="H37" s="14"/>
      <c r="I37" s="14"/>
      <c r="J37" s="51">
        <f>SUM(J31:J36)</f>
        <v>0</v>
      </c>
    </row>
    <row r="38" spans="2:10" ht="15" thickBot="1" x14ac:dyDescent="0.25"/>
    <row r="39" spans="2:10" ht="15" x14ac:dyDescent="0.25">
      <c r="B39" s="25" t="s">
        <v>4</v>
      </c>
      <c r="C39" s="26"/>
      <c r="D39" s="26"/>
      <c r="E39" s="26"/>
      <c r="F39" s="26"/>
      <c r="G39" s="26"/>
      <c r="H39" s="26"/>
      <c r="I39" s="26"/>
      <c r="J39" s="27"/>
    </row>
    <row r="40" spans="2:10" x14ac:dyDescent="0.2">
      <c r="B40" s="28" t="s">
        <v>19</v>
      </c>
      <c r="J40" s="29"/>
    </row>
    <row r="41" spans="2:10" x14ac:dyDescent="0.2">
      <c r="B41" s="28" t="s">
        <v>13</v>
      </c>
      <c r="J41" s="29"/>
    </row>
    <row r="42" spans="2:10" x14ac:dyDescent="0.2">
      <c r="B42" s="28" t="s">
        <v>12</v>
      </c>
      <c r="J42" s="29"/>
    </row>
    <row r="43" spans="2:10" x14ac:dyDescent="0.2">
      <c r="B43" s="28" t="s">
        <v>11</v>
      </c>
      <c r="J43" s="29"/>
    </row>
    <row r="44" spans="2:10" ht="15" x14ac:dyDescent="0.25">
      <c r="B44" s="30" t="s">
        <v>47</v>
      </c>
      <c r="J44" s="29"/>
    </row>
    <row r="45" spans="2:10" x14ac:dyDescent="0.2">
      <c r="B45" s="42" t="s">
        <v>49</v>
      </c>
      <c r="J45" s="29"/>
    </row>
    <row r="46" spans="2:10" x14ac:dyDescent="0.2">
      <c r="B46" s="42" t="s">
        <v>48</v>
      </c>
      <c r="J46" s="29"/>
    </row>
    <row r="47" spans="2:10" ht="15.75" customHeight="1" x14ac:dyDescent="0.25">
      <c r="B47" s="30" t="s">
        <v>43</v>
      </c>
      <c r="J47" s="29"/>
    </row>
    <row r="48" spans="2:10" x14ac:dyDescent="0.2">
      <c r="B48" s="28" t="s">
        <v>44</v>
      </c>
      <c r="J48" s="29"/>
    </row>
    <row r="49" spans="2:10" x14ac:dyDescent="0.2">
      <c r="B49" s="28" t="s">
        <v>45</v>
      </c>
      <c r="J49" s="29"/>
    </row>
    <row r="50" spans="2:10" x14ac:dyDescent="0.2">
      <c r="B50" s="28" t="s">
        <v>46</v>
      </c>
      <c r="J50" s="29"/>
    </row>
    <row r="51" spans="2:10" ht="15" x14ac:dyDescent="0.25">
      <c r="B51" s="31" t="s">
        <v>42</v>
      </c>
      <c r="J51" s="29"/>
    </row>
    <row r="52" spans="2:10" x14ac:dyDescent="0.2">
      <c r="B52" s="28" t="s">
        <v>39</v>
      </c>
      <c r="J52" s="29"/>
    </row>
    <row r="53" spans="2:10" x14ac:dyDescent="0.2">
      <c r="B53" s="28" t="s">
        <v>40</v>
      </c>
      <c r="J53" s="29"/>
    </row>
    <row r="54" spans="2:10" x14ac:dyDescent="0.2">
      <c r="B54" s="28" t="s">
        <v>41</v>
      </c>
      <c r="J54" s="29"/>
    </row>
    <row r="55" spans="2:10" ht="15" x14ac:dyDescent="0.25">
      <c r="B55" s="31" t="s">
        <v>22</v>
      </c>
      <c r="J55" s="29"/>
    </row>
    <row r="56" spans="2:10" x14ac:dyDescent="0.2">
      <c r="B56" s="28" t="s">
        <v>23</v>
      </c>
      <c r="J56" s="29"/>
    </row>
    <row r="57" spans="2:10" x14ac:dyDescent="0.2">
      <c r="B57" s="28" t="s">
        <v>38</v>
      </c>
      <c r="J57" s="29"/>
    </row>
    <row r="58" spans="2:10" x14ac:dyDescent="0.2">
      <c r="B58" s="28" t="s">
        <v>24</v>
      </c>
      <c r="J58" s="29"/>
    </row>
    <row r="59" spans="2:10" x14ac:dyDescent="0.2">
      <c r="B59" s="28" t="s">
        <v>10</v>
      </c>
      <c r="J59" s="29"/>
    </row>
    <row r="60" spans="2:10" ht="15" x14ac:dyDescent="0.25">
      <c r="B60" s="31" t="s">
        <v>33</v>
      </c>
      <c r="J60" s="29"/>
    </row>
    <row r="61" spans="2:10" x14ac:dyDescent="0.2">
      <c r="B61" s="28" t="s">
        <v>52</v>
      </c>
      <c r="J61" s="29"/>
    </row>
    <row r="62" spans="2:10" x14ac:dyDescent="0.2">
      <c r="B62" s="28" t="s">
        <v>51</v>
      </c>
      <c r="J62" s="29"/>
    </row>
    <row r="63" spans="2:10" x14ac:dyDescent="0.2">
      <c r="B63" s="28" t="s">
        <v>50</v>
      </c>
      <c r="J63" s="29"/>
    </row>
    <row r="64" spans="2:10" ht="15" thickBot="1" x14ac:dyDescent="0.25">
      <c r="B64" s="37"/>
      <c r="C64" s="32"/>
      <c r="D64" s="32"/>
      <c r="E64" s="32"/>
      <c r="F64" s="32"/>
      <c r="G64" s="32"/>
      <c r="H64" s="32"/>
      <c r="I64" s="32"/>
      <c r="J64" s="33"/>
    </row>
    <row r="65" spans="2:10" ht="15" thickBot="1" x14ac:dyDescent="0.25"/>
    <row r="66" spans="2:10" ht="15" x14ac:dyDescent="0.25">
      <c r="B66" s="25" t="s">
        <v>25</v>
      </c>
      <c r="C66" s="26"/>
      <c r="D66" s="26"/>
      <c r="E66" s="26"/>
      <c r="F66" s="26"/>
      <c r="G66" s="26"/>
      <c r="H66" s="26"/>
      <c r="I66" s="26"/>
      <c r="J66" s="27"/>
    </row>
    <row r="67" spans="2:10" x14ac:dyDescent="0.2">
      <c r="B67" s="28"/>
      <c r="J67" s="29"/>
    </row>
    <row r="68" spans="2:10" ht="15" customHeight="1" x14ac:dyDescent="0.2">
      <c r="B68" s="28"/>
      <c r="J68" s="29"/>
    </row>
    <row r="69" spans="2:10" ht="15" customHeight="1" x14ac:dyDescent="0.2">
      <c r="B69" s="28"/>
      <c r="J69" s="29"/>
    </row>
    <row r="70" spans="2:10" ht="15" customHeight="1" x14ac:dyDescent="0.2">
      <c r="B70" s="28"/>
      <c r="J70" s="29"/>
    </row>
    <row r="71" spans="2:10" ht="15" customHeight="1" x14ac:dyDescent="0.2">
      <c r="B71" s="28"/>
      <c r="J71" s="29"/>
    </row>
    <row r="72" spans="2:10" ht="15" customHeight="1" x14ac:dyDescent="0.2">
      <c r="B72" s="28"/>
      <c r="J72" s="29"/>
    </row>
    <row r="73" spans="2:10" ht="15" customHeight="1" x14ac:dyDescent="0.2">
      <c r="B73" s="28"/>
      <c r="J73" s="29"/>
    </row>
    <row r="74" spans="2:10" ht="15" customHeight="1" x14ac:dyDescent="0.2">
      <c r="B74" s="28"/>
      <c r="J74" s="29"/>
    </row>
    <row r="75" spans="2:10" ht="15" customHeight="1" x14ac:dyDescent="0.2">
      <c r="B75" s="28"/>
      <c r="J75" s="29"/>
    </row>
    <row r="76" spans="2:10" ht="15" customHeight="1" x14ac:dyDescent="0.2">
      <c r="B76" s="28"/>
      <c r="J76" s="29"/>
    </row>
    <row r="77" spans="2:10" ht="15" customHeight="1" x14ac:dyDescent="0.2">
      <c r="B77" s="28"/>
      <c r="J77" s="29"/>
    </row>
    <row r="78" spans="2:10" ht="15" customHeight="1" x14ac:dyDescent="0.2">
      <c r="B78" s="28"/>
      <c r="J78" s="29"/>
    </row>
    <row r="79" spans="2:10" ht="15" customHeight="1" x14ac:dyDescent="0.2">
      <c r="B79" s="28"/>
      <c r="J79" s="29"/>
    </row>
    <row r="80" spans="2:10" ht="15" customHeight="1" thickBot="1" x14ac:dyDescent="0.25">
      <c r="B80" s="37"/>
      <c r="C80" s="32"/>
      <c r="D80" s="32"/>
      <c r="E80" s="32"/>
      <c r="F80" s="32"/>
      <c r="G80" s="32"/>
      <c r="H80" s="32"/>
      <c r="I80" s="32"/>
      <c r="J80" s="33"/>
    </row>
    <row r="81" spans="2:10" ht="15" customHeight="1" thickBot="1" x14ac:dyDescent="0.25">
      <c r="B81" s="40"/>
      <c r="C81" s="26"/>
      <c r="D81" s="26"/>
      <c r="E81" s="26"/>
      <c r="F81" s="26"/>
      <c r="G81" s="26"/>
      <c r="H81" s="26"/>
      <c r="I81" s="26"/>
      <c r="J81" s="26"/>
    </row>
    <row r="82" spans="2:10" ht="18.75" thickBot="1" x14ac:dyDescent="0.25">
      <c r="B82" s="69" t="s">
        <v>62</v>
      </c>
      <c r="C82" s="70"/>
      <c r="D82" s="70"/>
      <c r="E82" s="70"/>
      <c r="F82" s="70"/>
      <c r="G82" s="70"/>
      <c r="H82" s="70"/>
      <c r="I82" s="70"/>
      <c r="J82" s="71"/>
    </row>
    <row r="83" spans="2:10" ht="20.100000000000001" customHeight="1" x14ac:dyDescent="0.2">
      <c r="B83" s="54" t="s">
        <v>65</v>
      </c>
      <c r="C83" s="85"/>
      <c r="D83" s="85"/>
      <c r="E83" s="85"/>
      <c r="F83" s="85"/>
      <c r="G83" s="85"/>
      <c r="H83" s="85"/>
      <c r="I83" s="85"/>
      <c r="J83" s="86"/>
    </row>
    <row r="84" spans="2:10" ht="20.100000000000001" customHeight="1" x14ac:dyDescent="0.2">
      <c r="B84" s="87"/>
      <c r="C84" s="88"/>
      <c r="D84" s="88"/>
      <c r="E84" s="88"/>
      <c r="F84" s="88"/>
      <c r="G84" s="88"/>
      <c r="H84" s="88"/>
      <c r="I84" s="88"/>
      <c r="J84" s="89"/>
    </row>
    <row r="85" spans="2:10" ht="20.100000000000001" customHeight="1" x14ac:dyDescent="0.2">
      <c r="B85" s="87"/>
      <c r="C85" s="88"/>
      <c r="D85" s="88"/>
      <c r="E85" s="88"/>
      <c r="F85" s="88"/>
      <c r="G85" s="88"/>
      <c r="H85" s="88"/>
      <c r="I85" s="88"/>
      <c r="J85" s="89"/>
    </row>
    <row r="86" spans="2:10" ht="20.100000000000001" customHeight="1" x14ac:dyDescent="0.2">
      <c r="B86" s="87"/>
      <c r="C86" s="88"/>
      <c r="D86" s="88"/>
      <c r="E86" s="88"/>
      <c r="F86" s="88"/>
      <c r="G86" s="88"/>
      <c r="H86" s="88"/>
      <c r="I86" s="88"/>
      <c r="J86" s="89"/>
    </row>
    <row r="87" spans="2:10" ht="20.100000000000001" customHeight="1" x14ac:dyDescent="0.2">
      <c r="B87" s="87"/>
      <c r="C87" s="88"/>
      <c r="D87" s="88"/>
      <c r="E87" s="88"/>
      <c r="F87" s="88"/>
      <c r="G87" s="88"/>
      <c r="H87" s="88"/>
      <c r="I87" s="88"/>
      <c r="J87" s="89"/>
    </row>
    <row r="88" spans="2:10" ht="20.100000000000001" customHeight="1" x14ac:dyDescent="0.2">
      <c r="B88" s="87"/>
      <c r="C88" s="88"/>
      <c r="D88" s="88"/>
      <c r="E88" s="88"/>
      <c r="F88" s="88"/>
      <c r="G88" s="88"/>
      <c r="H88" s="88"/>
      <c r="I88" s="88"/>
      <c r="J88" s="89"/>
    </row>
    <row r="89" spans="2:10" ht="20.100000000000001" customHeight="1" x14ac:dyDescent="0.2">
      <c r="B89" s="87"/>
      <c r="C89" s="88"/>
      <c r="D89" s="88"/>
      <c r="E89" s="88"/>
      <c r="F89" s="88"/>
      <c r="G89" s="88"/>
      <c r="H89" s="88"/>
      <c r="I89" s="88"/>
      <c r="J89" s="89"/>
    </row>
    <row r="90" spans="2:10" ht="20.100000000000001" customHeight="1" x14ac:dyDescent="0.2">
      <c r="B90" s="87"/>
      <c r="C90" s="88"/>
      <c r="D90" s="88"/>
      <c r="E90" s="88"/>
      <c r="F90" s="88"/>
      <c r="G90" s="88"/>
      <c r="H90" s="88"/>
      <c r="I90" s="88"/>
      <c r="J90" s="89"/>
    </row>
    <row r="91" spans="2:10" ht="20.100000000000001" customHeight="1" x14ac:dyDescent="0.2">
      <c r="B91" s="87"/>
      <c r="C91" s="88"/>
      <c r="D91" s="88"/>
      <c r="E91" s="88"/>
      <c r="F91" s="88"/>
      <c r="G91" s="88"/>
      <c r="H91" s="88"/>
      <c r="I91" s="88"/>
      <c r="J91" s="89"/>
    </row>
    <row r="92" spans="2:10" ht="20.100000000000001" customHeight="1" x14ac:dyDescent="0.2">
      <c r="B92" s="87"/>
      <c r="C92" s="88"/>
      <c r="D92" s="88"/>
      <c r="E92" s="88"/>
      <c r="F92" s="88"/>
      <c r="G92" s="88"/>
      <c r="H92" s="88"/>
      <c r="I92" s="88"/>
      <c r="J92" s="89"/>
    </row>
    <row r="93" spans="2:10" ht="20.100000000000001" customHeight="1" thickBot="1" x14ac:dyDescent="0.25">
      <c r="B93" s="90"/>
      <c r="C93" s="91"/>
      <c r="D93" s="91"/>
      <c r="E93" s="91"/>
      <c r="F93" s="91"/>
      <c r="G93" s="91"/>
      <c r="H93" s="91"/>
      <c r="I93" s="91"/>
      <c r="J93" s="92"/>
    </row>
    <row r="94" spans="2:10" ht="15" customHeight="1" thickBot="1" x14ac:dyDescent="0.25">
      <c r="C94" s="20"/>
      <c r="D94" s="20"/>
      <c r="E94" s="20"/>
      <c r="F94" s="20"/>
      <c r="G94" s="20"/>
      <c r="H94" s="20"/>
      <c r="I94" s="20"/>
      <c r="J94" s="20"/>
    </row>
    <row r="95" spans="2:10" x14ac:dyDescent="0.2">
      <c r="B95" s="9" t="s">
        <v>31</v>
      </c>
      <c r="C95" s="10" t="s">
        <v>2</v>
      </c>
      <c r="D95" s="75" t="s">
        <v>32</v>
      </c>
      <c r="E95" s="75"/>
      <c r="F95" s="75"/>
      <c r="G95" s="75"/>
      <c r="H95" s="75"/>
      <c r="I95" s="10"/>
      <c r="J95" s="11"/>
    </row>
    <row r="96" spans="2:10" ht="38.25" x14ac:dyDescent="0.2">
      <c r="B96" s="12"/>
      <c r="C96" s="3"/>
      <c r="D96" s="39" t="s">
        <v>27</v>
      </c>
      <c r="E96" s="39" t="s">
        <v>26</v>
      </c>
      <c r="F96" s="39" t="s">
        <v>28</v>
      </c>
      <c r="G96" s="39" t="s">
        <v>29</v>
      </c>
      <c r="H96" s="39" t="s">
        <v>30</v>
      </c>
      <c r="I96" s="1" t="s">
        <v>6</v>
      </c>
      <c r="J96" s="35" t="s">
        <v>59</v>
      </c>
    </row>
    <row r="97" spans="2:10" ht="18" customHeight="1" x14ac:dyDescent="0.2">
      <c r="B97" s="12" t="s">
        <v>5</v>
      </c>
      <c r="C97" s="5"/>
      <c r="D97" s="6" t="s">
        <v>63</v>
      </c>
      <c r="E97" s="6">
        <v>1</v>
      </c>
      <c r="F97" s="6">
        <v>0.75</v>
      </c>
      <c r="G97" s="6">
        <v>0.25</v>
      </c>
      <c r="H97" s="6">
        <v>0</v>
      </c>
      <c r="I97" s="6"/>
      <c r="J97" s="49">
        <v>85000</v>
      </c>
    </row>
    <row r="98" spans="2:10" ht="20.100000000000001" customHeight="1" x14ac:dyDescent="0.2">
      <c r="B98" s="41" t="s">
        <v>34</v>
      </c>
      <c r="C98" s="8">
        <v>0.2</v>
      </c>
      <c r="D98" s="5"/>
      <c r="E98" s="99">
        <v>0</v>
      </c>
      <c r="F98" s="99">
        <v>0</v>
      </c>
      <c r="G98" s="99">
        <v>0</v>
      </c>
      <c r="H98" s="99">
        <v>0</v>
      </c>
      <c r="I98" s="7" t="str">
        <f>IF(SUM(D98:H98)=1,"CORRECT","INCORRECT")</f>
        <v>INCORRECT</v>
      </c>
      <c r="J98" s="50">
        <f>ROUND($J$97*$C98*SUM((E98*$E$97)+(F98*$F$97)+(G98*$G$97)+(H98*$H$97)),2)</f>
        <v>0</v>
      </c>
    </row>
    <row r="99" spans="2:10" ht="20.100000000000001" customHeight="1" x14ac:dyDescent="0.2">
      <c r="B99" s="53" t="s">
        <v>67</v>
      </c>
      <c r="C99" s="8">
        <v>0.15</v>
      </c>
      <c r="D99" s="5"/>
      <c r="E99" s="99">
        <v>0</v>
      </c>
      <c r="F99" s="99">
        <v>0</v>
      </c>
      <c r="G99" s="99">
        <v>0</v>
      </c>
      <c r="H99" s="99">
        <v>0</v>
      </c>
      <c r="I99" s="7" t="str">
        <f>IF(SUM(D99:H99)=1,"CORRECT","INCORRECT")</f>
        <v>INCORRECT</v>
      </c>
      <c r="J99" s="50">
        <f>ROUND($J$97*$C99*SUM((E99*$E$97)+(F99*$F$97)+(G99*$G$97)+(H99*$H$97)),2)</f>
        <v>0</v>
      </c>
    </row>
    <row r="100" spans="2:10" ht="20.100000000000001" customHeight="1" x14ac:dyDescent="0.2">
      <c r="B100" s="53" t="s">
        <v>68</v>
      </c>
      <c r="C100" s="8">
        <v>0.1</v>
      </c>
      <c r="D100" s="5"/>
      <c r="E100" s="99">
        <v>0</v>
      </c>
      <c r="F100" s="99">
        <v>0</v>
      </c>
      <c r="G100" s="99">
        <v>0</v>
      </c>
      <c r="H100" s="99">
        <v>0</v>
      </c>
      <c r="I100" s="7" t="str">
        <f>IF(SUM(D100:H100)=1,"CORRECT","INCORRECT")</f>
        <v>INCORRECT</v>
      </c>
      <c r="J100" s="50">
        <f t="shared" ref="J100" si="2">ROUND($J$97*$C100*SUM((E100*$E$97)+(F100*$F$97)+(G100*$G$97)+(H100*$H$97)),2)</f>
        <v>0</v>
      </c>
    </row>
    <row r="101" spans="2:10" ht="20.100000000000001" customHeight="1" x14ac:dyDescent="0.2">
      <c r="B101" s="48" t="s">
        <v>56</v>
      </c>
      <c r="C101" s="8">
        <v>0.1</v>
      </c>
      <c r="D101" s="5"/>
      <c r="E101" s="99">
        <v>0</v>
      </c>
      <c r="F101" s="99">
        <v>0</v>
      </c>
      <c r="G101" s="100">
        <v>0</v>
      </c>
      <c r="H101" s="99">
        <v>0</v>
      </c>
      <c r="I101" s="7" t="str">
        <f t="shared" ref="I101" si="3">IF(SUM(D101:H101)=1,"CORRECT","INCORRECT")</f>
        <v>INCORRECT</v>
      </c>
      <c r="J101" s="50">
        <f>ROUND($J$97*$C101*SUM((E101*$E$97)+(F101*$F$97)+(G101*$G$97)+(H101*$H$97)),2)</f>
        <v>0</v>
      </c>
    </row>
    <row r="102" spans="2:10" ht="20.100000000000001" customHeight="1" x14ac:dyDescent="0.2">
      <c r="B102" s="45" t="s">
        <v>57</v>
      </c>
      <c r="C102" s="8">
        <v>0.1</v>
      </c>
      <c r="D102" s="5"/>
      <c r="E102" s="99">
        <v>0</v>
      </c>
      <c r="F102" s="99">
        <v>0</v>
      </c>
      <c r="G102" s="99">
        <v>0</v>
      </c>
      <c r="H102" s="99">
        <v>0</v>
      </c>
      <c r="I102" s="7" t="str">
        <f t="shared" ref="I102:I107" si="4">IF(SUM(D102:H102)=1,"CORRECT","INCORRECT")</f>
        <v>INCORRECT</v>
      </c>
      <c r="J102" s="50">
        <f>ROUND($J$97*$C102*SUM((E102*$E$97)+(F102*$F$97)+(G102*$G$97)+(H102*$H$97)),2)</f>
        <v>0</v>
      </c>
    </row>
    <row r="103" spans="2:10" ht="25.5" x14ac:dyDescent="0.2">
      <c r="B103" s="52" t="s">
        <v>66</v>
      </c>
      <c r="C103" s="8">
        <v>0.1</v>
      </c>
      <c r="D103" s="5"/>
      <c r="E103" s="99">
        <v>0</v>
      </c>
      <c r="F103" s="99">
        <v>0</v>
      </c>
      <c r="G103" s="99">
        <v>0</v>
      </c>
      <c r="H103" s="99">
        <v>0</v>
      </c>
      <c r="I103" s="7" t="str">
        <f t="shared" si="4"/>
        <v>INCORRECT</v>
      </c>
      <c r="J103" s="50">
        <f t="shared" ref="J103:J104" si="5">ROUND($J$97*$C103*SUM((E103*$E$97)+(F103*$F$97)+(G103*$G$97)+(H103*$H$97)),2)</f>
        <v>0</v>
      </c>
    </row>
    <row r="104" spans="2:10" ht="20.100000000000001" customHeight="1" x14ac:dyDescent="0.2">
      <c r="B104" s="41" t="s">
        <v>36</v>
      </c>
      <c r="C104" s="8">
        <v>0.1</v>
      </c>
      <c r="D104" s="5"/>
      <c r="E104" s="99">
        <v>0</v>
      </c>
      <c r="F104" s="99">
        <v>0</v>
      </c>
      <c r="G104" s="99">
        <v>0</v>
      </c>
      <c r="H104" s="99">
        <v>0</v>
      </c>
      <c r="I104" s="7" t="str">
        <f t="shared" si="4"/>
        <v>INCORRECT</v>
      </c>
      <c r="J104" s="50">
        <f t="shared" si="5"/>
        <v>0</v>
      </c>
    </row>
    <row r="105" spans="2:10" ht="20.100000000000001" customHeight="1" x14ac:dyDescent="0.2">
      <c r="B105" s="41" t="s">
        <v>37</v>
      </c>
      <c r="C105" s="8">
        <v>0.05</v>
      </c>
      <c r="D105" s="5"/>
      <c r="E105" s="99">
        <v>0</v>
      </c>
      <c r="F105" s="99">
        <v>0</v>
      </c>
      <c r="G105" s="99">
        <v>0</v>
      </c>
      <c r="H105" s="99">
        <v>0</v>
      </c>
      <c r="I105" s="7" t="str">
        <f t="shared" si="4"/>
        <v>INCORRECT</v>
      </c>
      <c r="J105" s="50">
        <f>ROUND($J$97*$C105*SUM((E105*$E$97)+(F105*$F$97)+(G105*$G$97)+(H105*$H$97)),2)</f>
        <v>0</v>
      </c>
    </row>
    <row r="106" spans="2:10" ht="20.100000000000001" customHeight="1" x14ac:dyDescent="0.2">
      <c r="B106" s="41" t="s">
        <v>35</v>
      </c>
      <c r="C106" s="8">
        <v>0.05</v>
      </c>
      <c r="D106" s="5"/>
      <c r="E106" s="99">
        <v>0</v>
      </c>
      <c r="F106" s="99">
        <v>0</v>
      </c>
      <c r="G106" s="99">
        <v>0</v>
      </c>
      <c r="H106" s="100">
        <v>0</v>
      </c>
      <c r="I106" s="7" t="str">
        <f t="shared" si="4"/>
        <v>INCORRECT</v>
      </c>
      <c r="J106" s="50">
        <f>ROUND($J$97*$C106*SUM((E106*$E$97)+(F106*$F$97)+(G106*$G$97)+(H106*$H$97)),2)</f>
        <v>0</v>
      </c>
    </row>
    <row r="107" spans="2:10" ht="20.100000000000001" customHeight="1" x14ac:dyDescent="0.2">
      <c r="B107" s="46" t="s">
        <v>53</v>
      </c>
      <c r="C107" s="43">
        <v>0.05</v>
      </c>
      <c r="D107" s="5"/>
      <c r="E107" s="99">
        <v>0</v>
      </c>
      <c r="F107" s="99">
        <v>0</v>
      </c>
      <c r="G107" s="99">
        <v>0</v>
      </c>
      <c r="H107" s="99">
        <v>0</v>
      </c>
      <c r="I107" s="7" t="str">
        <f t="shared" si="4"/>
        <v>INCORRECT</v>
      </c>
      <c r="J107" s="50">
        <f>ROUND($J$97*$C107*SUM((E107*$E$97)+(F107*$F$97)+(G107*$G$97)+(H107*$H$97)),2)</f>
        <v>0</v>
      </c>
    </row>
    <row r="108" spans="2:10" ht="20.100000000000001" customHeight="1" thickBot="1" x14ac:dyDescent="0.25">
      <c r="B108" s="36" t="s">
        <v>60</v>
      </c>
      <c r="C108" s="13">
        <f>SUM(C98:C107)</f>
        <v>1</v>
      </c>
      <c r="D108" s="14"/>
      <c r="E108" s="14"/>
      <c r="F108" s="14"/>
      <c r="G108" s="14"/>
      <c r="H108" s="14"/>
      <c r="I108" s="14"/>
      <c r="J108" s="51">
        <f>SUM(J98:J107)</f>
        <v>0</v>
      </c>
    </row>
    <row r="109" spans="2:10" ht="15" thickBot="1" x14ac:dyDescent="0.25"/>
    <row r="110" spans="2:10" x14ac:dyDescent="0.2">
      <c r="B110" s="76" t="s">
        <v>64</v>
      </c>
      <c r="C110" s="77"/>
      <c r="D110" s="77"/>
      <c r="E110" s="77"/>
      <c r="F110" s="77"/>
      <c r="G110" s="77"/>
      <c r="H110" s="77"/>
      <c r="I110" s="77"/>
      <c r="J110" s="78"/>
    </row>
    <row r="111" spans="2:10" x14ac:dyDescent="0.2">
      <c r="B111" s="79"/>
      <c r="C111" s="80"/>
      <c r="D111" s="80"/>
      <c r="E111" s="80"/>
      <c r="F111" s="80"/>
      <c r="G111" s="80"/>
      <c r="H111" s="80"/>
      <c r="I111" s="80"/>
      <c r="J111" s="81"/>
    </row>
    <row r="112" spans="2:10" x14ac:dyDescent="0.2">
      <c r="B112" s="79"/>
      <c r="C112" s="80"/>
      <c r="D112" s="80"/>
      <c r="E112" s="80"/>
      <c r="F112" s="80"/>
      <c r="G112" s="80"/>
      <c r="H112" s="80"/>
      <c r="I112" s="80"/>
      <c r="J112" s="81"/>
    </row>
    <row r="113" spans="2:10" x14ac:dyDescent="0.2">
      <c r="B113" s="79"/>
      <c r="C113" s="80"/>
      <c r="D113" s="80"/>
      <c r="E113" s="80"/>
      <c r="F113" s="80"/>
      <c r="G113" s="80"/>
      <c r="H113" s="80"/>
      <c r="I113" s="80"/>
      <c r="J113" s="81"/>
    </row>
    <row r="114" spans="2:10" ht="15" thickBot="1" x14ac:dyDescent="0.25">
      <c r="B114" s="82"/>
      <c r="C114" s="83"/>
      <c r="D114" s="83"/>
      <c r="E114" s="83"/>
      <c r="F114" s="83"/>
      <c r="G114" s="83"/>
      <c r="H114" s="83"/>
      <c r="I114" s="83"/>
      <c r="J114" s="84"/>
    </row>
    <row r="115" spans="2:10" ht="15" thickBot="1" x14ac:dyDescent="0.25"/>
    <row r="116" spans="2:10" ht="15" x14ac:dyDescent="0.25">
      <c r="B116" s="25" t="s">
        <v>25</v>
      </c>
      <c r="C116" s="26"/>
      <c r="D116" s="26"/>
      <c r="E116" s="26"/>
      <c r="F116" s="26"/>
      <c r="G116" s="26"/>
      <c r="H116" s="26"/>
      <c r="I116" s="26"/>
      <c r="J116" s="27"/>
    </row>
    <row r="117" spans="2:10" x14ac:dyDescent="0.2">
      <c r="B117" s="28"/>
      <c r="J117" s="29"/>
    </row>
    <row r="118" spans="2:10" x14ac:dyDescent="0.2">
      <c r="B118" s="28"/>
      <c r="J118" s="29"/>
    </row>
    <row r="119" spans="2:10" x14ac:dyDescent="0.2">
      <c r="B119" s="28"/>
      <c r="J119" s="29"/>
    </row>
    <row r="120" spans="2:10" x14ac:dyDescent="0.2">
      <c r="B120" s="28"/>
      <c r="J120" s="29"/>
    </row>
    <row r="121" spans="2:10" x14ac:dyDescent="0.2">
      <c r="B121" s="28"/>
      <c r="J121" s="29"/>
    </row>
    <row r="122" spans="2:10" x14ac:dyDescent="0.2">
      <c r="B122" s="28"/>
      <c r="J122" s="29"/>
    </row>
    <row r="123" spans="2:10" x14ac:dyDescent="0.2">
      <c r="B123" s="28"/>
      <c r="J123" s="29"/>
    </row>
    <row r="124" spans="2:10" x14ac:dyDescent="0.2">
      <c r="B124" s="28"/>
      <c r="J124" s="29"/>
    </row>
    <row r="125" spans="2:10" x14ac:dyDescent="0.2">
      <c r="B125" s="28"/>
      <c r="J125" s="29"/>
    </row>
    <row r="126" spans="2:10" x14ac:dyDescent="0.2">
      <c r="B126" s="28"/>
      <c r="J126" s="29"/>
    </row>
    <row r="127" spans="2:10" x14ac:dyDescent="0.2">
      <c r="B127" s="28"/>
      <c r="J127" s="29"/>
    </row>
    <row r="128" spans="2:10" x14ac:dyDescent="0.2">
      <c r="B128" s="28"/>
      <c r="J128" s="29"/>
    </row>
    <row r="129" spans="2:10" x14ac:dyDescent="0.2">
      <c r="B129" s="28"/>
      <c r="J129" s="29"/>
    </row>
    <row r="130" spans="2:10" x14ac:dyDescent="0.2">
      <c r="B130" s="28"/>
      <c r="J130" s="29"/>
    </row>
    <row r="131" spans="2:10" x14ac:dyDescent="0.2">
      <c r="B131" s="28"/>
      <c r="J131" s="29"/>
    </row>
    <row r="132" spans="2:10" x14ac:dyDescent="0.2">
      <c r="B132" s="28"/>
      <c r="J132" s="29"/>
    </row>
    <row r="133" spans="2:10" x14ac:dyDescent="0.2">
      <c r="B133" s="28"/>
      <c r="J133" s="29"/>
    </row>
    <row r="134" spans="2:10" x14ac:dyDescent="0.2">
      <c r="B134" s="28"/>
      <c r="J134" s="29"/>
    </row>
    <row r="135" spans="2:10" x14ac:dyDescent="0.2">
      <c r="B135" s="28"/>
      <c r="J135" s="29"/>
    </row>
    <row r="136" spans="2:10" x14ac:dyDescent="0.2">
      <c r="B136" s="28"/>
      <c r="J136" s="29"/>
    </row>
    <row r="137" spans="2:10" ht="15" thickBot="1" x14ac:dyDescent="0.25">
      <c r="B137" s="37"/>
      <c r="C137" s="32"/>
      <c r="D137" s="32"/>
      <c r="E137" s="32"/>
      <c r="F137" s="32"/>
      <c r="G137" s="32"/>
      <c r="H137" s="32"/>
      <c r="I137" s="32"/>
      <c r="J137" s="33"/>
    </row>
  </sheetData>
  <sheetProtection algorithmName="SHA-512" hashValue="vHs/Osk2A5lclN2D987UKsLGT+aNyIX4VcffNnk9DiSa1fYoXZmZHXx0FXkWb+mAJrsJJ+wz3VDfj6JVCRQWGw==" saltValue="kSyjgFxMB5OXcrg3FhtZrw==" spinCount="100000" sheet="1" objects="1" scenarios="1"/>
  <mergeCells count="16">
    <mergeCell ref="B82:J82"/>
    <mergeCell ref="D95:H95"/>
    <mergeCell ref="B110:J114"/>
    <mergeCell ref="D28:H28"/>
    <mergeCell ref="B83:J93"/>
    <mergeCell ref="B1:J1"/>
    <mergeCell ref="B4:J4"/>
    <mergeCell ref="C8:J8"/>
    <mergeCell ref="C11:J11"/>
    <mergeCell ref="B10:J10"/>
    <mergeCell ref="B15:J26"/>
    <mergeCell ref="C12:J12"/>
    <mergeCell ref="B7:J7"/>
    <mergeCell ref="C9:J9"/>
    <mergeCell ref="B5:J5"/>
    <mergeCell ref="B14:J14"/>
  </mergeCells>
  <phoneticPr fontId="20" type="noConversion"/>
  <conditionalFormatting sqref="I31:I36 I98:I107">
    <cfRule type="cellIs" dxfId="1" priority="3" operator="equal">
      <formula>"INCORRECT"</formula>
    </cfRule>
    <cfRule type="cellIs" dxfId="0" priority="4" operator="equal">
      <formula>"CORRECT"</formula>
    </cfRule>
  </conditionalFormatting>
  <pageMargins left="0.70866141732283472" right="0.70866141732283472" top="0.35433070866141736" bottom="0.15748031496062992" header="0.31496062992125984" footer="0.31496062992125984"/>
  <pageSetup paperSize="9" scale="66" fitToHeight="0" orientation="portrait" r:id="rId1"/>
  <rowBreaks count="1" manualBreakCount="1">
    <brk id="65" min="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Props1.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3.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4.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tabel Inzet Duurzaamheid</vt:lpstr>
      <vt:lpstr>'tabel Inzet Duurzaamheid'!Afdrukbereik</vt:lpstr>
      <vt:lpstr>'tabel 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2025-02-13T15:15:50Z</cp:lastPrinted>
  <dcterms:created xsi:type="dcterms:W3CDTF">2022-07-14T12:53:00Z</dcterms:created>
  <dcterms:modified xsi:type="dcterms:W3CDTF">2025-02-13T15:17:36Z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