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3 NFI\EA Geautomatiseerd opslagsysteem DNA\_7 BD\Aangepaste versies BD DOCS\"/>
    </mc:Choice>
  </mc:AlternateContent>
  <bookViews>
    <workbookView xWindow="0" yWindow="0" windowWidth="20490" windowHeight="7020"/>
  </bookViews>
  <sheets>
    <sheet name="Invulinstructie" sheetId="3" r:id="rId1"/>
    <sheet name="Prijzenblad" sheetId="1" r:id="rId2"/>
  </sheets>
  <definedNames>
    <definedName name="_xlnm.Print_Area" localSheetId="0">Invulinstructie!$A$1:$A$17</definedName>
    <definedName name="_xlnm.Print_Area" localSheetId="1">Prijzenblad!$A$1:$H$42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E30" i="1" l="1"/>
  <c r="E23" i="1" l="1"/>
  <c r="C43" i="1" s="1"/>
  <c r="D18" i="1"/>
  <c r="E18" i="1" s="1"/>
  <c r="D15" i="1"/>
  <c r="C41" i="1"/>
  <c r="E38" i="1"/>
  <c r="E19" i="1" l="1"/>
  <c r="E15" i="1"/>
  <c r="E32" i="1"/>
  <c r="E33" i="1"/>
  <c r="E34" i="1"/>
  <c r="E39" i="1"/>
  <c r="E36" i="1"/>
  <c r="E37" i="1"/>
  <c r="E35" i="1"/>
  <c r="E31" i="1"/>
  <c r="C42" i="1" l="1"/>
  <c r="C45" i="1" s="1"/>
</calcChain>
</file>

<file path=xl/sharedStrings.xml><?xml version="1.0" encoding="utf-8"?>
<sst xmlns="http://schemas.openxmlformats.org/spreadsheetml/2006/main" count="82" uniqueCount="70">
  <si>
    <t xml:space="preserve">Voor het doen van prijsopgave wordt Inschrijver geacht uitsluitend de prijsopgavetabellen (in Excel*) van formulier D te gebruiken. Het is niet toegestaan om wijzigingen aan te brengen in de opmaak of structuur van deze tabellen, op straffe van uitsluiting van de aanbestedingsprocedure. </t>
  </si>
  <si>
    <t>Het indienen van een irreële of manipulatieve Inschrijving is verboden. Van een manipulatieve Inschrijving kan sprake zijn wanneer - als gevolg van miskenning door de inschrijver van bepaalde aannames van de aanbestedende dienst -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t>
  </si>
  <si>
    <t>- één of meer tarieven worden aangeboden die op zichzelf beschouwd niet marktconform en/of niet realistisch zijn;</t>
  </si>
  <si>
    <t>- de tarieven niet een in de branche gebruikelijke opbouw/samenhang hebben;</t>
  </si>
  <si>
    <t>- één of meerdere tarieven de gehanteerde formule frustreren;</t>
  </si>
  <si>
    <t xml:space="preserve">- sprake is van negatieve of nultarieven. </t>
  </si>
  <si>
    <t>Een irreële of manipulatieve Inschrijving is ongeldig en wordt terzijde gelegd.</t>
  </si>
  <si>
    <t>Inschrijver verklaart zijn Inschrijving te hebben gedaan met in achtneming van het gestelde in deze eis ten aanzien van een irreële of manipulatieve inschrijving.</t>
  </si>
  <si>
    <t>De door Inschrijver op te geven prijzen zijn exclusief btw doch inclusief alle bijkomende kosten (waaronder, doch niet beperkt tot, reis- en verblijfskosten/uren, voorrijkosten, leveringskosten, portokosten, belasting, accijnzen, transportkosten, projectkosten, verwijderingskosten.) welke door de Inschrijver worden gemaakt om de gevraagde diensten en producten te leveren, tenzij uitdrukkelijk anders vermeld.</t>
  </si>
  <si>
    <t>De door Inschrijver aangeboden prijzen dienen marktconform te zijn. Er kan door Koper steekproefsgewijs gecontroleerd worden of de aangeboden prijzen marktconform zijn.</t>
  </si>
  <si>
    <t>Er worden geen prijsonderhandelingen gevoerd. De prijs wordt volledig bepaald door het uitbrengen van de Inschrijving. Concreet houdt dit in dat er slechts 1 gelegenheid wordt gegeven om een zo scherp mogelijke aanbieding uit te brengen.</t>
  </si>
  <si>
    <t>Als prijs voor het uitvoeren van de opdracht geldt hetgeen Leverancier heeft geoffreerd en is opgenomen in het Prijzenblad. Andere kosten tijdens de looptijd van de Overeenkomst worden niet geaccepteerd.</t>
  </si>
  <si>
    <t>Uit dit prijzenblad volgt een fictieve inschrijfprijs. Deze wordt berekend voor de beoordeling op de laagste (totaal)prijs. De opties uit onderdeel D worden hierin niet meegewogen.</t>
  </si>
  <si>
    <t>Naam Inschrijver</t>
  </si>
  <si>
    <t>A</t>
  </si>
  <si>
    <t>Toelichting onderdeel A</t>
  </si>
  <si>
    <t xml:space="preserve">Voeg hier uw productomschrijving in met specs. </t>
  </si>
  <si>
    <t>B</t>
  </si>
  <si>
    <t>Toelichting onderdeel B</t>
  </si>
  <si>
    <t>Omschrijving</t>
  </si>
  <si>
    <t>Nettoprijs (€)</t>
  </si>
  <si>
    <t xml:space="preserve">Aantal gedurende 10 jaar </t>
  </si>
  <si>
    <t>Totaalprijs (€)</t>
  </si>
  <si>
    <t>C</t>
  </si>
  <si>
    <t>Toelichting onderdeel C</t>
  </si>
  <si>
    <t>Minimale duur (jaren)</t>
  </si>
  <si>
    <t>C-1 ‘Preventief en Correctief onderhoudscontract'. Er wordt hier uitgegaan van een duur van 8 jaar aangezien de eerste 2 jaar onderhoud in de inschijfprijs verwerkt dienen te zijn</t>
  </si>
  <si>
    <t xml:space="preserve">Inclusief </t>
  </si>
  <si>
    <t>D</t>
  </si>
  <si>
    <t>Opties (toekomstige). Deze zaken worden niet meegnomen in de totaalprijs in CEL C45</t>
  </si>
  <si>
    <t>Toelichting onderdeel D</t>
  </si>
  <si>
    <t>Bedrag (€)</t>
  </si>
  <si>
    <t xml:space="preserve">Indicatie afname </t>
  </si>
  <si>
    <t>D-6 Voorziening om meerdere verpakkingen tegelijk te verwerken (de zgn. bulkinname)</t>
  </si>
  <si>
    <t>D-7 Automatische inpakmachine/tool die de enveloppen met celmateriaal ompakt in een door het Opslagsysteem te verwerken verpakking</t>
  </si>
  <si>
    <t>D-8 Aansluiting automatisch inpakproces op het innameproces (dit is een combinatie van opties D-6  &amp; D-7)</t>
  </si>
  <si>
    <t>D-9 Ingebruiknamekosten opstelling na een evt. tijdelijke buitengebruikstelling indien wetgeving wordt uitgesteld</t>
  </si>
  <si>
    <t>Subtotaal B1 tm B3</t>
  </si>
  <si>
    <t>N.v.t.</t>
  </si>
  <si>
    <t>Totale fictieve inschrijfprijs (TCO)  voor de komende 10 jaar (excl .opties)</t>
  </si>
  <si>
    <t xml:space="preserve">  </t>
  </si>
  <si>
    <t xml:space="preserve">Let op dat de waarde in CEL C45 nooit meer is dan de maximale geraamde fictieve TCO waarde van 3.000.000 € excl. btw voor de komende 10 jaar  </t>
  </si>
  <si>
    <r>
      <t>Onderdeel B - 2 en 3  Gebruiksartikelen</t>
    </r>
    <r>
      <rPr>
        <b/>
        <strike/>
        <sz val="11"/>
        <color rgb="FF000000"/>
        <rFont val="Calibri"/>
        <scheme val="minor"/>
      </rPr>
      <t xml:space="preserve"> </t>
    </r>
  </si>
  <si>
    <r>
      <t xml:space="preserve">B-3 Prijs Gebruiksartikelen </t>
    </r>
    <r>
      <rPr>
        <sz val="11"/>
        <color rgb="FF000000"/>
        <rFont val="Calibri"/>
        <scheme val="minor"/>
      </rPr>
      <t xml:space="preserve"> per stuk welke minimaal 10 maal inzetbaar zijn. Verwachte afname gemid. 32.500 /per 10 jaar</t>
    </r>
  </si>
  <si>
    <t>Onderdeel B -1  Verbruiksartikelen</t>
  </si>
  <si>
    <t>* Als gebruik van Excel format door Inschrijver niet mogelijk is kan de Inschrijving ook worden aangeleverd in PDF-format (de OpenDocument-indeling).</t>
  </si>
  <si>
    <r>
      <t xml:space="preserve">Inschrijver dient </t>
    </r>
    <r>
      <rPr>
        <b/>
        <sz val="8"/>
        <color theme="1"/>
        <rFont val="Verdana"/>
        <family val="2"/>
      </rPr>
      <t>alleen</t>
    </r>
    <r>
      <rPr>
        <sz val="8"/>
        <color theme="1"/>
        <rFont val="Verdana"/>
        <family val="2"/>
      </rPr>
      <t xml:space="preserve"> de geel gekleurde velden in te vullen.</t>
    </r>
  </si>
  <si>
    <t>D-3 Extra inname/inladingspunt (zie PvE eis 27)</t>
  </si>
  <si>
    <t>D-4 Extra uitgiftepunt  (zie PvE eis 27)</t>
  </si>
  <si>
    <t>D-5 Voorziening waar laboranten van het DNA-laboratorium of Frontdeskmedewerkers zelfstandig verpakt celmateriaal uit het Opslagsysteem kunnen ophalen zonder tussenkomst van medewerkers van de beheerorganisatie en/of zonder de DNA-opslaglocatie te betreden.  (zie PvE eis 28)</t>
  </si>
  <si>
    <t>D-10 Omstelkosten bij opvoeren van een nieuwe type verpakking in combinatie met een herindeling van het Opslagsysteem</t>
  </si>
  <si>
    <r>
      <t xml:space="preserve">Onderdeel C </t>
    </r>
    <r>
      <rPr>
        <b/>
        <sz val="11"/>
        <color rgb="FF000000"/>
        <rFont val="Calibri"/>
        <scheme val="minor"/>
      </rPr>
      <t>- Onderhoud en Service</t>
    </r>
  </si>
  <si>
    <t xml:space="preserve">D-2 Extra opslagcapaciteit per 35.500 stuks verpakt celmateriaal  (Indien extra capaciteit aangeboden wordt in Wens 4 dan graag hier rekening mee houden) </t>
  </si>
  <si>
    <t xml:space="preserve">D-1 Extra opslagcapaciteit per 17.750 stuks verpakt celmateriaal (Indien extra capaciteit aangeboden wordt in Wens 4 dan graag hier rekening mee houden) </t>
  </si>
  <si>
    <t>Subtotaal A1 tm A3</t>
  </si>
  <si>
    <t>Subtotaal C1 tm C2</t>
  </si>
  <si>
    <t>Onderdeel A -1 t.m. A-3- Opslagsysteem voor verpakt celmateriaal</t>
  </si>
  <si>
    <t>Subtotaal opties D-1 tm D-10  (Bedrag wordt niet meegenomen in CEL C45)</t>
  </si>
  <si>
    <r>
      <t xml:space="preserve">Indien sommige fuctionaliteiten niet standaard aangeboden zijn wil Opdrachtgever gedurende de contractduur de mogelijkheid hebben om later deze opties af te nemen. Opdrachtgever verzoekt Inschijvers om </t>
    </r>
    <r>
      <rPr>
        <b/>
        <sz val="11"/>
        <color theme="1"/>
        <rFont val="Calibri"/>
        <family val="2"/>
        <scheme val="minor"/>
      </rPr>
      <t>ALLE GELE CELLEN IN TE VULLEN</t>
    </r>
    <r>
      <rPr>
        <sz val="11"/>
        <color theme="1"/>
        <rFont val="Calibri"/>
        <family val="2"/>
        <scheme val="minor"/>
      </rPr>
      <t xml:space="preserve">. Indien Inschijver een onderdeel niet kan aanbieden/leveren dan graag de tekst N.V.T. invullen in de gele cel. Het aanbieden van deze optionele zaken is  trouwens voor Inschrijvers niet verplicht. Daarom worden de prijzen van deze optionele zaken in onder D1 t/m D10 niet meegenomen in de som van de fictieve inschrijfprijs /TCO voor de komende 10 jaar in CEL-C45.
</t>
    </r>
  </si>
  <si>
    <t xml:space="preserve">Gedurende de eerste twee jaar geldt een garantieperiode. Tijdens deze garantieperiode dient u de preventieve en correctieve onderhoudswerkzaamheden uit te voeren zoals beschreven in het PvE  zonder dat u daarvoor kosten in rekening brengt.  Daarnaast vragen wij u om de uurtarieven in te vullen voor advieswerkzaamheden inzake logistieke inrichtingsvraagstukken.
</t>
  </si>
  <si>
    <t>A-3 Het geven van scholing aan 4 technische NFI medewerkers op locatie van Opdrachtgever zodat zij in staat zijn om de eerste lijns service te kunnen uitvoeren  (conform PvE eis 81)</t>
  </si>
  <si>
    <t xml:space="preserve">A-2 Het geven van een gebruikers training voor 4 personen (key-users) inclusief materialen op locatie van Opdrachtgever (conform PvE eis 81) </t>
  </si>
  <si>
    <t>B-2 Prijs Gebruiksartikelen per stuk welke minimaal 5 maal inzetbaar zijn.       Verwachte afname gemid. 32.500 /per 5 jaar</t>
  </si>
  <si>
    <t xml:space="preserve">A-1 Aanschaf Opslagsysteem voor Verpakt celmateriaal </t>
  </si>
  <si>
    <t>C-2 Advieswerkzaamheden inzake logistieke inrichtingsvraagsstukken Max tarief € 150,-/uur Inschatting afname is circa 144 uur. Betreft optioneel advies inzake inrichting van het gehele logistieke proces binnen het NFI gericht op de verwerking van Verpakt celmateriaal</t>
  </si>
  <si>
    <t xml:space="preserve">U dient  in de gele cellen een prijs op te geven van Verbruiksartikelen en/of van de Gebruiksartikelen indien het door u aangeboden systeem hiervan gebruik maakt. 
Indien het systeem gebruik maakt van Gebruiksartikelen dan dient U bij het Prijzenblad een specificatie met een vermelding van de technische levensduur toe te voegen van deze artikelen.
</t>
  </si>
  <si>
    <r>
      <t>Prijzenblad (excl btw)  Opslagsysteem voor V</t>
    </r>
    <r>
      <rPr>
        <b/>
        <sz val="16"/>
        <color theme="1"/>
        <rFont val="Calibri"/>
        <family val="2"/>
        <scheme val="minor"/>
      </rPr>
      <t>erpakt celmateriaal t.b.v. het NFI</t>
    </r>
  </si>
  <si>
    <t xml:space="preserve">Voer in de gele CEL C7 uw nettoprijs in van het  Opslagsysteem inclusief installatie, implementatie, scholing aan zowel gebruikers als medewerkers van de technische dienst, acceptatie en bijbehorende dienstverlening.  Geef daarbij duidelijke aan welk merk, model, specs en/of type aangeboden wordt. Daarnaast vragen wij u om ook de kosten van de de initiële opleidingen/trainingen voor zowel technisch personeel als de toekomstige gebruikers op te nemen in CEL C7.                                      </t>
  </si>
  <si>
    <t>B-1 Verbruiksartikelen met een verwachte afname gemid. 32.500 p.j.</t>
  </si>
  <si>
    <r>
      <rPr>
        <b/>
        <sz val="14"/>
        <color theme="1"/>
        <rFont val="Calibri"/>
        <family val="2"/>
        <scheme val="minor"/>
      </rPr>
      <t>Formulier D Prijzenblad</t>
    </r>
    <r>
      <rPr>
        <sz val="14"/>
        <color theme="1"/>
        <rFont val="Calibri"/>
        <family val="2"/>
        <scheme val="minor"/>
      </rPr>
      <t xml:space="preserve">
Europese aanbesteding Opslagsysteem voor verpakt celmateriaal t.b.v. het NFI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</si>
</sst>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16" x14ac:knownFonts="1">
    <font>
      <sz val="11"/>
      <color theme="1"/>
      <name val="Calibri"/>
      <family val="2"/>
      <scheme val="minor"/>
    </font>
    <font>
      <sz val="10"/>
      <name val="Arial"/>
    </font>
    <font>
      <sz val="14"/>
      <color theme="1"/>
      <name val="Calibri"/>
      <family val="2"/>
      <scheme val="minor"/>
    </font>
    <font>
      <b/>
      <sz val="14"/>
      <color theme="1"/>
      <name val="Calibri"/>
      <family val="2"/>
      <scheme val="minor"/>
    </font>
    <font>
      <sz val="8"/>
      <color theme="1"/>
      <name val="Verdana"/>
      <family val="2"/>
    </font>
    <font>
      <sz val="8"/>
      <name val="Verdana"/>
      <family val="2"/>
    </font>
    <font>
      <b/>
      <sz val="11"/>
      <color theme="1"/>
      <name val="Calibri"/>
      <family val="2"/>
      <scheme val="minor"/>
    </font>
    <font>
      <b/>
      <sz val="16"/>
      <color theme="1"/>
      <name val="Calibri"/>
      <family val="2"/>
      <scheme val="minor"/>
    </font>
    <font>
      <sz val="14"/>
      <color rgb="FFFF0000"/>
      <name val="Calibri"/>
      <family val="2"/>
      <scheme val="minor"/>
    </font>
    <font>
      <sz val="18"/>
      <color rgb="FFFF0000"/>
      <name val="Calibri"/>
      <family val="2"/>
      <scheme val="minor"/>
    </font>
    <font>
      <b/>
      <sz val="11"/>
      <color rgb="FFFF0000"/>
      <name val="Calibri"/>
      <family val="2"/>
      <scheme val="minor"/>
    </font>
    <font>
      <b/>
      <sz val="11"/>
      <color rgb="FF000000"/>
      <name val="Calibri"/>
      <scheme val="minor"/>
    </font>
    <font>
      <b/>
      <strike/>
      <sz val="11"/>
      <color rgb="FF000000"/>
      <name val="Calibri"/>
      <scheme val="minor"/>
    </font>
    <font>
      <sz val="11"/>
      <color rgb="FF000000"/>
      <name val="Calibri"/>
      <scheme val="minor"/>
    </font>
    <font>
      <b/>
      <sz val="11"/>
      <color rgb="FF000000"/>
      <name val="Calibri"/>
      <family val="2"/>
      <scheme val="minor"/>
    </font>
    <font>
      <b/>
      <sz val="8"/>
      <color theme="1"/>
      <name val="Verdana"/>
      <family val="2"/>
    </font>
  </fonts>
  <fills count="10">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xf numFmtId="164" fontId="1" fillId="0" borderId="0" applyFont="0" applyFill="0" applyBorder="0" applyAlignment="0" applyProtection="0"/>
  </cellStyleXfs>
  <cellXfs count="67">
    <xf numFmtId="0" fontId="0" fillId="0" borderId="0" xfId="0"/>
    <xf numFmtId="0" fontId="4" fillId="0" borderId="6" xfId="0" applyFont="1" applyBorder="1" applyAlignment="1">
      <alignment vertical="center" wrapText="1"/>
    </xf>
    <xf numFmtId="0" fontId="4" fillId="0" borderId="3" xfId="0" applyFont="1" applyBorder="1" applyAlignment="1">
      <alignment wrapText="1"/>
    </xf>
    <xf numFmtId="0" fontId="4" fillId="0" borderId="8"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wrapText="1"/>
    </xf>
    <xf numFmtId="0" fontId="4" fillId="0" borderId="1" xfId="0" applyFont="1" applyBorder="1" applyAlignment="1">
      <alignment horizontal="left" vertical="top" wrapText="1"/>
    </xf>
    <xf numFmtId="0" fontId="0" fillId="0" borderId="1" xfId="0" applyBorder="1"/>
    <xf numFmtId="0" fontId="6" fillId="0" borderId="1" xfId="0" applyFont="1" applyBorder="1"/>
    <xf numFmtId="0" fontId="4" fillId="0" borderId="1" xfId="0" applyFont="1" applyBorder="1"/>
    <xf numFmtId="0" fontId="0" fillId="8" borderId="6" xfId="0" applyFill="1" applyBorder="1"/>
    <xf numFmtId="0" fontId="0" fillId="8" borderId="1" xfId="0" applyFill="1" applyBorder="1" applyAlignment="1">
      <alignment vertical="center"/>
    </xf>
    <xf numFmtId="44" fontId="0" fillId="5" borderId="1" xfId="0" applyNumberFormat="1" applyFill="1" applyBorder="1"/>
    <xf numFmtId="0" fontId="9" fillId="0" borderId="0" xfId="0" applyFont="1" applyAlignment="1">
      <alignment wrapText="1"/>
    </xf>
    <xf numFmtId="0" fontId="8" fillId="0" borderId="0" xfId="0" quotePrefix="1" applyFont="1" applyAlignment="1">
      <alignment vertical="top" wrapText="1"/>
    </xf>
    <xf numFmtId="0" fontId="0" fillId="0" borderId="1" xfId="0" applyBorder="1" applyAlignment="1">
      <alignment horizontal="left" wrapText="1"/>
    </xf>
    <xf numFmtId="0" fontId="0" fillId="0" borderId="1" xfId="0" applyBorder="1" applyAlignment="1">
      <alignment horizontal="center"/>
    </xf>
    <xf numFmtId="44" fontId="0" fillId="0" borderId="1" xfId="0" applyNumberFormat="1" applyBorder="1" applyAlignment="1">
      <alignment horizontal="center"/>
    </xf>
    <xf numFmtId="0" fontId="0" fillId="0" borderId="3" xfId="0" applyBorder="1" applyAlignment="1">
      <alignment vertical="center" wrapText="1"/>
    </xf>
    <xf numFmtId="0" fontId="0" fillId="0" borderId="0" xfId="0" applyAlignment="1">
      <alignment horizontal="left" vertical="top" wrapText="1"/>
    </xf>
    <xf numFmtId="0" fontId="0" fillId="0" borderId="0" xfId="0" applyAlignment="1">
      <alignment horizontal="left" vertical="top"/>
    </xf>
    <xf numFmtId="49" fontId="0" fillId="0" borderId="0" xfId="0" applyNumberFormat="1" applyAlignment="1">
      <alignment horizontal="left"/>
    </xf>
    <xf numFmtId="0" fontId="2" fillId="4" borderId="12" xfId="0" applyFont="1" applyFill="1" applyBorder="1" applyAlignment="1">
      <alignment horizontal="center" wrapText="1"/>
    </xf>
    <xf numFmtId="0" fontId="0" fillId="8" borderId="1" xfId="0" applyFill="1" applyBorder="1" applyAlignment="1">
      <alignment horizontal="center"/>
    </xf>
    <xf numFmtId="0" fontId="6" fillId="0" borderId="5" xfId="0" applyFont="1" applyBorder="1"/>
    <xf numFmtId="0" fontId="10" fillId="0" borderId="0" xfId="0" applyFont="1"/>
    <xf numFmtId="0" fontId="13" fillId="0" borderId="3" xfId="0" applyFont="1" applyBorder="1" applyAlignment="1">
      <alignment vertical="center" wrapText="1"/>
    </xf>
    <xf numFmtId="0" fontId="0" fillId="8" borderId="9" xfId="0" applyFill="1" applyBorder="1" applyAlignment="1">
      <alignment horizontal="left"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0" fillId="0" borderId="6" xfId="0" applyBorder="1" applyAlignment="1">
      <alignment horizontal="center"/>
    </xf>
    <xf numFmtId="0" fontId="0" fillId="0" borderId="3" xfId="0" applyBorder="1" applyAlignment="1">
      <alignment horizontal="center"/>
    </xf>
    <xf numFmtId="44" fontId="0" fillId="0" borderId="6" xfId="0" applyNumberFormat="1" applyBorder="1" applyAlignment="1">
      <alignment horizontal="center"/>
    </xf>
    <xf numFmtId="44" fontId="0" fillId="0" borderId="3" xfId="0" applyNumberFormat="1" applyBorder="1" applyAlignment="1">
      <alignment horizontal="center"/>
    </xf>
    <xf numFmtId="49" fontId="0" fillId="3" borderId="5" xfId="0" applyNumberFormat="1" applyFill="1" applyBorder="1" applyAlignment="1" applyProtection="1">
      <alignment horizontal="left"/>
      <protection locked="0"/>
    </xf>
    <xf numFmtId="49" fontId="0" fillId="3" borderId="11" xfId="0" applyNumberFormat="1" applyFill="1" applyBorder="1" applyAlignment="1" applyProtection="1">
      <alignment horizontal="left"/>
      <protection locked="0"/>
    </xf>
    <xf numFmtId="49" fontId="0" fillId="3" borderId="7" xfId="0" applyNumberFormat="1" applyFill="1" applyBorder="1" applyAlignment="1" applyProtection="1">
      <alignment horizontal="left"/>
      <protection locked="0"/>
    </xf>
    <xf numFmtId="49" fontId="0" fillId="3" borderId="9" xfId="0" applyNumberFormat="1" applyFill="1" applyBorder="1" applyAlignment="1" applyProtection="1">
      <alignment horizontal="left" wrapText="1"/>
      <protection locked="0"/>
    </xf>
    <xf numFmtId="49" fontId="0" fillId="3" borderId="10" xfId="0" applyNumberFormat="1" applyFill="1" applyBorder="1" applyAlignment="1" applyProtection="1">
      <alignment horizontal="left"/>
      <protection locked="0"/>
    </xf>
    <xf numFmtId="49" fontId="0" fillId="3" borderId="4" xfId="0" applyNumberFormat="1" applyFill="1" applyBorder="1" applyAlignment="1" applyProtection="1">
      <alignment horizontal="left"/>
      <protection locked="0"/>
    </xf>
    <xf numFmtId="49" fontId="0" fillId="3" borderId="2" xfId="0" applyNumberFormat="1" applyFill="1" applyBorder="1" applyAlignment="1" applyProtection="1">
      <alignment horizontal="left"/>
      <protection locked="0"/>
    </xf>
    <xf numFmtId="44" fontId="0" fillId="3" borderId="3" xfId="0" applyNumberFormat="1" applyFill="1" applyBorder="1" applyAlignment="1" applyProtection="1">
      <alignment horizontal="center"/>
      <protection locked="0"/>
    </xf>
    <xf numFmtId="44" fontId="0" fillId="3" borderId="6" xfId="0" applyNumberFormat="1" applyFill="1" applyBorder="1" applyAlignment="1" applyProtection="1">
      <alignment horizontal="center"/>
      <protection locked="0"/>
    </xf>
    <xf numFmtId="44" fontId="0" fillId="3" borderId="1" xfId="0" applyNumberFormat="1" applyFill="1" applyBorder="1" applyAlignment="1" applyProtection="1">
      <alignment horizontal="center"/>
      <protection locked="0"/>
    </xf>
    <xf numFmtId="49" fontId="0" fillId="3" borderId="13" xfId="0" applyNumberFormat="1" applyFill="1" applyBorder="1" applyAlignment="1" applyProtection="1">
      <alignment horizontal="left" wrapText="1"/>
      <protection locked="0"/>
    </xf>
    <xf numFmtId="49" fontId="0" fillId="3" borderId="14" xfId="0" applyNumberFormat="1" applyFill="1" applyBorder="1" applyAlignment="1" applyProtection="1">
      <alignment horizontal="left"/>
      <protection locked="0"/>
    </xf>
    <xf numFmtId="44" fontId="0" fillId="7" borderId="1" xfId="0" applyNumberFormat="1" applyFill="1" applyBorder="1"/>
    <xf numFmtId="0" fontId="0" fillId="0" borderId="1" xfId="0" applyBorder="1" applyAlignment="1">
      <alignment horizontal="left" vertical="top" wrapText="1"/>
    </xf>
    <xf numFmtId="0" fontId="14" fillId="9" borderId="5" xfId="0" applyFont="1" applyFill="1" applyBorder="1" applyAlignment="1">
      <alignment horizontal="left"/>
    </xf>
    <xf numFmtId="0" fontId="14" fillId="9" borderId="11" xfId="0" applyFont="1" applyFill="1" applyBorder="1" applyAlignment="1">
      <alignment horizontal="left"/>
    </xf>
    <xf numFmtId="0" fontId="7" fillId="6" borderId="0" xfId="0" applyFont="1" applyFill="1" applyAlignment="1">
      <alignment horizontal="left" wrapText="1"/>
    </xf>
    <xf numFmtId="0" fontId="0" fillId="2" borderId="5" xfId="0" applyFill="1" applyBorder="1" applyAlignment="1">
      <alignment horizontal="left"/>
    </xf>
    <xf numFmtId="0" fontId="0" fillId="2" borderId="7" xfId="0" applyFill="1" applyBorder="1" applyAlignment="1">
      <alignment horizontal="left"/>
    </xf>
    <xf numFmtId="44" fontId="0" fillId="0" borderId="1" xfId="0" applyNumberFormat="1" applyBorder="1" applyAlignment="1">
      <alignment horizontal="left" vertical="top"/>
    </xf>
    <xf numFmtId="44" fontId="0" fillId="3" borderId="5" xfId="0" applyNumberFormat="1" applyFill="1" applyBorder="1" applyAlignment="1" applyProtection="1">
      <alignment horizontal="left" vertical="top"/>
      <protection locked="0"/>
    </xf>
    <xf numFmtId="0" fontId="0" fillId="2" borderId="9" xfId="0" applyFill="1" applyBorder="1" applyAlignment="1">
      <alignment horizontal="left"/>
    </xf>
    <xf numFmtId="0" fontId="0" fillId="2" borderId="10" xfId="0" applyFill="1" applyBorder="1" applyAlignment="1">
      <alignment horizontal="left"/>
    </xf>
    <xf numFmtId="0" fontId="0" fillId="0" borderId="6" xfId="0" applyBorder="1" applyAlignment="1">
      <alignment horizontal="left" vertical="top" wrapText="1"/>
    </xf>
    <xf numFmtId="0" fontId="0" fillId="0" borderId="3" xfId="0" applyBorder="1" applyAlignment="1">
      <alignment horizontal="left" vertical="top" wrapText="1"/>
    </xf>
    <xf numFmtId="44" fontId="0" fillId="3" borderId="6" xfId="0" applyNumberFormat="1" applyFill="1" applyBorder="1" applyAlignment="1" applyProtection="1">
      <alignment horizontal="center"/>
      <protection locked="0"/>
    </xf>
    <xf numFmtId="44" fontId="0" fillId="3" borderId="3" xfId="0" applyNumberFormat="1" applyFill="1" applyBorder="1" applyAlignment="1" applyProtection="1">
      <alignment horizontal="center"/>
      <protection locked="0"/>
    </xf>
    <xf numFmtId="0" fontId="0" fillId="0" borderId="6" xfId="0" applyBorder="1" applyAlignment="1">
      <alignment horizontal="center"/>
    </xf>
    <xf numFmtId="0" fontId="0" fillId="0" borderId="3" xfId="0" applyBorder="1" applyAlignment="1">
      <alignment horizontal="center"/>
    </xf>
    <xf numFmtId="44" fontId="0" fillId="0" borderId="6" xfId="0" applyNumberFormat="1" applyBorder="1" applyAlignment="1">
      <alignment horizontal="center"/>
    </xf>
    <xf numFmtId="44" fontId="0" fillId="0" borderId="3" xfId="0" applyNumberFormat="1" applyBorder="1" applyAlignment="1">
      <alignment horizontal="center"/>
    </xf>
  </cellXfs>
  <cellStyles count="3">
    <cellStyle name="Standaard" xfId="0" builtinId="0"/>
    <cellStyle name="Standaard 2" xfId="1"/>
    <cellStyle name="Valuta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microsoft.com/office/2017/10/relationships/person" Target="persons/person.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workbookViewId="0">
      <selection activeCell="B5" sqref="B5"/>
    </sheetView>
  </sheetViews>
  <sheetFormatPr defaultColWidth="9.140625" defaultRowHeight="15" x14ac:dyDescent="0.25"/>
  <cols>
    <col min="1" max="1" width="109.85546875" customWidth="1"/>
    <col min="2" max="2" width="19.85546875" bestFit="1" customWidth="1"/>
    <col min="3" max="3" width="12.7109375" bestFit="1" customWidth="1"/>
    <col min="4" max="4" width="10.5703125" bestFit="1" customWidth="1"/>
  </cols>
  <sheetData>
    <row r="1" spans="1:2" ht="60.75" customHeight="1" thickBot="1" x14ac:dyDescent="0.35">
      <c r="A1" s="24" t="s">
        <v>69</v>
      </c>
    </row>
    <row r="3" spans="1:2" ht="31.5" x14ac:dyDescent="0.25">
      <c r="A3" s="1" t="s">
        <v>0</v>
      </c>
    </row>
    <row r="4" spans="1:2" ht="22.5" x14ac:dyDescent="0.25">
      <c r="A4" s="2" t="s">
        <v>45</v>
      </c>
    </row>
    <row r="5" spans="1:2" ht="52.5" x14ac:dyDescent="0.25">
      <c r="A5" s="1" t="s">
        <v>1</v>
      </c>
      <c r="B5" s="16"/>
    </row>
    <row r="6" spans="1:2" x14ac:dyDescent="0.25">
      <c r="A6" s="3" t="s">
        <v>2</v>
      </c>
    </row>
    <row r="7" spans="1:2" x14ac:dyDescent="0.25">
      <c r="A7" s="3" t="s">
        <v>3</v>
      </c>
    </row>
    <row r="8" spans="1:2" x14ac:dyDescent="0.25">
      <c r="A8" s="3" t="s">
        <v>4</v>
      </c>
    </row>
    <row r="9" spans="1:2" x14ac:dyDescent="0.25">
      <c r="A9" s="3" t="s">
        <v>5</v>
      </c>
    </row>
    <row r="10" spans="1:2" x14ac:dyDescent="0.25">
      <c r="A10" s="3" t="s">
        <v>6</v>
      </c>
    </row>
    <row r="11" spans="1:2" ht="27.75" customHeight="1" x14ac:dyDescent="0.25">
      <c r="A11" s="4" t="s">
        <v>7</v>
      </c>
    </row>
    <row r="12" spans="1:2" ht="46.5" customHeight="1" x14ac:dyDescent="0.25">
      <c r="A12" s="8" t="s">
        <v>8</v>
      </c>
    </row>
    <row r="13" spans="1:2" ht="21" x14ac:dyDescent="0.25">
      <c r="A13" s="6" t="s">
        <v>9</v>
      </c>
    </row>
    <row r="14" spans="1:2" ht="21" x14ac:dyDescent="0.25">
      <c r="A14" s="5" t="s">
        <v>10</v>
      </c>
    </row>
    <row r="15" spans="1:2" ht="22.5" x14ac:dyDescent="0.25">
      <c r="A15" s="7" t="s">
        <v>11</v>
      </c>
    </row>
    <row r="16" spans="1:2" ht="24.75" customHeight="1" x14ac:dyDescent="0.25">
      <c r="A16" s="7" t="s">
        <v>12</v>
      </c>
    </row>
    <row r="17" spans="1:1" x14ac:dyDescent="0.25">
      <c r="A17" s="11" t="s">
        <v>46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topLeftCell="B5" zoomScale="85" zoomScaleNormal="85" workbookViewId="0">
      <selection activeCell="B5" sqref="B5:E5"/>
    </sheetView>
  </sheetViews>
  <sheetFormatPr defaultRowHeight="15" x14ac:dyDescent="0.25"/>
  <cols>
    <col min="1" max="1" width="3.140625" customWidth="1"/>
    <col min="2" max="2" width="79.85546875" customWidth="1"/>
    <col min="3" max="3" width="15.140625" customWidth="1"/>
    <col min="4" max="4" width="27.5703125" customWidth="1"/>
    <col min="5" max="5" width="16.42578125" customWidth="1"/>
    <col min="6" max="6" width="4.7109375" customWidth="1"/>
    <col min="7" max="7" width="12.85546875" customWidth="1"/>
    <col min="8" max="8" width="55" customWidth="1"/>
  </cols>
  <sheetData>
    <row r="1" spans="1:8" ht="19.5" customHeight="1" x14ac:dyDescent="0.35">
      <c r="B1" s="52" t="s">
        <v>66</v>
      </c>
      <c r="C1" s="52"/>
      <c r="D1" s="52"/>
      <c r="E1" s="52"/>
      <c r="F1" s="52"/>
      <c r="G1" s="52"/>
      <c r="H1" s="52"/>
    </row>
    <row r="3" spans="1:8" x14ac:dyDescent="0.25">
      <c r="A3" s="9"/>
      <c r="B3" s="26" t="s">
        <v>13</v>
      </c>
      <c r="C3" s="36"/>
      <c r="D3" s="37"/>
      <c r="E3" s="38"/>
      <c r="F3" s="23"/>
    </row>
    <row r="5" spans="1:8" x14ac:dyDescent="0.25">
      <c r="A5" s="10" t="s">
        <v>14</v>
      </c>
      <c r="B5" s="50" t="s">
        <v>56</v>
      </c>
      <c r="C5" s="51"/>
      <c r="D5" s="51"/>
      <c r="E5" s="51"/>
      <c r="G5" s="53" t="s">
        <v>15</v>
      </c>
      <c r="H5" s="54"/>
    </row>
    <row r="6" spans="1:8" ht="15" customHeight="1" x14ac:dyDescent="0.25">
      <c r="B6" s="29"/>
      <c r="C6" s="25" t="s">
        <v>20</v>
      </c>
      <c r="D6" s="12" t="s">
        <v>16</v>
      </c>
      <c r="E6" s="12"/>
      <c r="G6" s="49" t="s">
        <v>67</v>
      </c>
      <c r="H6" s="49"/>
    </row>
    <row r="7" spans="1:8" x14ac:dyDescent="0.25">
      <c r="B7" s="55" t="s">
        <v>63</v>
      </c>
      <c r="C7" s="56"/>
      <c r="D7" s="39"/>
      <c r="E7" s="40"/>
      <c r="G7" s="49"/>
      <c r="H7" s="49"/>
    </row>
    <row r="8" spans="1:8" x14ac:dyDescent="0.25">
      <c r="B8" s="55"/>
      <c r="C8" s="56"/>
      <c r="D8" s="46"/>
      <c r="E8" s="47"/>
      <c r="G8" s="49"/>
      <c r="H8" s="49"/>
    </row>
    <row r="9" spans="1:8" x14ac:dyDescent="0.25">
      <c r="B9" s="55"/>
      <c r="C9" s="56"/>
      <c r="D9" s="41"/>
      <c r="E9" s="42"/>
      <c r="G9" s="49"/>
      <c r="H9" s="49"/>
    </row>
    <row r="10" spans="1:8" ht="28.5" customHeight="1" x14ac:dyDescent="0.25">
      <c r="B10" s="17" t="s">
        <v>61</v>
      </c>
      <c r="C10" s="18" t="s">
        <v>27</v>
      </c>
      <c r="D10" s="18">
        <v>1</v>
      </c>
      <c r="E10" s="19">
        <v>0</v>
      </c>
      <c r="G10" s="49"/>
      <c r="H10" s="49"/>
    </row>
    <row r="11" spans="1:8" ht="42.75" customHeight="1" x14ac:dyDescent="0.25">
      <c r="B11" s="17" t="s">
        <v>60</v>
      </c>
      <c r="C11" s="18" t="s">
        <v>27</v>
      </c>
      <c r="D11" s="18">
        <v>1</v>
      </c>
      <c r="E11" s="19">
        <v>0</v>
      </c>
      <c r="G11" s="49"/>
      <c r="H11" s="49"/>
    </row>
    <row r="13" spans="1:8" x14ac:dyDescent="0.25">
      <c r="A13" s="10" t="s">
        <v>17</v>
      </c>
      <c r="B13" s="50" t="s">
        <v>44</v>
      </c>
      <c r="C13" s="51"/>
      <c r="D13" s="51"/>
      <c r="E13" s="51"/>
      <c r="G13" s="53" t="s">
        <v>18</v>
      </c>
      <c r="H13" s="54"/>
    </row>
    <row r="14" spans="1:8" ht="15" customHeight="1" x14ac:dyDescent="0.25">
      <c r="B14" s="13" t="s">
        <v>19</v>
      </c>
      <c r="C14" s="25" t="s">
        <v>20</v>
      </c>
      <c r="D14" s="25" t="s">
        <v>21</v>
      </c>
      <c r="E14" s="25" t="s">
        <v>22</v>
      </c>
      <c r="G14" s="49" t="s">
        <v>65</v>
      </c>
      <c r="H14" s="49"/>
    </row>
    <row r="15" spans="1:8" ht="15" customHeight="1" x14ac:dyDescent="0.25">
      <c r="B15" s="20" t="s">
        <v>68</v>
      </c>
      <c r="C15" s="43"/>
      <c r="D15" s="33">
        <f>10*32500</f>
        <v>325000</v>
      </c>
      <c r="E15" s="35">
        <f>D15*C15</f>
        <v>0</v>
      </c>
      <c r="G15" s="49"/>
      <c r="H15" s="49"/>
    </row>
    <row r="16" spans="1:8" x14ac:dyDescent="0.25">
      <c r="A16" s="10" t="s">
        <v>17</v>
      </c>
      <c r="B16" s="50" t="s">
        <v>42</v>
      </c>
      <c r="C16" s="51"/>
      <c r="D16" s="51"/>
      <c r="E16" s="51"/>
      <c r="G16" s="49"/>
      <c r="H16" s="49"/>
    </row>
    <row r="17" spans="1:8" x14ac:dyDescent="0.25">
      <c r="B17" s="13" t="s">
        <v>19</v>
      </c>
      <c r="C17" s="25" t="s">
        <v>20</v>
      </c>
      <c r="D17" s="25" t="s">
        <v>21</v>
      </c>
      <c r="E17" s="25" t="s">
        <v>22</v>
      </c>
      <c r="G17" s="49"/>
      <c r="H17" s="49"/>
    </row>
    <row r="18" spans="1:8" ht="30" customHeight="1" x14ac:dyDescent="0.25">
      <c r="B18" s="28" t="s">
        <v>62</v>
      </c>
      <c r="C18" s="43"/>
      <c r="D18" s="33">
        <f>2*32500</f>
        <v>65000</v>
      </c>
      <c r="E18" s="35">
        <f>D18*C18</f>
        <v>0</v>
      </c>
      <c r="G18" s="49"/>
      <c r="H18" s="49"/>
    </row>
    <row r="19" spans="1:8" ht="30" customHeight="1" x14ac:dyDescent="0.25">
      <c r="B19" s="28" t="s">
        <v>43</v>
      </c>
      <c r="C19" s="43"/>
      <c r="D19" s="33">
        <v>32500</v>
      </c>
      <c r="E19" s="35">
        <f>D19*C19</f>
        <v>0</v>
      </c>
      <c r="G19" s="49"/>
      <c r="H19" s="49"/>
    </row>
    <row r="20" spans="1:8" ht="15" customHeight="1" x14ac:dyDescent="0.25"/>
    <row r="21" spans="1:8" x14ac:dyDescent="0.25">
      <c r="A21" s="10" t="s">
        <v>23</v>
      </c>
      <c r="B21" s="50" t="s">
        <v>51</v>
      </c>
      <c r="C21" s="51"/>
      <c r="D21" s="51"/>
      <c r="E21" s="51"/>
      <c r="G21" s="53" t="s">
        <v>24</v>
      </c>
      <c r="H21" s="54"/>
    </row>
    <row r="22" spans="1:8" ht="15" customHeight="1" x14ac:dyDescent="0.25">
      <c r="B22" s="13" t="s">
        <v>19</v>
      </c>
      <c r="C22" s="25" t="s">
        <v>20</v>
      </c>
      <c r="D22" s="25" t="s">
        <v>25</v>
      </c>
      <c r="E22" s="25" t="s">
        <v>22</v>
      </c>
      <c r="G22" s="49" t="s">
        <v>59</v>
      </c>
      <c r="H22" s="49"/>
    </row>
    <row r="23" spans="1:8" ht="42" customHeight="1" x14ac:dyDescent="0.25">
      <c r="B23" s="59" t="s">
        <v>26</v>
      </c>
      <c r="C23" s="61"/>
      <c r="D23" s="63">
        <v>8</v>
      </c>
      <c r="E23" s="65">
        <f>C23*D23</f>
        <v>0</v>
      </c>
      <c r="G23" s="49"/>
      <c r="H23" s="49"/>
    </row>
    <row r="24" spans="1:8" ht="3" customHeight="1" x14ac:dyDescent="0.25">
      <c r="B24" s="60"/>
      <c r="C24" s="62"/>
      <c r="D24" s="64"/>
      <c r="E24" s="66"/>
      <c r="G24" s="49"/>
      <c r="H24" s="49"/>
    </row>
    <row r="25" spans="1:8" ht="15" customHeight="1" x14ac:dyDescent="0.25">
      <c r="B25" s="59" t="s">
        <v>64</v>
      </c>
      <c r="C25" s="61"/>
      <c r="D25" s="63">
        <v>144</v>
      </c>
      <c r="E25" s="65">
        <f>C25*D25</f>
        <v>0</v>
      </c>
      <c r="G25" s="49"/>
      <c r="H25" s="49"/>
    </row>
    <row r="26" spans="1:8" ht="44.25" customHeight="1" x14ac:dyDescent="0.25">
      <c r="B26" s="60"/>
      <c r="C26" s="62"/>
      <c r="D26" s="64"/>
      <c r="E26" s="66"/>
      <c r="G26" s="49"/>
      <c r="H26" s="49"/>
    </row>
    <row r="27" spans="1:8" ht="15" customHeight="1" x14ac:dyDescent="0.35">
      <c r="H27" s="15"/>
    </row>
    <row r="28" spans="1:8" ht="15" customHeight="1" x14ac:dyDescent="0.25">
      <c r="A28" s="10" t="s">
        <v>28</v>
      </c>
      <c r="B28" s="50" t="s">
        <v>29</v>
      </c>
      <c r="C28" s="51"/>
      <c r="D28" s="51"/>
      <c r="E28" s="51"/>
      <c r="G28" s="57" t="s">
        <v>30</v>
      </c>
      <c r="H28" s="58"/>
    </row>
    <row r="29" spans="1:8" x14ac:dyDescent="0.25">
      <c r="B29" s="13" t="s">
        <v>19</v>
      </c>
      <c r="C29" s="25" t="s">
        <v>31</v>
      </c>
      <c r="D29" s="25" t="s">
        <v>32</v>
      </c>
      <c r="E29" s="25" t="s">
        <v>22</v>
      </c>
      <c r="G29" s="49" t="s">
        <v>58</v>
      </c>
      <c r="H29" s="49"/>
    </row>
    <row r="30" spans="1:8" ht="29.25" customHeight="1" x14ac:dyDescent="0.25">
      <c r="B30" s="31" t="s">
        <v>53</v>
      </c>
      <c r="C30" s="44"/>
      <c r="D30" s="32">
        <v>1</v>
      </c>
      <c r="E30" s="34">
        <f>C30*D30</f>
        <v>0</v>
      </c>
      <c r="G30" s="49"/>
      <c r="H30" s="49"/>
    </row>
    <row r="31" spans="1:8" ht="30" customHeight="1" x14ac:dyDescent="0.25">
      <c r="B31" s="31" t="s">
        <v>52</v>
      </c>
      <c r="C31" s="44"/>
      <c r="D31" s="32">
        <v>1</v>
      </c>
      <c r="E31" s="34">
        <f>C31*D31</f>
        <v>0</v>
      </c>
      <c r="G31" s="49"/>
      <c r="H31" s="49"/>
    </row>
    <row r="32" spans="1:8" x14ac:dyDescent="0.25">
      <c r="B32" s="30" t="s">
        <v>47</v>
      </c>
      <c r="C32" s="45"/>
      <c r="D32" s="18">
        <v>1</v>
      </c>
      <c r="E32" s="34">
        <f t="shared" ref="E32:E34" si="0">C32*D32</f>
        <v>0</v>
      </c>
      <c r="G32" s="49"/>
      <c r="H32" s="49"/>
    </row>
    <row r="33" spans="2:8" x14ac:dyDescent="0.25">
      <c r="B33" s="30" t="s">
        <v>48</v>
      </c>
      <c r="C33" s="45"/>
      <c r="D33" s="18">
        <v>1</v>
      </c>
      <c r="E33" s="34">
        <f t="shared" si="0"/>
        <v>0</v>
      </c>
      <c r="G33" s="49"/>
      <c r="H33" s="49"/>
    </row>
    <row r="34" spans="2:8" ht="61.5" customHeight="1" x14ac:dyDescent="0.25">
      <c r="B34" s="30" t="s">
        <v>49</v>
      </c>
      <c r="C34" s="45"/>
      <c r="D34" s="18">
        <v>1</v>
      </c>
      <c r="E34" s="34">
        <f t="shared" si="0"/>
        <v>0</v>
      </c>
      <c r="G34" s="49"/>
      <c r="H34" s="49"/>
    </row>
    <row r="35" spans="2:8" ht="30" x14ac:dyDescent="0.25">
      <c r="B35" s="30" t="s">
        <v>33</v>
      </c>
      <c r="C35" s="45"/>
      <c r="D35" s="18">
        <v>1</v>
      </c>
      <c r="E35" s="19">
        <f>C35*D35</f>
        <v>0</v>
      </c>
      <c r="G35" s="49"/>
      <c r="H35" s="49"/>
    </row>
    <row r="36" spans="2:8" ht="30" x14ac:dyDescent="0.25">
      <c r="B36" s="30" t="s">
        <v>34</v>
      </c>
      <c r="C36" s="45"/>
      <c r="D36" s="18">
        <v>1</v>
      </c>
      <c r="E36" s="19">
        <f t="shared" ref="E36:E39" si="1">C36*D36</f>
        <v>0</v>
      </c>
      <c r="G36" s="49"/>
      <c r="H36" s="49"/>
    </row>
    <row r="37" spans="2:8" ht="30" customHeight="1" x14ac:dyDescent="0.25">
      <c r="B37" s="30" t="s">
        <v>35</v>
      </c>
      <c r="C37" s="45"/>
      <c r="D37" s="18">
        <v>1</v>
      </c>
      <c r="E37" s="19">
        <f t="shared" si="1"/>
        <v>0</v>
      </c>
      <c r="G37" s="49"/>
      <c r="H37" s="49"/>
    </row>
    <row r="38" spans="2:8" ht="29.25" customHeight="1" x14ac:dyDescent="0.25">
      <c r="B38" s="30" t="s">
        <v>36</v>
      </c>
      <c r="C38" s="45"/>
      <c r="D38" s="18">
        <v>1</v>
      </c>
      <c r="E38" s="19">
        <f t="shared" ref="E38" si="2">C38*D38</f>
        <v>0</v>
      </c>
      <c r="G38" s="49"/>
      <c r="H38" s="49"/>
    </row>
    <row r="39" spans="2:8" ht="29.25" customHeight="1" x14ac:dyDescent="0.25">
      <c r="B39" s="30" t="s">
        <v>50</v>
      </c>
      <c r="C39" s="45"/>
      <c r="D39" s="18">
        <v>1</v>
      </c>
      <c r="E39" s="19">
        <f t="shared" si="1"/>
        <v>0</v>
      </c>
      <c r="G39" s="49"/>
      <c r="H39" s="49"/>
    </row>
    <row r="40" spans="2:8" ht="15" customHeight="1" x14ac:dyDescent="0.25">
      <c r="B40" s="21"/>
      <c r="C40" s="22"/>
      <c r="D40" s="21"/>
      <c r="E40" s="21"/>
      <c r="G40" s="21"/>
      <c r="H40" s="21"/>
    </row>
    <row r="41" spans="2:8" x14ac:dyDescent="0.25">
      <c r="B41" s="14" t="s">
        <v>54</v>
      </c>
      <c r="C41" s="14">
        <f>C7</f>
        <v>0</v>
      </c>
      <c r="D41" s="14"/>
      <c r="E41" s="14"/>
    </row>
    <row r="42" spans="2:8" x14ac:dyDescent="0.25">
      <c r="B42" s="14" t="s">
        <v>37</v>
      </c>
      <c r="C42" s="14">
        <f>E15+E18+E19</f>
        <v>0</v>
      </c>
      <c r="D42" s="14"/>
      <c r="E42" s="14"/>
    </row>
    <row r="43" spans="2:8" x14ac:dyDescent="0.25">
      <c r="B43" s="14" t="s">
        <v>55</v>
      </c>
      <c r="C43" s="14">
        <f>E23+E25</f>
        <v>0</v>
      </c>
      <c r="D43" s="14"/>
      <c r="E43" s="14"/>
    </row>
    <row r="44" spans="2:8" x14ac:dyDescent="0.25">
      <c r="B44" s="14" t="s">
        <v>57</v>
      </c>
      <c r="C44" s="14" t="s">
        <v>38</v>
      </c>
      <c r="D44" s="14"/>
      <c r="E44" s="14"/>
    </row>
    <row r="45" spans="2:8" x14ac:dyDescent="0.25">
      <c r="B45" s="48" t="s">
        <v>39</v>
      </c>
      <c r="C45" s="48">
        <f>C41+C42+C43</f>
        <v>0</v>
      </c>
      <c r="D45" s="48" t="s">
        <v>40</v>
      </c>
      <c r="E45" s="48"/>
    </row>
    <row r="46" spans="2:8" x14ac:dyDescent="0.25">
      <c r="B46" s="48" t="s">
        <v>41</v>
      </c>
      <c r="C46" s="48"/>
      <c r="D46" s="48"/>
      <c r="E46" s="48"/>
    </row>
    <row r="47" spans="2:8" x14ac:dyDescent="0.25">
      <c r="B47" s="27"/>
    </row>
  </sheetData>
  <sheetProtection selectLockedCells="1" selectUnlockedCells="1"/>
  <mergeCells count="24">
    <mergeCell ref="B23:B24"/>
    <mergeCell ref="C23:C24"/>
    <mergeCell ref="D23:D24"/>
    <mergeCell ref="E23:E24"/>
    <mergeCell ref="E25:E26"/>
    <mergeCell ref="D25:D26"/>
    <mergeCell ref="C25:C26"/>
    <mergeCell ref="B25:B26"/>
    <mergeCell ref="G6:H11"/>
    <mergeCell ref="B5:E5"/>
    <mergeCell ref="G29:H39"/>
    <mergeCell ref="B28:E28"/>
    <mergeCell ref="B1:H1"/>
    <mergeCell ref="G5:H5"/>
    <mergeCell ref="G13:H13"/>
    <mergeCell ref="B7:B9"/>
    <mergeCell ref="C7:C9"/>
    <mergeCell ref="B16:E16"/>
    <mergeCell ref="G21:H21"/>
    <mergeCell ref="B21:E21"/>
    <mergeCell ref="B13:E13"/>
    <mergeCell ref="G14:H19"/>
    <mergeCell ref="G28:H28"/>
    <mergeCell ref="G22:H26"/>
  </mergeCells>
  <pageMargins left="0.25" right="0.25" top="0.75" bottom="0.75" header="0.3" footer="0.3"/>
  <pageSetup paperSize="9" scale="6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CFCCC923CE8A42A31D8548B6BEC1D6" ma:contentTypeVersion="18" ma:contentTypeDescription="Een nieuw document maken." ma:contentTypeScope="" ma:versionID="97a9b9fe9b919980c6fba4542235d6fc">
  <xsd:schema xmlns:xsd="http://www.w3.org/2001/XMLSchema" xmlns:xs="http://www.w3.org/2001/XMLSchema" xmlns:p="http://schemas.microsoft.com/office/2006/metadata/properties" xmlns:ns2="fb91c865-78b9-4cd2-880d-8bf6479358b0" xmlns:ns3="e8a3c879-74cd-4b30-ae9a-b1db80100801" targetNamespace="http://schemas.microsoft.com/office/2006/metadata/properties" ma:root="true" ma:fieldsID="474e46b18492148b91ee13e0db125539" ns2:_="" ns3:_="">
    <xsd:import namespace="fb91c865-78b9-4cd2-880d-8bf6479358b0"/>
    <xsd:import namespace="e8a3c879-74cd-4b30-ae9a-b1db8010080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Opmerk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91c865-78b9-4cd2-880d-8bf6479358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6111b4-eef5-40de-9a38-d5cb579345e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Opmerking" ma:index="25" nillable="true" ma:displayName="Opmerking" ma:format="Dropdown" ma:internalName="Opmerk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a3c879-74cd-4b30-ae9a-b1db8010080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a2c23f0-cd9c-4449-ae1e-e9271079088d}" ma:internalName="TaxCatchAll" ma:showField="CatchAllData" ma:web="e8a3c879-74cd-4b30-ae9a-b1db80100801">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pmerking xmlns="fb91c865-78b9-4cd2-880d-8bf6479358b0" xsi:nil="true"/>
    <TaxCatchAll xmlns="e8a3c879-74cd-4b30-ae9a-b1db80100801" xsi:nil="true"/>
    <lcf76f155ced4ddcb4097134ff3c332f xmlns="fb91c865-78b9-4cd2-880d-8bf6479358b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C38359-D3A9-49A7-A8AF-4483821B0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91c865-78b9-4cd2-880d-8bf6479358b0"/>
    <ds:schemaRef ds:uri="e8a3c879-74cd-4b30-ae9a-b1db801008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072291-BEFD-47BA-9B64-67E756385A60}">
  <ds:schemaRefs>
    <ds:schemaRef ds:uri="fb91c865-78b9-4cd2-880d-8bf6479358b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8a3c879-74cd-4b30-ae9a-b1db80100801"/>
    <ds:schemaRef ds:uri="http://www.w3.org/XML/1998/namespace"/>
    <ds:schemaRef ds:uri="http://purl.org/dc/dcmitype/"/>
  </ds:schemaRefs>
</ds:datastoreItem>
</file>

<file path=customXml/itemProps3.xml><?xml version="1.0" encoding="utf-8"?>
<ds:datastoreItem xmlns:ds="http://schemas.openxmlformats.org/officeDocument/2006/customXml" ds:itemID="{3BB13D4C-D1C3-4E71-8B4C-C7D3B361E7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Invulinstructie</vt:lpstr>
      <vt:lpstr>Prijzenblad</vt:lpstr>
      <vt:lpstr>Invulinstructie!Afdrukbereik</vt:lpstr>
      <vt:lpstr>Prijzenblad!Afdrukbereik</vt:lpstr>
    </vt:vector>
  </TitlesOfParts>
  <Manager/>
  <Company>Ministerie van Justitie en Veiligheid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Holsteyn, Jos van</dc:creator>
  <cp:keywords/>
  <dc:description/>
  <cp:lastModifiedBy>Greijer, Lucien</cp:lastModifiedBy>
  <cp:revision/>
  <cp:lastPrinted>2024-10-01T10:17:05Z</cp:lastPrinted>
  <dcterms:created xsi:type="dcterms:W3CDTF">2023-04-14T08:43:08Z</dcterms:created>
  <dcterms:modified xsi:type="dcterms:W3CDTF">2024-10-03T07:18:59Z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0x01010016CFCCC923CE8A42A31D8548B6BEC1D6</vt:lpwstr>
  </property>
  <property fmtid="{D5CDD505-2E9C-101B-9397-08002B2CF9AE}" pid="3" name="MediaServiceImageTags">
    <vt:lpwstr/>
  </property>
</Properties>
</file>