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Documenten\Contractcatering Raamovereenkomst\Docs gereed voor publicatie 11-2-2025\"/>
    </mc:Choice>
  </mc:AlternateContent>
  <xr:revisionPtr revIDLastSave="0" documentId="8_{61E38BE8-387C-478B-9378-383A757D93B5}" xr6:coauthVersionLast="47" xr6:coauthVersionMax="47" xr10:uidLastSave="{00000000-0000-0000-0000-000000000000}"/>
  <bookViews>
    <workbookView xWindow="-120" yWindow="-120" windowWidth="29040" windowHeight="15840" xr2:uid="{00000000-000D-0000-FFFF-FFFF00000000}"/>
  </bookViews>
  <sheets>
    <sheet name="Prijzenblad" sheetId="1" r:id="rId1"/>
    <sheet name="Tarieven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R7" i="1" l="1"/>
  <c r="P7" i="1"/>
  <c r="R8" i="1"/>
  <c r="P8" i="1"/>
  <c r="P9" i="1" l="1"/>
  <c r="R9" i="1"/>
  <c r="E8" i="1" l="1"/>
  <c r="E10" i="1"/>
  <c r="E9" i="1" l="1"/>
  <c r="E13" i="1" s="1"/>
  <c r="I14" i="1" l="1"/>
  <c r="P10" i="1" l="1"/>
  <c r="P13" i="1" s="1"/>
  <c r="R10" i="1"/>
  <c r="R13" i="1" s="1"/>
  <c r="I15" i="1" s="1"/>
</calcChain>
</file>

<file path=xl/sharedStrings.xml><?xml version="1.0" encoding="utf-8"?>
<sst xmlns="http://schemas.openxmlformats.org/spreadsheetml/2006/main" count="89" uniqueCount="76">
  <si>
    <t>Weging</t>
  </si>
  <si>
    <t>Naam Inschrijver:</t>
  </si>
  <si>
    <t>Gewogen punten</t>
  </si>
  <si>
    <t>Gewogen totaalprijs</t>
  </si>
  <si>
    <t>Uw ingediende gewogen totaalprijs</t>
  </si>
  <si>
    <t>Totaalprijs bij max aantal gewogen punten</t>
  </si>
  <si>
    <t>Omslagpunt</t>
  </si>
  <si>
    <t>Totaalprijs bij min aantal gewogen punten</t>
  </si>
  <si>
    <t>Soort maaltijd</t>
  </si>
  <si>
    <t>Prijs per pakket</t>
  </si>
  <si>
    <t>Open begroting componenten maaltijdpakket (hieraan worden GEEN punten toegekend)</t>
  </si>
  <si>
    <t>Tarief excl. btw</t>
  </si>
  <si>
    <t>btw-percentage</t>
  </si>
  <si>
    <t>melkpoeder voor 1 jarigen, 6x 800gr</t>
  </si>
  <si>
    <t>melkpoeder 2 jarige 6x800gr</t>
  </si>
  <si>
    <t>melkpoeder 3 jarige 6x800gr</t>
  </si>
  <si>
    <t>PEPER PORTIES (1000st)</t>
  </si>
  <si>
    <t>ZOUT PORTIES (1000st)</t>
  </si>
  <si>
    <t>peutermaaltijd 12 maand 6x 2 stuks x 250 gram</t>
  </si>
  <si>
    <t>peutermaaltijd 4 maand 6x 2 stuks x 125 gram</t>
  </si>
  <si>
    <t>peutermaaltijd 6 maand 6x 2 stuks x 200 gram</t>
  </si>
  <si>
    <t>peutermaaltijd 8 maand 6 x 2 stuks x 200 gram</t>
  </si>
  <si>
    <t>vrac fruit per +/- 72 stuk (appel/peer/kiw/sinaasappel/banaan)</t>
  </si>
  <si>
    <t>APPEL/PERZIK/KOEK  8 MAAND per stuk</t>
  </si>
  <si>
    <t>DAGPAKKET VOLWASSENEN LACTOSEVRIJ</t>
  </si>
  <si>
    <t>DAGPAKKET VOLWASSENEN GLUTENVRIJ</t>
  </si>
  <si>
    <t>DAGPAKKET KIND LACTOSEVRIJ</t>
  </si>
  <si>
    <t>DAGPAKKET KINDEREN GLUTENVRIJ</t>
  </si>
  <si>
    <t>DAGPAKKET VOLWASSENEN DIABEET</t>
  </si>
  <si>
    <t>DAGPAKKET KIND DIABEET</t>
  </si>
  <si>
    <t>DAGPAKKET VOLWASSENEN VEGETARISCH</t>
  </si>
  <si>
    <t>DAGPAKKET KIND VEGETARISCH</t>
  </si>
  <si>
    <t>DAGPAKKET VOLWASSENEN VEGANIST</t>
  </si>
  <si>
    <t>DAGPAKKET KIND VEGANIST</t>
  </si>
  <si>
    <t xml:space="preserve">Libanees Flatbread wit </t>
  </si>
  <si>
    <t xml:space="preserve">Libanees Flatbread volkoren  </t>
  </si>
  <si>
    <t>Melk halfvol 20cl per 12 pakjes</t>
  </si>
  <si>
    <t>Uw behaalde gewogen punten voor Prijs</t>
  </si>
  <si>
    <t>Dagpakket kind</t>
  </si>
  <si>
    <t>Dagpakket volwassene</t>
  </si>
  <si>
    <t>Losse warme maaltijd</t>
  </si>
  <si>
    <t>Vul in onderstaande tabel de door u geoffreerde prijs per maaltijdpakket in. Zie paragraaf 4.1.4 van het Beschrijvend document voor de voorwaarden waaraan de prijzen van de Inschrijving dienen te voldoen.</t>
  </si>
  <si>
    <t>Let op: deze losse prijzen van de maaltijdcomponenten binnen de gevraagde pakketten dienen om de Aanbestedende dienst inzicht te geven. Een door Inschrijver aangeboden maaltijdpakket dient altijd dezelfde prijs te bedragen, namelijk het door Inschrijver opgegeven all-in tarief.</t>
  </si>
  <si>
    <t>Bijlage G - Prijzenblad</t>
  </si>
  <si>
    <t>Koelvers dagpakket (ipv diepvries)</t>
  </si>
  <si>
    <t>1x Zuivel 200 ml (variatie halfvolle melk/karnemelk)</t>
  </si>
  <si>
    <t>Warme maaltijd, conform de schijf van vijf van het Voedingscentrum
a. 	200 gram groente;
b. 	5 aardappelen (circa 250 gram) of 5 opscheplepels volkoren graanproducten (circa 250 gram);
c. 	1 portie van 100 gram vis of vlees of vegetarisch.</t>
  </si>
  <si>
    <t>Maaltijdcomponenten AVIM Lunchpakket</t>
  </si>
  <si>
    <t xml:space="preserve">1x Sandwich bruin of volkoren kip </t>
  </si>
  <si>
    <t xml:space="preserve">1x Sandwich bruin of volkoren kaas </t>
  </si>
  <si>
    <t>1x Flesje van 500ml mineraalwater</t>
  </si>
  <si>
    <t xml:space="preserve">AVIM Lunchpakket                                                </t>
  </si>
  <si>
    <t>Uurtarief (exclusief btw)</t>
  </si>
  <si>
    <t>1x Halvarine monocup 10 gram</t>
  </si>
  <si>
    <t>1x Smeerbaar broodbeleg monocup 15 gram (variatie zoet/hartig)</t>
  </si>
  <si>
    <t>1x Monoverpakking hartig broodbeleg (variatie kaas/vlees)</t>
  </si>
  <si>
    <t>1x Koffiesachet</t>
  </si>
  <si>
    <t>1x Theezakje</t>
  </si>
  <si>
    <t>1x Creamerstick</t>
  </si>
  <si>
    <t>1x Suikerstick</t>
  </si>
  <si>
    <t xml:space="preserve">1x Pakje fruitsap of zuiveldrink zonder toegevoegde suikers 200ml </t>
  </si>
  <si>
    <t>Dagpakket volwassene zonder warme maaltijd</t>
  </si>
  <si>
    <t>8 sneden brood (bruin of volkoren)</t>
  </si>
  <si>
    <t>1x Warme maaltijd, conform de schijf van vijf van het Voedingscentrum
a. 	250 gram groente;
b. 	6 aardappelen (circa 300 gram) of 6 opscheplepels volkoren graanproducten (circa 300 gram);
c. 	1 portie van 100 gram vis of vlees of vegetarisch.</t>
  </si>
  <si>
    <t>1x 150 gram zuivel (yoghurt of kwark)</t>
  </si>
  <si>
    <t>6 sneden brood (bruin of volkoren)</t>
  </si>
  <si>
    <t>Prijs op basis van de weging excl. btw</t>
  </si>
  <si>
    <t>Maaltijdcomponenten Dagpakket volwassene</t>
  </si>
  <si>
    <t>Maaltijdcomponenten Dagpakket kind</t>
  </si>
  <si>
    <t>Noodzakelijke componenten via de webtool te bestellen</t>
  </si>
  <si>
    <t xml:space="preserve">1x handfruit minimaal 100 gram per stuk (appel of peer of banaan of kiwi of sinaasappel of mandarijn, deze opsomming is niet limitatief) </t>
  </si>
  <si>
    <t>Totaalprijs die wordt beoordeeld:</t>
  </si>
  <si>
    <t>Gunningscriterium Prijs</t>
  </si>
  <si>
    <t>Uurtarief personeel voor Distributie (wordt niet mee beoordeeld):</t>
  </si>
  <si>
    <r>
      <t xml:space="preserve">Let op, </t>
    </r>
    <r>
      <rPr>
        <sz val="10"/>
        <color theme="1"/>
        <rFont val="Arial"/>
        <family val="2"/>
      </rPr>
      <t>het uurtarief dient niet hoger te zijn dan: €29,-, exclusief btw en inclusief alle overige kosten.</t>
    </r>
  </si>
  <si>
    <t>1x handfruit circa 100 gram (appel of peer of banaan of kiwi of sinaasappel of mandarijn), deze opsomming is niet limitatief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</si>
</sst>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8" x14ac:knownFonts="1">
    <font>
      <sz val="10"/>
      <color theme="1"/>
      <name val="Arial"/>
      <family val="2"/>
    </font>
    <font>
      <sz val="10"/>
      <color theme="1"/>
      <name val="Arial"/>
      <family val="2"/>
    </font>
    <font>
      <b/>
      <sz val="9"/>
      <name val="Arial"/>
      <family val="2"/>
    </font>
    <font>
      <sz val="11"/>
      <color theme="1"/>
      <name val="Calibri"/>
      <family val="2"/>
      <scheme val="minor"/>
    </font>
    <font>
      <sz val="10"/>
      <color rgb="FFFF0000"/>
      <name val="Arial"/>
      <family val="2"/>
    </font>
    <font>
      <b/>
      <sz val="11"/>
      <name val="Arial"/>
      <family val="2"/>
    </font>
    <font>
      <b/>
      <sz val="16"/>
      <name val="Arial"/>
      <family val="2"/>
    </font>
    <font>
      <b/>
      <sz val="12"/>
      <name val="Arial"/>
      <family val="2"/>
    </font>
    <font>
      <b/>
      <sz val="11"/>
      <color indexed="8"/>
      <name val="Calibri Light"/>
      <family val="2"/>
    </font>
    <font>
      <sz val="11"/>
      <color theme="1"/>
      <name val="Calibri Light"/>
      <family val="2"/>
    </font>
    <font>
      <sz val="11"/>
      <color indexed="8"/>
      <name val="Calibri Light"/>
      <family val="2"/>
    </font>
    <font>
      <sz val="11"/>
      <name val="Calibri Light"/>
      <family val="2"/>
    </font>
    <font>
      <sz val="11"/>
      <color rgb="FFFF0000"/>
      <name val="Calibri Light"/>
      <family val="2"/>
    </font>
    <font>
      <b/>
      <sz val="10"/>
      <color theme="1"/>
      <name val="Arial"/>
      <family val="2"/>
    </font>
    <font>
      <i/>
      <u/>
      <sz val="10"/>
      <color rgb="FFFF0000"/>
      <name val="Arial"/>
      <family val="2"/>
    </font>
    <font>
      <sz val="10"/>
      <name val="Arial"/>
      <family val="2"/>
    </font>
    <font>
      <b/>
      <sz val="10"/>
      <name val="Arial"/>
      <family val="2"/>
    </font>
    <font>
      <b/>
      <sz val="20"/>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bgColor indexed="64"/>
      </patternFill>
    </fill>
    <fill>
      <patternFill patternType="solid">
        <fgColor theme="4" tint="0.39997558519241921"/>
        <bgColor indexed="64"/>
      </patternFill>
    </fill>
    <fill>
      <patternFill patternType="solid">
        <fgColor rgb="FFFFFFCC"/>
        <bgColor indexed="64"/>
      </patternFill>
    </fill>
    <fill>
      <patternFill patternType="solid">
        <fgColor theme="9" tint="-0.249977111117893"/>
        <bgColor indexed="64"/>
      </patternFill>
    </fill>
  </fills>
  <borders count="21">
    <border>
      <left/>
      <right/>
      <top/>
      <bottom/>
      <diagonal/>
    </border>
    <border>
      <left style="medium">
        <color indexed="64"/>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cellStyleXfs>
  <cellXfs count="75">
    <xf numFmtId="0" fontId="0" fillId="0" borderId="0" xfId="0"/>
    <xf numFmtId="0" fontId="4" fillId="2" borderId="0" xfId="0" applyFont="1" applyFill="1" applyProtection="1"/>
    <xf numFmtId="0" fontId="0" fillId="2" borderId="0" xfId="0" applyFont="1" applyFill="1" applyProtection="1"/>
    <xf numFmtId="0" fontId="0" fillId="0" borderId="0" xfId="0" applyFont="1" applyProtection="1"/>
    <xf numFmtId="0" fontId="0" fillId="2" borderId="0" xfId="0" applyFont="1" applyFill="1" applyBorder="1" applyProtection="1"/>
    <xf numFmtId="0" fontId="0" fillId="2" borderId="0" xfId="0" applyFont="1" applyFill="1" applyBorder="1" applyAlignment="1" applyProtection="1">
      <alignment horizontal="center"/>
    </xf>
    <xf numFmtId="0" fontId="7" fillId="5" borderId="6" xfId="0" applyFont="1" applyFill="1" applyBorder="1" applyAlignment="1" applyProtection="1">
      <alignment horizontal="right"/>
    </xf>
    <xf numFmtId="0" fontId="2" fillId="5" borderId="5"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7" xfId="0" applyFont="1" applyFill="1" applyBorder="1" applyAlignment="1" applyProtection="1">
      <alignment horizontal="left"/>
    </xf>
    <xf numFmtId="164" fontId="0" fillId="4" borderId="6" xfId="0" applyNumberFormat="1" applyFont="1" applyFill="1" applyBorder="1" applyAlignment="1" applyProtection="1">
      <alignment horizontal="center"/>
    </xf>
    <xf numFmtId="0" fontId="0" fillId="4" borderId="11" xfId="0" applyFont="1" applyFill="1" applyBorder="1" applyAlignment="1" applyProtection="1">
      <alignment horizontal="center"/>
    </xf>
    <xf numFmtId="164" fontId="0" fillId="4" borderId="12" xfId="0" applyNumberFormat="1" applyFont="1" applyFill="1" applyBorder="1" applyAlignment="1" applyProtection="1">
      <alignment horizontal="center"/>
    </xf>
    <xf numFmtId="0" fontId="0" fillId="4" borderId="13" xfId="0" applyFont="1" applyFill="1" applyBorder="1" applyAlignment="1" applyProtection="1">
      <alignment horizontal="center"/>
    </xf>
    <xf numFmtId="164" fontId="0" fillId="4" borderId="14" xfId="1" applyNumberFormat="1" applyFont="1" applyFill="1" applyBorder="1" applyAlignment="1" applyProtection="1">
      <alignment horizontal="center"/>
    </xf>
    <xf numFmtId="2" fontId="6" fillId="5" borderId="7" xfId="0" applyNumberFormat="1" applyFont="1" applyFill="1" applyBorder="1" applyAlignment="1" applyProtection="1">
      <alignment horizontal="center"/>
    </xf>
    <xf numFmtId="7" fontId="8" fillId="2" borderId="8" xfId="2" applyNumberFormat="1" applyFont="1" applyFill="1" applyBorder="1" applyAlignment="1" applyProtection="1">
      <alignment horizontal="center" vertical="center" wrapText="1"/>
    </xf>
    <xf numFmtId="7" fontId="8" fillId="6" borderId="8" xfId="2" applyNumberFormat="1" applyFont="1" applyFill="1" applyBorder="1" applyAlignment="1" applyProtection="1">
      <alignment horizontal="left" vertical="center" wrapText="1"/>
    </xf>
    <xf numFmtId="7" fontId="10" fillId="7" borderId="8" xfId="2" applyNumberFormat="1" applyFont="1" applyFill="1" applyBorder="1" applyAlignment="1" applyProtection="1">
      <alignment horizontal="left" wrapText="1"/>
    </xf>
    <xf numFmtId="44" fontId="11" fillId="8" borderId="6" xfId="2" applyNumberFormat="1" applyFont="1" applyFill="1" applyBorder="1" applyAlignment="1" applyProtection="1">
      <alignment horizontal="center"/>
      <protection locked="0"/>
    </xf>
    <xf numFmtId="9" fontId="11" fillId="8" borderId="6" xfId="2" applyNumberFormat="1" applyFont="1" applyFill="1" applyBorder="1" applyAlignment="1" applyProtection="1">
      <alignment horizontal="center"/>
      <protection locked="0"/>
    </xf>
    <xf numFmtId="164" fontId="11" fillId="8" borderId="6" xfId="2" applyNumberFormat="1" applyFont="1" applyFill="1" applyBorder="1" applyAlignment="1" applyProtection="1">
      <alignment horizontal="center"/>
      <protection locked="0"/>
    </xf>
    <xf numFmtId="0" fontId="5" fillId="2" borderId="0" xfId="0" applyFont="1" applyFill="1" applyBorder="1" applyAlignment="1" applyProtection="1">
      <alignment horizontal="left"/>
    </xf>
    <xf numFmtId="0" fontId="2" fillId="2" borderId="0" xfId="0" applyFont="1" applyFill="1" applyBorder="1" applyAlignment="1" applyProtection="1">
      <alignment horizontal="left"/>
    </xf>
    <xf numFmtId="164" fontId="0" fillId="2" borderId="0" xfId="0" applyNumberFormat="1" applyFont="1" applyFill="1" applyBorder="1" applyAlignment="1" applyProtection="1">
      <alignment horizontal="center"/>
    </xf>
    <xf numFmtId="0" fontId="9" fillId="0" borderId="0" xfId="0" applyFont="1" applyProtection="1"/>
    <xf numFmtId="0" fontId="9" fillId="2" borderId="9" xfId="0" applyFont="1" applyFill="1" applyBorder="1" applyAlignment="1" applyProtection="1">
      <alignment horizontal="center" vertical="center" wrapText="1"/>
    </xf>
    <xf numFmtId="0" fontId="9" fillId="2" borderId="0" xfId="0" applyFont="1" applyFill="1" applyProtection="1"/>
    <xf numFmtId="0" fontId="9" fillId="0" borderId="0" xfId="0" applyFont="1" applyBorder="1" applyProtection="1"/>
    <xf numFmtId="0" fontId="14" fillId="2" borderId="0" xfId="0" applyFont="1" applyFill="1" applyProtection="1"/>
    <xf numFmtId="0" fontId="15"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xf>
    <xf numFmtId="0" fontId="13" fillId="4" borderId="6" xfId="0" applyFont="1" applyFill="1" applyBorder="1" applyAlignment="1" applyProtection="1">
      <alignment horizontal="center"/>
    </xf>
    <xf numFmtId="0" fontId="15" fillId="4" borderId="6" xfId="0" applyFont="1" applyFill="1" applyBorder="1" applyAlignment="1" applyProtection="1">
      <alignment horizontal="left"/>
    </xf>
    <xf numFmtId="0" fontId="9" fillId="2" borderId="0" xfId="0" applyFont="1" applyFill="1" applyBorder="1" applyProtection="1"/>
    <xf numFmtId="0" fontId="12" fillId="2" borderId="0" xfId="0" applyFont="1" applyFill="1" applyProtection="1"/>
    <xf numFmtId="0" fontId="12" fillId="2" borderId="0" xfId="0" applyFont="1" applyFill="1" applyAlignment="1" applyProtection="1">
      <alignment wrapText="1"/>
    </xf>
    <xf numFmtId="0" fontId="9" fillId="2" borderId="0" xfId="0" applyFont="1" applyFill="1" applyAlignment="1" applyProtection="1">
      <alignment wrapText="1"/>
    </xf>
    <xf numFmtId="44" fontId="8" fillId="6" borderId="6" xfId="2" applyNumberFormat="1" applyFont="1" applyFill="1" applyBorder="1" applyAlignment="1" applyProtection="1">
      <alignment horizontal="center" vertical="center" wrapText="1"/>
    </xf>
    <xf numFmtId="164" fontId="4" fillId="2" borderId="0" xfId="0" applyNumberFormat="1" applyFont="1" applyFill="1" applyProtection="1"/>
    <xf numFmtId="0" fontId="4" fillId="0" borderId="0" xfId="0" applyFont="1" applyProtection="1"/>
    <xf numFmtId="0" fontId="4" fillId="2" borderId="0" xfId="0" applyNumberFormat="1" applyFont="1" applyFill="1" applyProtection="1"/>
    <xf numFmtId="2" fontId="4" fillId="2" borderId="0" xfId="0" applyNumberFormat="1" applyFont="1" applyFill="1" applyProtection="1"/>
    <xf numFmtId="44" fontId="0" fillId="2" borderId="0" xfId="1" applyFont="1" applyFill="1" applyProtection="1"/>
    <xf numFmtId="44" fontId="0" fillId="2" borderId="0" xfId="0" applyNumberFormat="1" applyFont="1" applyFill="1" applyProtection="1"/>
    <xf numFmtId="7" fontId="10" fillId="7" borderId="8" xfId="2" applyNumberFormat="1" applyFont="1" applyFill="1" applyBorder="1" applyAlignment="1" applyProtection="1">
      <alignment horizontal="left" vertical="top" wrapText="1"/>
    </xf>
    <xf numFmtId="164" fontId="13" fillId="4" borderId="11" xfId="0" applyNumberFormat="1" applyFont="1" applyFill="1" applyBorder="1" applyAlignment="1" applyProtection="1">
      <alignment horizontal="center"/>
    </xf>
    <xf numFmtId="0" fontId="15" fillId="4" borderId="16" xfId="0" applyFont="1" applyFill="1" applyBorder="1" applyAlignment="1" applyProtection="1">
      <alignment horizontal="left"/>
    </xf>
    <xf numFmtId="0" fontId="16" fillId="5" borderId="17" xfId="0" applyFont="1" applyFill="1" applyBorder="1" applyAlignment="1" applyProtection="1"/>
    <xf numFmtId="0" fontId="16" fillId="5" borderId="18" xfId="0" applyFont="1" applyFill="1" applyBorder="1" applyAlignment="1" applyProtection="1">
      <alignment horizontal="center"/>
    </xf>
    <xf numFmtId="0" fontId="16" fillId="5" borderId="19" xfId="0" applyFont="1" applyFill="1" applyBorder="1" applyAlignment="1" applyProtection="1">
      <alignment horizontal="center"/>
    </xf>
    <xf numFmtId="164" fontId="5" fillId="5" borderId="13" xfId="0" applyNumberFormat="1" applyFont="1" applyFill="1" applyBorder="1" applyAlignment="1" applyProtection="1">
      <alignment horizontal="center"/>
    </xf>
    <xf numFmtId="0" fontId="13" fillId="2" borderId="0" xfId="0" applyFont="1" applyFill="1" applyProtection="1"/>
    <xf numFmtId="44" fontId="0" fillId="3" borderId="6" xfId="1" applyFont="1" applyFill="1" applyBorder="1" applyAlignment="1" applyProtection="1">
      <alignment horizontal="center"/>
      <protection locked="0"/>
    </xf>
    <xf numFmtId="0" fontId="13" fillId="2" borderId="15" xfId="0" applyFont="1" applyFill="1" applyBorder="1" applyAlignment="1" applyProtection="1">
      <alignment horizontal="center"/>
    </xf>
    <xf numFmtId="0" fontId="17" fillId="2" borderId="0" xfId="0" applyFont="1" applyFill="1" applyAlignment="1" applyProtection="1">
      <alignment horizontal="left" vertical="center"/>
    </xf>
    <xf numFmtId="0" fontId="5" fillId="5" borderId="20" xfId="0" applyFont="1" applyFill="1" applyBorder="1" applyAlignment="1" applyProtection="1">
      <alignment horizontal="right"/>
    </xf>
    <xf numFmtId="0" fontId="5" fillId="5" borderId="12" xfId="0" applyFont="1" applyFill="1" applyBorder="1" applyAlignment="1" applyProtection="1">
      <alignment horizontal="right"/>
    </xf>
    <xf numFmtId="0" fontId="0" fillId="3" borderId="6" xfId="0" applyFont="1" applyFill="1" applyBorder="1" applyAlignment="1" applyProtection="1">
      <alignment horizontal="center"/>
      <protection locked="0"/>
    </xf>
    <xf numFmtId="0" fontId="5" fillId="5" borderId="3" xfId="0" applyFont="1" applyFill="1" applyBorder="1" applyAlignment="1" applyProtection="1">
      <alignment horizontal="left"/>
    </xf>
    <xf numFmtId="0" fontId="5" fillId="5" borderId="4" xfId="0" applyFont="1" applyFill="1" applyBorder="1" applyAlignment="1" applyProtection="1">
      <alignment horizontal="left"/>
    </xf>
    <xf numFmtId="0" fontId="5" fillId="5" borderId="5" xfId="0" applyFont="1" applyFill="1" applyBorder="1" applyAlignment="1" applyProtection="1">
      <alignment horizontal="left"/>
    </xf>
    <xf numFmtId="0" fontId="15" fillId="5" borderId="3" xfId="0" applyFont="1" applyFill="1" applyBorder="1" applyAlignment="1" applyProtection="1">
      <alignment horizontal="left" vertical="top" wrapText="1"/>
    </xf>
    <xf numFmtId="0" fontId="15" fillId="5" borderId="4" xfId="0" applyFont="1" applyFill="1" applyBorder="1" applyAlignment="1" applyProtection="1">
      <alignment horizontal="left" vertical="top" wrapText="1"/>
    </xf>
    <xf numFmtId="0" fontId="15" fillId="5" borderId="5" xfId="0" applyFont="1" applyFill="1" applyBorder="1" applyAlignment="1" applyProtection="1">
      <alignment horizontal="left" vertical="top" wrapText="1"/>
    </xf>
    <xf numFmtId="0" fontId="16" fillId="5" borderId="1" xfId="0" applyFont="1" applyFill="1" applyBorder="1" applyAlignment="1" applyProtection="1">
      <alignment horizontal="left"/>
    </xf>
    <xf numFmtId="0" fontId="16" fillId="5" borderId="0" xfId="0" applyFont="1" applyFill="1" applyBorder="1" applyAlignment="1" applyProtection="1">
      <alignment horizontal="left"/>
    </xf>
    <xf numFmtId="0" fontId="16" fillId="5" borderId="2" xfId="0" applyFont="1" applyFill="1" applyBorder="1" applyAlignment="1" applyProtection="1">
      <alignment horizontal="left"/>
    </xf>
    <xf numFmtId="0" fontId="16" fillId="5" borderId="18" xfId="0" applyFont="1" applyFill="1" applyBorder="1" applyAlignment="1" applyProtection="1">
      <alignment horizontal="center"/>
    </xf>
    <xf numFmtId="7" fontId="8" fillId="3" borderId="8" xfId="2" applyNumberFormat="1"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7" fontId="10" fillId="3" borderId="8" xfId="2" applyNumberFormat="1" applyFont="1" applyFill="1" applyBorder="1" applyAlignment="1" applyProtection="1">
      <alignment horizontal="center" vertical="center" wrapText="1"/>
    </xf>
    <xf numFmtId="7" fontId="10" fillId="3" borderId="9" xfId="2" applyNumberFormat="1" applyFont="1" applyFill="1" applyBorder="1" applyAlignment="1" applyProtection="1">
      <alignment horizontal="center" vertical="center" wrapText="1"/>
    </xf>
    <xf numFmtId="7" fontId="10" fillId="3" borderId="10" xfId="2" applyNumberFormat="1" applyFont="1" applyFill="1" applyBorder="1" applyAlignment="1" applyProtection="1">
      <alignment horizontal="center" vertical="center" wrapText="1"/>
    </xf>
  </cellXfs>
  <cellStyles count="4">
    <cellStyle name="Standaard" xfId="0" builtinId="0"/>
    <cellStyle name="Standaard 2" xfId="2" xr:uid="{00000000-0005-0000-0000-000001000000}"/>
    <cellStyle name="Valuta" xfId="1" builtinId="4"/>
    <cellStyle name="Valuta 2" xfId="3" xr:uid="{00000000-0005-0000-0000-000003000000}"/>
  </cellStyles>
  <dxfs count="1">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Scorelijn Gunningscriterium 2. Prijs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2.1597426755194351E-2"/>
          <c:y val="0.21239804124760003"/>
          <c:w val="0.94475536593961329"/>
          <c:h val="0.69576835416481242"/>
        </c:manualLayout>
      </c:layout>
      <c:scatterChart>
        <c:scatterStyle val="lineMarker"/>
        <c:varyColors val="0"/>
        <c:ser>
          <c:idx val="0"/>
          <c:order val="0"/>
          <c:spPr>
            <a:ln w="19050" cap="rnd">
              <a:solidFill>
                <a:schemeClr val="accent4">
                  <a:lumMod val="75000"/>
                </a:schemeClr>
              </a:solidFill>
              <a:round/>
            </a:ln>
            <a:effectLst/>
          </c:spPr>
          <c:marker>
            <c:symbol val="circle"/>
            <c:size val="5"/>
            <c:spPr>
              <a:solidFill>
                <a:schemeClr val="accent1"/>
              </a:solidFill>
              <a:ln w="9525">
                <a:solidFill>
                  <a:schemeClr val="accent4">
                    <a:lumMod val="75000"/>
                  </a:schemeClr>
                </a:solidFill>
              </a:ln>
              <a:effectLst/>
            </c:spPr>
          </c:marker>
          <c:xVal>
            <c:numRef>
              <c:f>Prijzenblad!$I$8:$I$10</c:f>
              <c:numCache>
                <c:formatCode>"€"\ #,##0.00</c:formatCode>
                <c:ptCount val="3"/>
                <c:pt idx="0">
                  <c:v>600</c:v>
                </c:pt>
                <c:pt idx="1">
                  <c:v>850</c:v>
                </c:pt>
                <c:pt idx="2">
                  <c:v>1300</c:v>
                </c:pt>
              </c:numCache>
            </c:numRef>
          </c:xVal>
          <c:yVal>
            <c:numRef>
              <c:f>Prijzenblad!$J$8:$J$10</c:f>
              <c:numCache>
                <c:formatCode>General</c:formatCode>
                <c:ptCount val="3"/>
                <c:pt idx="0">
                  <c:v>40</c:v>
                </c:pt>
                <c:pt idx="1">
                  <c:v>35</c:v>
                </c:pt>
                <c:pt idx="2">
                  <c:v>0</c:v>
                </c:pt>
              </c:numCache>
            </c:numRef>
          </c:yVal>
          <c:smooth val="0"/>
          <c:extLst>
            <c:ext xmlns:c16="http://schemas.microsoft.com/office/drawing/2014/chart" uri="{C3380CC4-5D6E-409C-BE32-E72D297353CC}">
              <c16:uniqueId val="{00000000-D65C-43C7-81F0-F16049BCDD14}"/>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Prijzenblad!$I$14</c:f>
              <c:numCache>
                <c:formatCode>"€"\ #,##0.00</c:formatCode>
                <c:ptCount val="1"/>
                <c:pt idx="0">
                  <c:v>0</c:v>
                </c:pt>
              </c:numCache>
            </c:numRef>
          </c:xVal>
          <c:yVal>
            <c:numRef>
              <c:f>Prijzenblad!$I$15</c:f>
              <c:numCache>
                <c:formatCode>0.00</c:formatCode>
                <c:ptCount val="1"/>
                <c:pt idx="0">
                  <c:v>40</c:v>
                </c:pt>
              </c:numCache>
            </c:numRef>
          </c:yVal>
          <c:smooth val="0"/>
          <c:extLst>
            <c:ext xmlns:c16="http://schemas.microsoft.com/office/drawing/2014/chart" uri="{C3380CC4-5D6E-409C-BE32-E72D297353CC}">
              <c16:uniqueId val="{00000001-D65C-43C7-81F0-F16049BCDD14}"/>
            </c:ext>
          </c:extLst>
        </c:ser>
        <c:ser>
          <c:idx val="2"/>
          <c:order val="2"/>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Prijzenblad!$H$62</c:f>
              <c:numCache>
                <c:formatCode>_("€"* #,##0.00_);_("€"* \(#,##0.00\);_("€"* "-"??_);_(@_)</c:formatCode>
                <c:ptCount val="1"/>
              </c:numCache>
            </c:numRef>
          </c:xVal>
          <c:yVal>
            <c:numRef>
              <c:f>Prijzenblad!$H$63</c:f>
              <c:numCache>
                <c:formatCode>_("€"* #,##0.00_);_("€"* \(#,##0.00\);_("€"* "-"??_);_(@_)</c:formatCode>
                <c:ptCount val="1"/>
              </c:numCache>
            </c:numRef>
          </c:yVal>
          <c:smooth val="0"/>
          <c:extLst>
            <c:ext xmlns:c16="http://schemas.microsoft.com/office/drawing/2014/chart" uri="{C3380CC4-5D6E-409C-BE32-E72D297353CC}">
              <c16:uniqueId val="{00000000-6ED5-4EA7-B324-935D69C28620}"/>
            </c:ext>
          </c:extLst>
        </c:ser>
        <c:dLbls>
          <c:showLegendKey val="0"/>
          <c:showVal val="0"/>
          <c:showCatName val="0"/>
          <c:showSerName val="0"/>
          <c:showPercent val="0"/>
          <c:showBubbleSize val="0"/>
        </c:dLbls>
        <c:axId val="100051080"/>
        <c:axId val="100300976"/>
      </c:scatterChart>
      <c:valAx>
        <c:axId val="100051080"/>
        <c:scaling>
          <c:orientation val="minMax"/>
          <c:max val="1300"/>
          <c:min val="60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300976"/>
        <c:crosses val="autoZero"/>
        <c:crossBetween val="midCat"/>
      </c:valAx>
      <c:valAx>
        <c:axId val="100300976"/>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051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220490</xdr:colOff>
      <xdr:row>53</xdr:row>
      <xdr:rowOff>91029</xdr:rowOff>
    </xdr:from>
    <xdr:to>
      <xdr:col>6</xdr:col>
      <xdr:colOff>29634</xdr:colOff>
      <xdr:row>69</xdr:row>
      <xdr:rowOff>0</xdr:rowOff>
    </xdr:to>
    <xdr:graphicFrame macro="">
      <xdr:nvGraphicFramePr>
        <xdr:cNvPr id="2" name="Grafiek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95"/>
  <sheetViews>
    <sheetView tabSelected="1" zoomScaleNormal="100" workbookViewId="0">
      <selection activeCell="B7" sqref="B7:C7"/>
    </sheetView>
  </sheetViews>
  <sheetFormatPr defaultColWidth="0" defaultRowHeight="12.75" zeroHeight="1" x14ac:dyDescent="0.2"/>
  <cols>
    <col min="1" max="1" width="61.5703125" style="3" bestFit="1" customWidth="1"/>
    <col min="2" max="2" width="23.42578125" style="3" bestFit="1" customWidth="1"/>
    <col min="3" max="3" width="16.28515625" style="3" bestFit="1" customWidth="1"/>
    <col min="4" max="4" width="20.42578125" style="3" bestFit="1" customWidth="1"/>
    <col min="5" max="5" width="36.7109375" style="3" bestFit="1" customWidth="1"/>
    <col min="6" max="6" width="39.85546875" style="3" bestFit="1" customWidth="1"/>
    <col min="7" max="7" width="9.140625" style="3" customWidth="1"/>
    <col min="8" max="8" width="41.140625" style="3" bestFit="1" customWidth="1"/>
    <col min="9" max="10" width="23.28515625" style="3" customWidth="1"/>
    <col min="11" max="11" width="15.28515625" style="3" customWidth="1"/>
    <col min="12" max="12" width="20.140625" style="3" hidden="1" customWidth="1"/>
    <col min="13" max="13" width="17.28515625" style="3" hidden="1" customWidth="1"/>
    <col min="14" max="15" width="9.140625" style="3" hidden="1" customWidth="1"/>
    <col min="16" max="16" width="14.28515625" style="3" hidden="1" customWidth="1"/>
    <col min="17" max="17" width="9.140625" style="3" hidden="1" customWidth="1"/>
    <col min="18" max="18" width="14.28515625" style="3" hidden="1" customWidth="1"/>
    <col min="19" max="16384" width="9.140625" style="3" hidden="1"/>
  </cols>
  <sheetData>
    <row r="1" spans="1:23" x14ac:dyDescent="0.2">
      <c r="A1" s="2"/>
      <c r="B1" s="2"/>
      <c r="C1" s="2"/>
      <c r="D1" s="2"/>
      <c r="E1" s="2"/>
      <c r="F1" s="2"/>
      <c r="G1" s="2"/>
      <c r="H1" s="2"/>
      <c r="I1" s="2"/>
      <c r="J1" s="2"/>
      <c r="K1" s="2"/>
      <c r="L1" s="2"/>
      <c r="M1" s="2"/>
      <c r="N1" s="2"/>
      <c r="O1" s="2"/>
      <c r="P1" s="2"/>
      <c r="Q1" s="2"/>
      <c r="R1" s="2"/>
      <c r="S1" s="2"/>
      <c r="T1" s="2"/>
      <c r="U1" s="2"/>
      <c r="V1" s="2"/>
      <c r="W1" s="2"/>
    </row>
    <row r="2" spans="1:23" ht="15.75" x14ac:dyDescent="0.25">
      <c r="A2" s="6" t="s">
        <v>1</v>
      </c>
      <c r="B2" s="58"/>
      <c r="C2" s="58"/>
      <c r="D2" s="58"/>
      <c r="E2" s="58"/>
      <c r="F2" s="2"/>
      <c r="G2" s="2"/>
      <c r="H2" s="2"/>
      <c r="I2" s="2"/>
      <c r="J2" s="2"/>
      <c r="K2" s="2"/>
      <c r="L2" s="2"/>
      <c r="M2" s="2"/>
      <c r="N2" s="2"/>
      <c r="O2" s="2"/>
      <c r="P2" s="2"/>
      <c r="Q2" s="2"/>
      <c r="R2" s="2"/>
      <c r="S2" s="2"/>
      <c r="T2" s="2"/>
      <c r="U2" s="2"/>
      <c r="V2" s="2"/>
      <c r="W2" s="2"/>
    </row>
    <row r="3" spans="1:23" ht="13.5" thickBot="1" x14ac:dyDescent="0.25">
      <c r="A3" s="2"/>
      <c r="B3" s="2"/>
      <c r="C3" s="2"/>
      <c r="D3" s="2"/>
      <c r="E3" s="2"/>
      <c r="F3" s="2"/>
      <c r="G3" s="55" t="s">
        <v>43</v>
      </c>
      <c r="H3" s="55"/>
      <c r="I3" s="55"/>
      <c r="J3" s="2"/>
      <c r="K3" s="2"/>
      <c r="L3" s="2"/>
      <c r="M3" s="1"/>
      <c r="N3" s="1"/>
      <c r="O3" s="1"/>
      <c r="P3" s="1"/>
      <c r="Q3" s="1"/>
      <c r="R3" s="1"/>
      <c r="S3" s="1"/>
      <c r="T3" s="1"/>
      <c r="U3" s="2"/>
      <c r="V3" s="2"/>
      <c r="W3" s="2"/>
    </row>
    <row r="4" spans="1:23" ht="15" customHeight="1" thickBot="1" x14ac:dyDescent="0.3">
      <c r="A4" s="59" t="s">
        <v>72</v>
      </c>
      <c r="B4" s="60"/>
      <c r="C4" s="61"/>
      <c r="D4" s="22"/>
      <c r="E4" s="2"/>
      <c r="F4" s="2"/>
      <c r="G4" s="55"/>
      <c r="H4" s="55"/>
      <c r="I4" s="55"/>
      <c r="J4" s="2"/>
      <c r="K4" s="2"/>
      <c r="L4" s="2"/>
      <c r="M4" s="1"/>
      <c r="N4" s="1"/>
      <c r="O4" s="1"/>
      <c r="P4" s="1"/>
      <c r="Q4" s="1"/>
      <c r="R4" s="1"/>
      <c r="S4" s="1"/>
      <c r="T4" s="1"/>
      <c r="U4" s="2"/>
      <c r="V4" s="2"/>
      <c r="W4" s="2"/>
    </row>
    <row r="5" spans="1:23" ht="30.75" customHeight="1" thickBot="1" x14ac:dyDescent="0.25">
      <c r="A5" s="62" t="s">
        <v>41</v>
      </c>
      <c r="B5" s="63"/>
      <c r="C5" s="64"/>
      <c r="D5" s="30"/>
      <c r="E5" s="2"/>
      <c r="F5" s="2"/>
      <c r="G5" s="2"/>
      <c r="H5" s="2"/>
      <c r="I5" s="2"/>
      <c r="J5" s="2"/>
      <c r="K5" s="1"/>
      <c r="L5" s="1"/>
      <c r="M5" s="1"/>
      <c r="N5" s="1"/>
      <c r="O5" s="1"/>
      <c r="P5" s="1"/>
      <c r="Q5" s="1"/>
      <c r="R5" s="1"/>
      <c r="S5" s="1"/>
      <c r="T5" s="1"/>
      <c r="U5" s="1"/>
      <c r="V5" s="1"/>
      <c r="W5" s="1"/>
    </row>
    <row r="6" spans="1:23" ht="13.5" thickBot="1" x14ac:dyDescent="0.25">
      <c r="A6" s="65"/>
      <c r="B6" s="66"/>
      <c r="C6" s="67"/>
      <c r="D6" s="31"/>
      <c r="E6" s="2"/>
      <c r="F6" s="2"/>
      <c r="G6" s="2"/>
      <c r="H6" s="2"/>
      <c r="I6" s="2"/>
      <c r="J6" s="2"/>
      <c r="K6" s="1"/>
      <c r="L6" s="1"/>
      <c r="M6" s="1"/>
      <c r="N6" s="1"/>
      <c r="O6" s="1"/>
      <c r="P6" s="1"/>
      <c r="Q6" s="1"/>
      <c r="R6" s="1"/>
      <c r="S6" s="1"/>
      <c r="T6" s="1"/>
      <c r="U6" s="1"/>
      <c r="V6" s="1"/>
      <c r="W6" s="1"/>
    </row>
    <row r="7" spans="1:23" ht="13.5" thickBot="1" x14ac:dyDescent="0.25">
      <c r="A7" s="48" t="s">
        <v>8</v>
      </c>
      <c r="B7" s="68" t="s">
        <v>9</v>
      </c>
      <c r="C7" s="68"/>
      <c r="D7" s="49" t="s">
        <v>0</v>
      </c>
      <c r="E7" s="50" t="s">
        <v>66</v>
      </c>
      <c r="F7" s="2"/>
      <c r="G7" s="2"/>
      <c r="H7" s="8"/>
      <c r="I7" s="7" t="s">
        <v>3</v>
      </c>
      <c r="J7" s="7" t="s">
        <v>2</v>
      </c>
      <c r="K7" s="1"/>
      <c r="L7" s="1"/>
      <c r="M7" s="1"/>
      <c r="N7" s="1"/>
      <c r="O7" s="1"/>
      <c r="P7" s="39">
        <f>I8-I9</f>
        <v>-250</v>
      </c>
      <c r="Q7" s="1"/>
      <c r="R7" s="39">
        <f>I9-I10</f>
        <v>-450</v>
      </c>
      <c r="S7" s="1"/>
      <c r="T7" s="1"/>
      <c r="U7" s="1"/>
      <c r="V7" s="1"/>
      <c r="W7" s="1"/>
    </row>
    <row r="8" spans="1:23" ht="13.5" thickBot="1" x14ac:dyDescent="0.25">
      <c r="A8" s="47" t="s">
        <v>39</v>
      </c>
      <c r="B8" s="53"/>
      <c r="C8" s="53"/>
      <c r="D8" s="32">
        <v>40</v>
      </c>
      <c r="E8" s="46">
        <f>B8*D8</f>
        <v>0</v>
      </c>
      <c r="F8" s="2"/>
      <c r="G8" s="2"/>
      <c r="H8" s="9" t="s">
        <v>5</v>
      </c>
      <c r="I8" s="10">
        <v>600</v>
      </c>
      <c r="J8" s="11">
        <v>40</v>
      </c>
      <c r="K8" s="1"/>
      <c r="L8" s="1"/>
      <c r="M8" s="1"/>
      <c r="N8" s="1"/>
      <c r="O8" s="1"/>
      <c r="P8" s="1">
        <f>J9+(J8-J9)</f>
        <v>40</v>
      </c>
      <c r="Q8" s="1"/>
      <c r="R8" s="1">
        <f>J10+J9-J10</f>
        <v>35</v>
      </c>
      <c r="S8" s="1"/>
      <c r="T8" s="1"/>
      <c r="U8" s="1"/>
      <c r="V8" s="1"/>
      <c r="W8" s="1"/>
    </row>
    <row r="9" spans="1:23" ht="13.5" thickBot="1" x14ac:dyDescent="0.25">
      <c r="A9" s="47" t="s">
        <v>40</v>
      </c>
      <c r="B9" s="53"/>
      <c r="C9" s="53"/>
      <c r="D9" s="32">
        <v>20</v>
      </c>
      <c r="E9" s="46">
        <f>B9*D9</f>
        <v>0</v>
      </c>
      <c r="F9" s="2"/>
      <c r="G9" s="2"/>
      <c r="H9" s="9" t="s">
        <v>6</v>
      </c>
      <c r="I9" s="10">
        <v>850</v>
      </c>
      <c r="J9" s="11">
        <v>35</v>
      </c>
      <c r="K9" s="1"/>
      <c r="L9" s="1"/>
      <c r="M9" s="1"/>
      <c r="N9" s="1"/>
      <c r="O9" s="1"/>
      <c r="P9" s="39">
        <f>P8/P7</f>
        <v>-0.16</v>
      </c>
      <c r="Q9" s="1"/>
      <c r="R9" s="1">
        <f>R8/R7</f>
        <v>-7.7777777777777779E-2</v>
      </c>
      <c r="S9" s="1"/>
      <c r="T9" s="1"/>
      <c r="U9" s="1"/>
      <c r="V9" s="1"/>
      <c r="W9" s="1"/>
    </row>
    <row r="10" spans="1:23" ht="13.5" thickBot="1" x14ac:dyDescent="0.25">
      <c r="A10" s="47" t="s">
        <v>61</v>
      </c>
      <c r="B10" s="53"/>
      <c r="C10" s="53"/>
      <c r="D10" s="32">
        <v>10</v>
      </c>
      <c r="E10" s="46">
        <f>B10*D10</f>
        <v>0</v>
      </c>
      <c r="F10" s="2"/>
      <c r="G10" s="2"/>
      <c r="H10" s="9" t="s">
        <v>7</v>
      </c>
      <c r="I10" s="12">
        <v>1300</v>
      </c>
      <c r="J10" s="13">
        <v>0</v>
      </c>
      <c r="K10" s="1"/>
      <c r="L10" s="1"/>
      <c r="M10" s="1"/>
      <c r="N10" s="1"/>
      <c r="O10" s="1"/>
      <c r="P10" s="39">
        <f>I14</f>
        <v>0</v>
      </c>
      <c r="Q10" s="1"/>
      <c r="R10" s="39">
        <f>I14</f>
        <v>0</v>
      </c>
      <c r="S10" s="1"/>
      <c r="T10" s="1"/>
      <c r="U10" s="1"/>
      <c r="V10" s="1"/>
      <c r="W10" s="1"/>
    </row>
    <row r="11" spans="1:23" x14ac:dyDescent="0.2">
      <c r="A11" s="47" t="s">
        <v>38</v>
      </c>
      <c r="B11" s="53"/>
      <c r="C11" s="53"/>
      <c r="D11" s="32">
        <v>20</v>
      </c>
      <c r="E11" s="46">
        <f>B11*D11</f>
        <v>0</v>
      </c>
      <c r="F11" s="2"/>
      <c r="G11" s="2"/>
      <c r="H11" s="23"/>
      <c r="I11" s="24"/>
      <c r="J11" s="5"/>
      <c r="K11" s="1"/>
      <c r="L11" s="1"/>
      <c r="M11" s="1"/>
      <c r="N11" s="1"/>
      <c r="O11" s="1"/>
      <c r="P11" s="39"/>
      <c r="Q11" s="1"/>
      <c r="R11" s="39"/>
      <c r="S11" s="1"/>
      <c r="T11" s="1"/>
      <c r="U11" s="1"/>
      <c r="V11" s="1"/>
      <c r="W11" s="1"/>
    </row>
    <row r="12" spans="1:23" x14ac:dyDescent="0.2">
      <c r="A12" s="47" t="s">
        <v>51</v>
      </c>
      <c r="B12" s="53"/>
      <c r="C12" s="53"/>
      <c r="D12" s="32">
        <v>10</v>
      </c>
      <c r="E12" s="46">
        <f>B12*D12</f>
        <v>0</v>
      </c>
      <c r="F12" s="2"/>
      <c r="G12" s="2"/>
      <c r="H12" s="23"/>
      <c r="I12" s="24"/>
      <c r="J12" s="5"/>
      <c r="K12" s="1"/>
      <c r="L12" s="1"/>
      <c r="M12" s="1"/>
      <c r="N12" s="1"/>
      <c r="O12" s="1"/>
      <c r="P12" s="39"/>
      <c r="Q12" s="1"/>
      <c r="R12" s="39"/>
      <c r="S12" s="1"/>
      <c r="T12" s="1"/>
      <c r="U12" s="1"/>
      <c r="V12" s="1"/>
      <c r="W12" s="1"/>
    </row>
    <row r="13" spans="1:23" ht="15.75" thickBot="1" x14ac:dyDescent="0.3">
      <c r="A13" s="56" t="s">
        <v>71</v>
      </c>
      <c r="B13" s="57"/>
      <c r="C13" s="57"/>
      <c r="D13" s="57"/>
      <c r="E13" s="51">
        <f>SUM(E8:E12)</f>
        <v>0</v>
      </c>
      <c r="F13" s="2"/>
      <c r="G13" s="2"/>
      <c r="H13" s="4"/>
      <c r="I13" s="5"/>
      <c r="J13" s="5"/>
      <c r="K13" s="2"/>
      <c r="M13" s="40"/>
      <c r="N13" s="40"/>
      <c r="O13" s="40"/>
      <c r="P13" s="41">
        <f>J9+(J8-J9)/(I8-I9)*(P10-I9)</f>
        <v>52</v>
      </c>
      <c r="Q13" s="1"/>
      <c r="R13" s="42">
        <f>R9*(R10-I10)</f>
        <v>101.11111111111111</v>
      </c>
      <c r="S13" s="1"/>
      <c r="T13" s="40"/>
    </row>
    <row r="14" spans="1:23" ht="13.5" thickBot="1" x14ac:dyDescent="0.25">
      <c r="A14" s="29"/>
      <c r="B14" s="2"/>
      <c r="C14" s="2"/>
      <c r="D14" s="2"/>
      <c r="E14" s="2"/>
      <c r="F14" s="2"/>
      <c r="G14" s="2"/>
      <c r="H14" s="9" t="s">
        <v>4</v>
      </c>
      <c r="I14" s="14">
        <f>E13</f>
        <v>0</v>
      </c>
      <c r="J14" s="2"/>
      <c r="K14" s="2"/>
      <c r="M14" s="40"/>
      <c r="N14" s="40"/>
      <c r="O14" s="40"/>
      <c r="P14" s="1"/>
      <c r="Q14" s="1"/>
      <c r="R14" s="1"/>
      <c r="S14" s="1"/>
      <c r="T14" s="40"/>
    </row>
    <row r="15" spans="1:23" ht="31.5" customHeight="1" thickBot="1" x14ac:dyDescent="0.35">
      <c r="A15" s="2"/>
      <c r="B15" s="54" t="s">
        <v>52</v>
      </c>
      <c r="C15" s="54"/>
      <c r="D15" s="2"/>
      <c r="E15" s="2"/>
      <c r="F15" s="2"/>
      <c r="G15" s="2"/>
      <c r="H15" s="9" t="s">
        <v>37</v>
      </c>
      <c r="I15" s="15">
        <f>IF(I14&lt;I8,J8,IF(I14=I9,J9,IF(I14&gt;I10,J10,IF(I14&lt;I9,P13,IF(I14&gt;I9,R13)))))</f>
        <v>40</v>
      </c>
      <c r="J15" s="2"/>
      <c r="K15" s="2"/>
      <c r="M15" s="40"/>
      <c r="N15" s="40"/>
      <c r="O15" s="40"/>
      <c r="P15" s="40"/>
      <c r="Q15" s="40"/>
      <c r="R15" s="40"/>
      <c r="S15" s="40"/>
      <c r="T15" s="40"/>
    </row>
    <row r="16" spans="1:23" x14ac:dyDescent="0.2">
      <c r="A16" s="33" t="s">
        <v>73</v>
      </c>
      <c r="B16" s="53"/>
      <c r="C16" s="53"/>
      <c r="D16" s="52" t="s">
        <v>74</v>
      </c>
      <c r="E16" s="2"/>
      <c r="F16" s="2"/>
      <c r="G16" s="2"/>
      <c r="H16" s="2"/>
      <c r="I16" s="2"/>
      <c r="J16" s="2"/>
      <c r="K16" s="2"/>
    </row>
    <row r="17" spans="1:11" hidden="1" x14ac:dyDescent="0.2">
      <c r="A17" s="2"/>
      <c r="B17" s="2"/>
      <c r="C17" s="2"/>
      <c r="D17" s="2"/>
      <c r="E17" s="2"/>
      <c r="F17" s="2"/>
      <c r="G17" s="2"/>
      <c r="H17" s="2"/>
      <c r="I17" s="2"/>
      <c r="J17" s="2"/>
      <c r="K17" s="2"/>
    </row>
    <row r="18" spans="1:11" hidden="1" x14ac:dyDescent="0.2">
      <c r="A18" s="2"/>
      <c r="B18" s="2"/>
      <c r="C18" s="2"/>
      <c r="D18" s="2"/>
      <c r="E18" s="2"/>
      <c r="F18" s="2"/>
      <c r="G18" s="2"/>
      <c r="H18" s="2"/>
      <c r="I18" s="2"/>
      <c r="J18" s="2"/>
      <c r="K18" s="2"/>
    </row>
    <row r="19" spans="1:11" hidden="1" x14ac:dyDescent="0.2">
      <c r="A19" s="2"/>
      <c r="B19" s="2"/>
      <c r="C19" s="2"/>
      <c r="D19" s="2"/>
      <c r="E19" s="2"/>
      <c r="F19" s="2"/>
      <c r="G19" s="2"/>
      <c r="H19" s="2"/>
      <c r="I19" s="2"/>
      <c r="J19" s="2"/>
      <c r="K19" s="2"/>
    </row>
    <row r="20" spans="1:11" hidden="1" x14ac:dyDescent="0.2">
      <c r="A20" s="2"/>
      <c r="B20" s="2"/>
      <c r="C20" s="2"/>
      <c r="D20" s="2"/>
      <c r="E20" s="2"/>
      <c r="F20" s="2"/>
      <c r="G20" s="2"/>
      <c r="H20" s="2"/>
      <c r="I20" s="2"/>
      <c r="J20" s="2"/>
      <c r="K20" s="2"/>
    </row>
    <row r="21" spans="1:11" hidden="1" x14ac:dyDescent="0.2">
      <c r="A21" s="2"/>
      <c r="B21" s="2"/>
      <c r="C21" s="2"/>
      <c r="D21" s="2"/>
      <c r="E21" s="2"/>
      <c r="F21" s="2"/>
      <c r="G21" s="2"/>
      <c r="H21" s="2"/>
      <c r="I21" s="2"/>
      <c r="J21" s="2"/>
      <c r="K21" s="2"/>
    </row>
    <row r="22" spans="1:11" hidden="1" x14ac:dyDescent="0.2">
      <c r="A22" s="2"/>
      <c r="B22" s="2"/>
      <c r="C22" s="2"/>
      <c r="D22" s="2"/>
      <c r="E22" s="2"/>
      <c r="F22" s="2"/>
      <c r="G22" s="2"/>
      <c r="H22" s="2"/>
      <c r="I22" s="2"/>
      <c r="J22" s="2"/>
      <c r="K22" s="2"/>
    </row>
    <row r="23" spans="1:11" hidden="1" x14ac:dyDescent="0.2">
      <c r="A23" s="2"/>
      <c r="B23" s="2"/>
      <c r="C23" s="2"/>
      <c r="D23" s="2"/>
      <c r="E23" s="2"/>
      <c r="F23" s="2"/>
      <c r="G23" s="2"/>
      <c r="H23" s="2"/>
      <c r="I23" s="2"/>
      <c r="J23" s="2"/>
      <c r="K23" s="2"/>
    </row>
    <row r="24" spans="1:11" hidden="1" x14ac:dyDescent="0.2">
      <c r="A24" s="2"/>
      <c r="B24" s="2"/>
      <c r="C24" s="2"/>
      <c r="D24" s="2"/>
      <c r="E24" s="2"/>
      <c r="F24" s="2"/>
      <c r="G24" s="2"/>
      <c r="H24" s="2"/>
      <c r="I24" s="2"/>
      <c r="J24" s="2"/>
      <c r="K24" s="2"/>
    </row>
    <row r="25" spans="1:11" hidden="1" x14ac:dyDescent="0.2">
      <c r="A25" s="2"/>
      <c r="B25" s="2"/>
      <c r="C25" s="2"/>
      <c r="D25" s="2"/>
      <c r="E25" s="2"/>
      <c r="F25" s="2"/>
      <c r="G25" s="2"/>
      <c r="H25" s="2"/>
      <c r="I25" s="2"/>
      <c r="J25" s="2"/>
      <c r="K25" s="2"/>
    </row>
    <row r="26" spans="1:11" hidden="1" x14ac:dyDescent="0.2">
      <c r="A26" s="2"/>
      <c r="B26" s="2"/>
      <c r="C26" s="2"/>
      <c r="D26" s="2"/>
      <c r="E26" s="2"/>
      <c r="F26" s="2"/>
      <c r="G26" s="2"/>
      <c r="H26" s="2"/>
      <c r="I26" s="2"/>
      <c r="J26" s="2"/>
      <c r="K26" s="2"/>
    </row>
    <row r="27" spans="1:11" hidden="1" x14ac:dyDescent="0.2">
      <c r="A27" s="2"/>
      <c r="B27" s="2"/>
      <c r="C27" s="2"/>
      <c r="D27" s="2"/>
      <c r="E27" s="2"/>
      <c r="F27" s="2"/>
      <c r="G27" s="2"/>
      <c r="H27" s="2"/>
      <c r="I27" s="2"/>
      <c r="J27" s="2"/>
      <c r="K27" s="2"/>
    </row>
    <row r="28" spans="1:11" hidden="1" x14ac:dyDescent="0.2">
      <c r="A28" s="2"/>
      <c r="B28" s="2"/>
      <c r="C28" s="2"/>
      <c r="D28" s="2"/>
      <c r="E28" s="2"/>
      <c r="F28" s="2"/>
      <c r="G28" s="2"/>
      <c r="H28" s="2"/>
      <c r="I28" s="2"/>
      <c r="J28" s="2"/>
      <c r="K28" s="2"/>
    </row>
    <row r="29" spans="1:11" hidden="1" x14ac:dyDescent="0.2">
      <c r="A29" s="2"/>
      <c r="B29" s="2"/>
      <c r="C29" s="2"/>
      <c r="D29" s="2"/>
      <c r="E29" s="2"/>
      <c r="F29" s="2"/>
      <c r="G29" s="2"/>
      <c r="H29" s="2"/>
      <c r="I29" s="2"/>
      <c r="J29" s="2"/>
      <c r="K29" s="2"/>
    </row>
    <row r="30" spans="1:11" hidden="1" x14ac:dyDescent="0.2">
      <c r="A30" s="2"/>
      <c r="B30" s="2"/>
      <c r="C30" s="2"/>
      <c r="D30" s="2"/>
      <c r="E30" s="2"/>
      <c r="F30" s="2"/>
      <c r="G30" s="2"/>
      <c r="H30" s="2"/>
      <c r="I30" s="2"/>
      <c r="J30" s="2"/>
      <c r="K30" s="2"/>
    </row>
    <row r="31" spans="1:11" hidden="1" x14ac:dyDescent="0.2">
      <c r="A31" s="2"/>
      <c r="B31" s="2"/>
      <c r="C31" s="2"/>
      <c r="D31" s="2"/>
      <c r="E31" s="2"/>
      <c r="F31" s="2"/>
      <c r="G31" s="2"/>
      <c r="H31" s="2"/>
      <c r="I31" s="2"/>
      <c r="J31" s="2"/>
      <c r="K31" s="2"/>
    </row>
    <row r="32" spans="1:11" hidden="1" x14ac:dyDescent="0.2">
      <c r="A32" s="2"/>
      <c r="B32" s="2"/>
      <c r="C32" s="2"/>
      <c r="D32" s="2"/>
      <c r="E32" s="2"/>
      <c r="F32" s="2"/>
      <c r="G32" s="2"/>
      <c r="H32" s="2"/>
      <c r="I32" s="2"/>
      <c r="J32" s="2"/>
      <c r="K32" s="2"/>
    </row>
    <row r="33" spans="1:11" hidden="1" x14ac:dyDescent="0.2">
      <c r="A33" s="2"/>
      <c r="B33" s="2"/>
      <c r="C33" s="2"/>
      <c r="D33" s="2"/>
      <c r="E33" s="2"/>
      <c r="F33" s="2"/>
      <c r="G33" s="2"/>
      <c r="H33" s="2"/>
      <c r="I33" s="2"/>
      <c r="J33" s="2"/>
      <c r="K33" s="2"/>
    </row>
    <row r="34" spans="1:11" hidden="1" x14ac:dyDescent="0.2">
      <c r="A34" s="2"/>
      <c r="B34" s="2"/>
      <c r="C34" s="2"/>
      <c r="D34" s="2"/>
      <c r="E34" s="2"/>
      <c r="F34" s="2"/>
      <c r="G34" s="2"/>
      <c r="H34" s="2"/>
      <c r="I34" s="2"/>
      <c r="J34" s="2"/>
      <c r="K34" s="2"/>
    </row>
    <row r="35" spans="1:11" hidden="1" x14ac:dyDescent="0.2">
      <c r="A35" s="2"/>
      <c r="B35" s="2"/>
      <c r="C35" s="2"/>
      <c r="D35" s="2"/>
      <c r="E35" s="2"/>
      <c r="F35" s="2"/>
      <c r="G35" s="2"/>
      <c r="H35" s="2"/>
      <c r="I35" s="2"/>
      <c r="J35" s="2"/>
      <c r="K35" s="2"/>
    </row>
    <row r="36" spans="1:11" hidden="1" x14ac:dyDescent="0.2">
      <c r="A36" s="2"/>
      <c r="B36" s="2"/>
      <c r="C36" s="2"/>
      <c r="D36" s="2"/>
      <c r="E36" s="2"/>
      <c r="F36" s="2"/>
      <c r="G36" s="2"/>
      <c r="H36" s="2"/>
      <c r="I36" s="2"/>
      <c r="J36" s="2"/>
      <c r="K36" s="2"/>
    </row>
    <row r="37" spans="1:11" hidden="1" x14ac:dyDescent="0.2">
      <c r="A37" s="2"/>
      <c r="B37" s="2"/>
      <c r="C37" s="2"/>
      <c r="D37" s="2"/>
      <c r="E37" s="2"/>
      <c r="F37" s="2"/>
      <c r="G37" s="2"/>
      <c r="H37" s="2"/>
      <c r="I37" s="2"/>
      <c r="J37" s="2"/>
      <c r="K37" s="2"/>
    </row>
    <row r="38" spans="1:11" hidden="1" x14ac:dyDescent="0.2">
      <c r="A38" s="2"/>
      <c r="B38" s="2"/>
      <c r="C38" s="2"/>
      <c r="D38" s="2"/>
      <c r="E38" s="2"/>
      <c r="F38" s="2"/>
      <c r="G38" s="2"/>
      <c r="H38" s="2"/>
      <c r="I38" s="2"/>
      <c r="J38" s="2"/>
      <c r="K38" s="2"/>
    </row>
    <row r="39" spans="1:11" hidden="1" x14ac:dyDescent="0.2">
      <c r="A39" s="2"/>
      <c r="B39" s="2"/>
      <c r="C39" s="2"/>
      <c r="D39" s="2"/>
      <c r="E39" s="2"/>
      <c r="F39" s="2"/>
      <c r="G39" s="2"/>
      <c r="H39" s="2"/>
      <c r="I39" s="2"/>
      <c r="J39" s="2"/>
      <c r="K39" s="2"/>
    </row>
    <row r="40" spans="1:11" hidden="1" x14ac:dyDescent="0.2">
      <c r="A40" s="2"/>
      <c r="B40" s="2"/>
      <c r="C40" s="2"/>
      <c r="D40" s="2"/>
      <c r="E40" s="2"/>
      <c r="F40" s="2"/>
      <c r="G40" s="2"/>
      <c r="H40" s="2"/>
      <c r="I40" s="2"/>
      <c r="J40" s="2"/>
      <c r="K40" s="2"/>
    </row>
    <row r="41" spans="1:11" hidden="1" x14ac:dyDescent="0.2">
      <c r="A41" s="2"/>
      <c r="B41" s="2"/>
      <c r="C41" s="2"/>
      <c r="D41" s="2"/>
      <c r="E41" s="2"/>
      <c r="F41" s="2"/>
      <c r="G41" s="2"/>
      <c r="H41" s="2"/>
      <c r="I41" s="2"/>
      <c r="J41" s="2"/>
      <c r="K41" s="2"/>
    </row>
    <row r="42" spans="1:11" hidden="1" x14ac:dyDescent="0.2">
      <c r="A42" s="2"/>
      <c r="B42" s="2"/>
      <c r="C42" s="2"/>
      <c r="D42" s="2"/>
      <c r="E42" s="2"/>
      <c r="F42" s="2"/>
      <c r="G42" s="2"/>
      <c r="H42" s="2"/>
      <c r="I42" s="2"/>
      <c r="J42" s="2"/>
      <c r="K42" s="2"/>
    </row>
    <row r="43" spans="1:11" hidden="1" x14ac:dyDescent="0.2">
      <c r="A43" s="2"/>
      <c r="B43" s="2"/>
      <c r="C43" s="2"/>
      <c r="D43" s="2"/>
      <c r="E43" s="2"/>
      <c r="F43" s="2"/>
      <c r="G43" s="2"/>
      <c r="H43" s="2"/>
      <c r="I43" s="2"/>
      <c r="J43" s="2"/>
      <c r="K43" s="2"/>
    </row>
    <row r="44" spans="1:11" hidden="1" x14ac:dyDescent="0.2">
      <c r="A44" s="2"/>
      <c r="B44" s="2"/>
      <c r="C44" s="2"/>
      <c r="D44" s="2"/>
      <c r="E44" s="2"/>
      <c r="F44" s="2"/>
      <c r="G44" s="2"/>
      <c r="H44" s="2"/>
      <c r="I44" s="2"/>
      <c r="J44" s="2"/>
      <c r="K44" s="2"/>
    </row>
    <row r="45" spans="1:11" hidden="1" x14ac:dyDescent="0.2">
      <c r="A45" s="2"/>
      <c r="B45" s="2"/>
      <c r="C45" s="2"/>
      <c r="D45" s="2"/>
      <c r="E45" s="2"/>
      <c r="F45" s="2"/>
      <c r="G45" s="2"/>
      <c r="H45" s="2"/>
      <c r="I45" s="2"/>
      <c r="J45" s="2"/>
      <c r="K45" s="2"/>
    </row>
    <row r="46" spans="1:11" hidden="1" x14ac:dyDescent="0.2">
      <c r="A46" s="2"/>
      <c r="B46" s="2"/>
      <c r="C46" s="2"/>
      <c r="D46" s="2"/>
      <c r="E46" s="2"/>
      <c r="F46" s="2"/>
      <c r="G46" s="2"/>
      <c r="H46" s="2"/>
      <c r="I46" s="2"/>
      <c r="J46" s="2"/>
      <c r="K46" s="2"/>
    </row>
    <row r="47" spans="1:11" hidden="1" x14ac:dyDescent="0.2">
      <c r="A47" s="2"/>
      <c r="B47" s="2"/>
      <c r="C47" s="2"/>
      <c r="D47" s="2"/>
      <c r="E47" s="2"/>
      <c r="F47" s="2"/>
      <c r="G47" s="2"/>
      <c r="H47" s="2"/>
      <c r="I47" s="2"/>
      <c r="J47" s="2"/>
      <c r="K47" s="2"/>
    </row>
    <row r="48" spans="1:11" hidden="1" x14ac:dyDescent="0.2">
      <c r="A48" s="2"/>
      <c r="B48" s="2"/>
      <c r="C48" s="2"/>
      <c r="D48" s="2"/>
      <c r="E48" s="2"/>
      <c r="F48" s="2"/>
      <c r="G48" s="2"/>
      <c r="H48" s="2"/>
      <c r="I48" s="2"/>
      <c r="J48" s="2"/>
      <c r="K48" s="2"/>
    </row>
    <row r="49" spans="1:11" hidden="1" x14ac:dyDescent="0.2">
      <c r="A49" s="2"/>
      <c r="B49" s="2"/>
      <c r="C49" s="2"/>
      <c r="D49" s="2"/>
      <c r="E49" s="2"/>
      <c r="F49" s="2"/>
      <c r="G49" s="2"/>
      <c r="H49" s="2"/>
      <c r="I49" s="2"/>
      <c r="J49" s="2"/>
      <c r="K49" s="2"/>
    </row>
    <row r="50" spans="1:11" hidden="1" x14ac:dyDescent="0.2">
      <c r="A50" s="2"/>
      <c r="B50" s="2"/>
      <c r="C50" s="2"/>
      <c r="D50" s="2"/>
      <c r="E50" s="2"/>
      <c r="F50" s="2"/>
      <c r="G50" s="2"/>
      <c r="H50" s="2"/>
      <c r="I50" s="2"/>
      <c r="J50" s="2"/>
      <c r="K50" s="2"/>
    </row>
    <row r="51" spans="1:11" hidden="1" x14ac:dyDescent="0.2">
      <c r="A51" s="2"/>
      <c r="B51" s="2"/>
      <c r="C51" s="2"/>
      <c r="D51" s="2"/>
      <c r="E51" s="2"/>
      <c r="F51" s="2"/>
      <c r="G51" s="2"/>
      <c r="H51" s="2"/>
      <c r="I51" s="2"/>
      <c r="J51" s="2"/>
      <c r="K51" s="2"/>
    </row>
    <row r="52" spans="1:11" x14ac:dyDescent="0.2">
      <c r="A52" s="2"/>
      <c r="B52" s="2"/>
      <c r="C52" s="2"/>
      <c r="D52" s="2"/>
      <c r="E52" s="2"/>
      <c r="F52" s="2"/>
      <c r="G52" s="2"/>
      <c r="H52" s="2"/>
      <c r="I52" s="2"/>
      <c r="J52" s="2"/>
      <c r="K52" s="2"/>
    </row>
    <row r="53" spans="1:11" x14ac:dyDescent="0.2">
      <c r="A53" s="2"/>
      <c r="B53" s="2"/>
      <c r="C53" s="2"/>
      <c r="D53" s="2"/>
      <c r="E53" s="2"/>
      <c r="F53" s="2"/>
      <c r="G53" s="2"/>
      <c r="H53" s="2"/>
      <c r="I53" s="2"/>
      <c r="J53" s="2"/>
      <c r="K53" s="2"/>
    </row>
    <row r="54" spans="1:11" x14ac:dyDescent="0.2">
      <c r="A54" s="2"/>
      <c r="B54" s="2"/>
      <c r="C54" s="2"/>
      <c r="D54" s="2"/>
      <c r="E54" s="2"/>
      <c r="F54" s="2"/>
      <c r="G54" s="2"/>
      <c r="H54" s="2"/>
      <c r="I54" s="2"/>
      <c r="J54" s="2"/>
      <c r="K54" s="2"/>
    </row>
    <row r="55" spans="1:11" x14ac:dyDescent="0.2">
      <c r="A55" s="2"/>
      <c r="B55" s="2"/>
      <c r="C55" s="2"/>
      <c r="D55" s="2"/>
      <c r="E55" s="2"/>
      <c r="F55" s="2"/>
      <c r="G55" s="2"/>
      <c r="H55" s="2"/>
      <c r="I55" s="2"/>
      <c r="J55" s="2"/>
      <c r="K55" s="2"/>
    </row>
    <row r="56" spans="1:11" x14ac:dyDescent="0.2">
      <c r="A56" s="2"/>
      <c r="B56" s="2"/>
      <c r="C56" s="2"/>
      <c r="D56" s="2"/>
      <c r="E56" s="2"/>
      <c r="F56" s="2"/>
      <c r="G56" s="2"/>
      <c r="H56" s="2"/>
      <c r="I56" s="2"/>
      <c r="J56" s="2"/>
      <c r="K56" s="2"/>
    </row>
    <row r="57" spans="1:11" x14ac:dyDescent="0.2">
      <c r="A57" s="2"/>
      <c r="B57" s="2"/>
      <c r="C57" s="2"/>
      <c r="D57" s="2"/>
      <c r="E57" s="2"/>
      <c r="F57" s="2"/>
      <c r="G57" s="2"/>
      <c r="H57" s="2"/>
      <c r="I57" s="2"/>
      <c r="J57" s="2"/>
      <c r="K57" s="2"/>
    </row>
    <row r="58" spans="1:11" x14ac:dyDescent="0.2">
      <c r="A58" s="2"/>
      <c r="B58" s="2"/>
      <c r="C58" s="2"/>
      <c r="D58" s="2"/>
      <c r="E58" s="2"/>
      <c r="F58" s="2"/>
      <c r="G58" s="2"/>
      <c r="H58" s="2"/>
      <c r="I58" s="2"/>
      <c r="J58" s="2"/>
      <c r="K58" s="2"/>
    </row>
    <row r="59" spans="1:11" x14ac:dyDescent="0.2">
      <c r="A59" s="2"/>
      <c r="B59" s="2"/>
      <c r="C59" s="2"/>
      <c r="D59" s="2"/>
      <c r="E59" s="2"/>
      <c r="F59" s="2"/>
      <c r="G59" s="2"/>
      <c r="H59" s="2"/>
      <c r="I59" s="2"/>
      <c r="J59" s="2"/>
      <c r="K59" s="2"/>
    </row>
    <row r="60" spans="1:11" x14ac:dyDescent="0.2">
      <c r="A60" s="2"/>
      <c r="B60" s="2"/>
      <c r="C60" s="2"/>
      <c r="D60" s="2"/>
      <c r="E60" s="2"/>
      <c r="F60" s="2"/>
      <c r="G60" s="2"/>
      <c r="H60" s="2"/>
      <c r="I60" s="2"/>
      <c r="J60" s="2"/>
      <c r="K60" s="2"/>
    </row>
    <row r="61" spans="1:11" x14ac:dyDescent="0.2">
      <c r="A61" s="2"/>
      <c r="B61" s="2"/>
      <c r="C61" s="2"/>
      <c r="D61" s="2"/>
      <c r="E61" s="2"/>
      <c r="F61" s="2"/>
      <c r="G61" s="2"/>
      <c r="H61" s="2"/>
      <c r="I61" s="2"/>
      <c r="J61" s="2"/>
      <c r="K61" s="2"/>
    </row>
    <row r="62" spans="1:11" x14ac:dyDescent="0.2">
      <c r="A62" s="2"/>
      <c r="B62" s="2"/>
      <c r="C62" s="2"/>
      <c r="D62" s="2"/>
      <c r="E62" s="2"/>
      <c r="F62" s="2"/>
      <c r="G62" s="2"/>
      <c r="H62" s="43"/>
      <c r="I62" s="2"/>
      <c r="J62" s="2"/>
      <c r="K62" s="2"/>
    </row>
    <row r="63" spans="1:11" x14ac:dyDescent="0.2">
      <c r="A63" s="2"/>
      <c r="B63" s="2"/>
      <c r="C63" s="2"/>
      <c r="D63" s="2"/>
      <c r="E63" s="2"/>
      <c r="F63" s="2"/>
      <c r="G63" s="2"/>
      <c r="H63" s="44"/>
      <c r="I63" s="2"/>
      <c r="J63" s="2"/>
      <c r="K63" s="2"/>
    </row>
    <row r="64" spans="1:11" x14ac:dyDescent="0.2">
      <c r="A64" s="2"/>
      <c r="B64" s="2"/>
      <c r="C64" s="2"/>
      <c r="D64" s="2"/>
      <c r="E64" s="2"/>
      <c r="F64" s="2"/>
      <c r="G64" s="2"/>
      <c r="H64" s="2"/>
      <c r="I64" s="2"/>
      <c r="J64" s="2"/>
      <c r="K64" s="2"/>
    </row>
    <row r="65" spans="1:11" x14ac:dyDescent="0.2">
      <c r="A65" s="2"/>
      <c r="B65" s="2"/>
      <c r="C65" s="2"/>
      <c r="D65" s="2"/>
      <c r="E65" s="2"/>
      <c r="F65" s="2"/>
      <c r="G65" s="2"/>
      <c r="H65" s="2"/>
      <c r="I65" s="2"/>
      <c r="J65" s="2"/>
      <c r="K65" s="2"/>
    </row>
    <row r="66" spans="1:11" x14ac:dyDescent="0.2">
      <c r="A66" s="2"/>
      <c r="B66" s="2"/>
      <c r="C66" s="2"/>
      <c r="D66" s="2"/>
      <c r="E66" s="2"/>
      <c r="F66" s="2"/>
      <c r="G66" s="2"/>
      <c r="H66" s="2"/>
      <c r="I66" s="2"/>
      <c r="J66" s="2"/>
      <c r="K66" s="2"/>
    </row>
    <row r="67" spans="1:11" x14ac:dyDescent="0.2">
      <c r="A67" s="2"/>
      <c r="B67" s="2"/>
      <c r="C67" s="2"/>
      <c r="D67" s="2"/>
      <c r="E67" s="2"/>
      <c r="F67" s="2"/>
      <c r="G67" s="2"/>
      <c r="H67" s="2"/>
      <c r="I67" s="2"/>
      <c r="J67" s="2"/>
      <c r="K67" s="2"/>
    </row>
    <row r="68" spans="1:11" ht="15" customHeight="1" x14ac:dyDescent="0.2">
      <c r="A68" s="2"/>
      <c r="B68" s="2"/>
      <c r="C68" s="2"/>
      <c r="D68" s="2"/>
      <c r="E68" s="2"/>
      <c r="F68" s="2"/>
      <c r="G68" s="2"/>
      <c r="H68" s="2"/>
      <c r="I68" s="2"/>
      <c r="J68" s="2"/>
      <c r="K68" s="2"/>
    </row>
    <row r="69" spans="1:11" ht="15" customHeight="1" x14ac:dyDescent="0.2">
      <c r="A69" s="2"/>
      <c r="B69" s="2"/>
      <c r="C69" s="2"/>
      <c r="D69" s="2"/>
      <c r="E69" s="2"/>
      <c r="F69" s="2"/>
      <c r="G69" s="2"/>
      <c r="H69" s="2"/>
      <c r="I69" s="2"/>
      <c r="J69" s="2"/>
      <c r="K69" s="2"/>
    </row>
    <row r="70" spans="1:11" ht="15" customHeight="1" x14ac:dyDescent="0.2">
      <c r="A70" s="2"/>
      <c r="B70" s="2"/>
      <c r="C70" s="2"/>
      <c r="D70" s="2"/>
      <c r="E70" s="2"/>
      <c r="F70" s="2"/>
      <c r="G70" s="2"/>
      <c r="H70" s="2"/>
      <c r="I70" s="2"/>
      <c r="J70" s="2"/>
      <c r="K70" s="2"/>
    </row>
    <row r="71" spans="1:11" ht="45" customHeight="1" x14ac:dyDescent="0.2">
      <c r="A71" s="2"/>
      <c r="B71" s="2"/>
      <c r="C71" s="2"/>
      <c r="D71" s="2"/>
      <c r="E71" s="2"/>
      <c r="F71" s="2"/>
      <c r="G71" s="2"/>
      <c r="H71" s="2"/>
      <c r="I71" s="2"/>
      <c r="J71" s="2"/>
      <c r="K71" s="2"/>
    </row>
    <row r="72" spans="1:11" ht="15" hidden="1" customHeight="1" x14ac:dyDescent="0.2">
      <c r="A72" s="2"/>
      <c r="B72" s="2"/>
      <c r="C72" s="2"/>
      <c r="D72" s="2"/>
      <c r="E72" s="2"/>
      <c r="F72" s="2"/>
      <c r="G72" s="2"/>
      <c r="H72" s="2"/>
      <c r="I72" s="2"/>
      <c r="J72" s="2"/>
      <c r="K72" s="2"/>
    </row>
    <row r="73" spans="1:11" ht="30" hidden="1" customHeight="1" x14ac:dyDescent="0.2">
      <c r="A73" s="2"/>
      <c r="B73" s="2"/>
      <c r="C73" s="2"/>
      <c r="D73" s="2"/>
      <c r="E73" s="2"/>
      <c r="F73" s="2"/>
      <c r="G73" s="2"/>
      <c r="H73" s="2"/>
      <c r="I73" s="2"/>
      <c r="J73" s="2"/>
      <c r="K73" s="2"/>
    </row>
    <row r="74" spans="1:11" ht="30" hidden="1" customHeight="1" x14ac:dyDescent="0.2">
      <c r="A74" s="2"/>
      <c r="B74" s="2"/>
      <c r="C74" s="2"/>
      <c r="D74" s="2"/>
      <c r="E74" s="2"/>
      <c r="F74" s="2"/>
      <c r="G74" s="2"/>
      <c r="H74" s="2"/>
      <c r="I74" s="2"/>
      <c r="J74" s="2"/>
      <c r="K74" s="2"/>
    </row>
    <row r="75" spans="1:11" ht="15" hidden="1" customHeight="1" x14ac:dyDescent="0.2">
      <c r="A75" s="2"/>
      <c r="B75" s="2"/>
      <c r="C75" s="2"/>
      <c r="D75" s="2"/>
      <c r="E75" s="2"/>
      <c r="F75" s="2"/>
      <c r="G75" s="2"/>
      <c r="H75" s="2"/>
      <c r="I75" s="2"/>
      <c r="J75" s="2"/>
      <c r="K75" s="2"/>
    </row>
    <row r="76" spans="1:11" ht="30" hidden="1" customHeight="1" x14ac:dyDescent="0.2">
      <c r="A76" s="2"/>
      <c r="B76" s="2"/>
      <c r="C76" s="2"/>
      <c r="D76" s="2"/>
      <c r="E76" s="2"/>
      <c r="F76" s="2"/>
      <c r="G76" s="2"/>
      <c r="H76" s="2"/>
      <c r="I76" s="2"/>
      <c r="J76" s="2"/>
      <c r="K76" s="2"/>
    </row>
    <row r="77" spans="1:11" ht="30" hidden="1" customHeight="1" x14ac:dyDescent="0.2">
      <c r="A77" s="2"/>
      <c r="B77" s="2"/>
      <c r="C77" s="2"/>
      <c r="D77" s="2"/>
      <c r="E77" s="2"/>
      <c r="F77" s="2"/>
      <c r="G77" s="2"/>
      <c r="H77" s="2"/>
      <c r="I77" s="2"/>
      <c r="J77" s="2"/>
      <c r="K77" s="2"/>
    </row>
    <row r="78" spans="1:11" ht="15" hidden="1" customHeight="1" x14ac:dyDescent="0.2">
      <c r="A78" s="2"/>
      <c r="B78" s="2"/>
      <c r="C78" s="2"/>
      <c r="D78" s="2"/>
      <c r="E78" s="2"/>
      <c r="F78" s="2"/>
      <c r="G78" s="2"/>
      <c r="H78" s="2"/>
      <c r="I78" s="2"/>
      <c r="J78" s="2"/>
      <c r="K78" s="2"/>
    </row>
    <row r="79" spans="1:11" ht="15" hidden="1" customHeight="1" x14ac:dyDescent="0.2">
      <c r="A79" s="2"/>
      <c r="B79" s="2"/>
      <c r="C79" s="2"/>
      <c r="D79" s="2"/>
      <c r="E79" s="2"/>
      <c r="F79" s="2"/>
      <c r="G79" s="2"/>
      <c r="H79" s="2"/>
      <c r="I79" s="2"/>
      <c r="J79" s="2"/>
      <c r="K79" s="2"/>
    </row>
    <row r="80" spans="1:11" ht="15" hidden="1" customHeight="1" x14ac:dyDescent="0.2">
      <c r="A80" s="2"/>
      <c r="B80" s="2"/>
      <c r="C80" s="2"/>
      <c r="D80" s="2"/>
      <c r="E80" s="2"/>
      <c r="F80" s="2"/>
      <c r="G80" s="2"/>
      <c r="H80" s="2"/>
      <c r="I80" s="2"/>
      <c r="J80" s="2"/>
      <c r="K80" s="2"/>
    </row>
    <row r="81" spans="1:11" ht="15" hidden="1" customHeight="1" x14ac:dyDescent="0.2">
      <c r="A81" s="2"/>
      <c r="B81" s="2"/>
      <c r="C81" s="2"/>
      <c r="D81" s="2"/>
      <c r="E81" s="2"/>
      <c r="F81" s="2"/>
      <c r="G81" s="2"/>
      <c r="H81" s="2"/>
      <c r="I81" s="2"/>
      <c r="J81" s="2"/>
      <c r="K81" s="2"/>
    </row>
    <row r="82" spans="1:11" ht="15" hidden="1" customHeight="1" x14ac:dyDescent="0.2">
      <c r="A82" s="2"/>
      <c r="B82" s="2"/>
      <c r="C82" s="2"/>
      <c r="D82" s="2"/>
      <c r="E82" s="2"/>
      <c r="F82" s="2"/>
      <c r="G82" s="2"/>
      <c r="H82" s="2"/>
      <c r="I82" s="2"/>
      <c r="J82" s="2"/>
      <c r="K82" s="2"/>
    </row>
    <row r="83" spans="1:11" ht="30" hidden="1" customHeight="1" x14ac:dyDescent="0.2"/>
    <row r="84" spans="1:11" ht="15" hidden="1" customHeight="1" x14ac:dyDescent="0.2"/>
    <row r="85" spans="1:11" ht="15" hidden="1" customHeight="1" x14ac:dyDescent="0.2"/>
    <row r="86" spans="1:11" ht="15" hidden="1" customHeight="1" x14ac:dyDescent="0.2"/>
    <row r="87" spans="1:11" ht="15" hidden="1" customHeight="1" x14ac:dyDescent="0.2"/>
    <row r="88" spans="1:11" ht="15" hidden="1" customHeight="1" x14ac:dyDescent="0.2"/>
    <row r="89" spans="1:11" ht="15" hidden="1" customHeight="1" x14ac:dyDescent="0.2"/>
    <row r="90" spans="1:11" ht="45" hidden="1" customHeight="1" x14ac:dyDescent="0.2"/>
    <row r="91" spans="1:11" ht="15" hidden="1" customHeight="1" x14ac:dyDescent="0.2"/>
    <row r="92" spans="1:11" ht="30" hidden="1" customHeight="1" x14ac:dyDescent="0.2"/>
    <row r="93" spans="1:11" ht="15" hidden="1" customHeight="1" x14ac:dyDescent="0.2"/>
    <row r="94" spans="1:11" ht="15" hidden="1" customHeight="1" x14ac:dyDescent="0.2"/>
    <row r="95" spans="1:11" ht="15" hidden="1" customHeight="1" x14ac:dyDescent="0.2"/>
  </sheetData>
  <sheetProtection algorithmName="SHA-512" hashValue="DXobZJqjzWH7kmCbIfM8UGwVPwnDlXLYMG8h/zctCKBmy+VuZSuF6HZFqHeRX7txwSWWmwCrUL+7jDP6CIwI1g==" saltValue="vu/33Cv0s0vPYhKUfDrhng==" spinCount="100000" sheet="1" objects="1" scenarios="1"/>
  <mergeCells count="14">
    <mergeCell ref="B2:E2"/>
    <mergeCell ref="A4:C4"/>
    <mergeCell ref="A5:C5"/>
    <mergeCell ref="A6:C6"/>
    <mergeCell ref="B7:C7"/>
    <mergeCell ref="B16:C16"/>
    <mergeCell ref="B15:C15"/>
    <mergeCell ref="G3:I4"/>
    <mergeCell ref="B8:C8"/>
    <mergeCell ref="B9:C9"/>
    <mergeCell ref="B10:C10"/>
    <mergeCell ref="B11:C11"/>
    <mergeCell ref="B12:C12"/>
    <mergeCell ref="A13:D13"/>
  </mergeCells>
  <conditionalFormatting sqref="B16:C16">
    <cfRule type="cellIs" dxfId="0" priority="1" operator="greaterThan">
      <formula>29</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zoomScaleNormal="100" workbookViewId="0">
      <selection activeCell="D11" sqref="D11"/>
    </sheetView>
  </sheetViews>
  <sheetFormatPr defaultColWidth="0" defaultRowHeight="15" zeroHeight="1" x14ac:dyDescent="0.25"/>
  <cols>
    <col min="1" max="1" width="62" style="25" customWidth="1"/>
    <col min="2" max="2" width="22" style="25" customWidth="1"/>
    <col min="3" max="3" width="15.7109375" style="25" customWidth="1"/>
    <col min="4" max="4" width="23.42578125" style="25" customWidth="1"/>
    <col min="5" max="5" width="34.5703125" style="25" hidden="1" customWidth="1"/>
    <col min="6" max="6" width="35.42578125" style="25" hidden="1" customWidth="1"/>
    <col min="7" max="11" width="0" style="25" hidden="1" customWidth="1"/>
    <col min="12" max="16384" width="9.140625" style="25" hidden="1"/>
  </cols>
  <sheetData>
    <row r="1" spans="1:11" x14ac:dyDescent="0.25">
      <c r="A1" s="27"/>
      <c r="B1" s="27"/>
      <c r="C1" s="27"/>
      <c r="D1" s="27"/>
      <c r="E1" s="27"/>
      <c r="F1" s="27"/>
      <c r="G1" s="27"/>
      <c r="H1" s="27"/>
      <c r="I1" s="27"/>
      <c r="J1" s="27"/>
      <c r="K1" s="27"/>
    </row>
    <row r="2" spans="1:11" ht="48.75" customHeight="1" x14ac:dyDescent="0.25">
      <c r="A2" s="69" t="s">
        <v>10</v>
      </c>
      <c r="B2" s="70"/>
      <c r="C2" s="71"/>
      <c r="D2" s="27"/>
      <c r="E2" s="27"/>
      <c r="F2" s="27"/>
      <c r="G2" s="27"/>
      <c r="H2" s="27"/>
      <c r="I2" s="27"/>
      <c r="J2" s="27"/>
      <c r="K2" s="27"/>
    </row>
    <row r="3" spans="1:11" s="27" customFormat="1" ht="10.5" customHeight="1" x14ac:dyDescent="0.25">
      <c r="A3" s="16"/>
      <c r="B3" s="26"/>
      <c r="C3" s="26"/>
    </row>
    <row r="4" spans="1:11" ht="30" x14ac:dyDescent="0.25">
      <c r="A4" s="17" t="s">
        <v>67</v>
      </c>
      <c r="B4" s="38" t="s">
        <v>11</v>
      </c>
      <c r="C4" s="38" t="s">
        <v>12</v>
      </c>
      <c r="D4" s="27"/>
      <c r="E4" s="27"/>
      <c r="F4" s="27"/>
      <c r="G4" s="27"/>
      <c r="H4" s="27"/>
      <c r="I4" s="27"/>
      <c r="J4" s="27"/>
      <c r="K4" s="27"/>
    </row>
    <row r="5" spans="1:11" x14ac:dyDescent="0.25">
      <c r="A5" s="18" t="s">
        <v>53</v>
      </c>
      <c r="B5" s="19"/>
      <c r="C5" s="20"/>
      <c r="D5" s="27"/>
      <c r="E5" s="27"/>
      <c r="F5" s="27"/>
      <c r="G5" s="27"/>
      <c r="H5" s="27"/>
      <c r="I5" s="27"/>
      <c r="J5" s="27"/>
      <c r="K5" s="27"/>
    </row>
    <row r="6" spans="1:11" x14ac:dyDescent="0.25">
      <c r="A6" s="18" t="s">
        <v>54</v>
      </c>
      <c r="B6" s="19"/>
      <c r="C6" s="20"/>
      <c r="D6" s="27"/>
      <c r="E6" s="27"/>
      <c r="F6" s="27"/>
      <c r="G6" s="27"/>
      <c r="H6" s="27"/>
      <c r="I6" s="27"/>
      <c r="J6" s="27"/>
      <c r="K6" s="27"/>
    </row>
    <row r="7" spans="1:11" x14ac:dyDescent="0.25">
      <c r="A7" s="18" t="s">
        <v>55</v>
      </c>
      <c r="B7" s="19"/>
      <c r="C7" s="20"/>
      <c r="D7" s="27"/>
      <c r="E7" s="27"/>
      <c r="F7" s="27"/>
      <c r="G7" s="27"/>
      <c r="H7" s="27"/>
      <c r="I7" s="27"/>
      <c r="J7" s="27"/>
      <c r="K7" s="27"/>
    </row>
    <row r="8" spans="1:11" x14ac:dyDescent="0.25">
      <c r="A8" s="18" t="s">
        <v>45</v>
      </c>
      <c r="B8" s="19"/>
      <c r="C8" s="20"/>
      <c r="D8" s="27"/>
      <c r="E8" s="27"/>
      <c r="F8" s="27"/>
      <c r="G8" s="27"/>
      <c r="H8" s="27"/>
      <c r="I8" s="27"/>
      <c r="J8" s="27"/>
      <c r="K8" s="27"/>
    </row>
    <row r="9" spans="1:11" x14ac:dyDescent="0.25">
      <c r="A9" s="18" t="s">
        <v>56</v>
      </c>
      <c r="B9" s="19"/>
      <c r="C9" s="20"/>
      <c r="D9" s="27"/>
      <c r="E9" s="27"/>
      <c r="F9" s="27"/>
      <c r="G9" s="27"/>
      <c r="H9" s="27"/>
      <c r="I9" s="27"/>
      <c r="J9" s="27"/>
      <c r="K9" s="27"/>
    </row>
    <row r="10" spans="1:11" x14ac:dyDescent="0.25">
      <c r="A10" s="18" t="s">
        <v>57</v>
      </c>
      <c r="B10" s="19"/>
      <c r="C10" s="20"/>
      <c r="D10" s="27"/>
      <c r="E10" s="27"/>
      <c r="F10" s="27"/>
      <c r="G10" s="27"/>
      <c r="H10" s="27"/>
      <c r="I10" s="27"/>
      <c r="J10" s="27"/>
      <c r="K10" s="27"/>
    </row>
    <row r="11" spans="1:11" x14ac:dyDescent="0.25">
      <c r="A11" s="18" t="s">
        <v>58</v>
      </c>
      <c r="B11" s="19"/>
      <c r="C11" s="20"/>
      <c r="D11" s="27"/>
      <c r="E11" s="27"/>
      <c r="F11" s="27"/>
      <c r="G11" s="27"/>
      <c r="H11" s="27"/>
      <c r="I11" s="27"/>
      <c r="J11" s="27"/>
      <c r="K11" s="27"/>
    </row>
    <row r="12" spans="1:11" x14ac:dyDescent="0.25">
      <c r="A12" s="18" t="s">
        <v>59</v>
      </c>
      <c r="B12" s="19"/>
      <c r="C12" s="20"/>
      <c r="D12" s="27"/>
      <c r="E12" s="27"/>
      <c r="F12" s="27"/>
      <c r="G12" s="27"/>
      <c r="H12" s="27"/>
      <c r="I12" s="27"/>
      <c r="J12" s="27"/>
      <c r="K12" s="27"/>
    </row>
    <row r="13" spans="1:11" x14ac:dyDescent="0.25">
      <c r="A13" s="18" t="s">
        <v>62</v>
      </c>
      <c r="B13" s="19"/>
      <c r="C13" s="20"/>
      <c r="D13" s="27"/>
      <c r="E13" s="27"/>
      <c r="F13" s="27"/>
      <c r="G13" s="27"/>
      <c r="H13" s="27"/>
      <c r="I13" s="27"/>
      <c r="J13" s="27"/>
      <c r="K13" s="27"/>
    </row>
    <row r="14" spans="1:11" ht="79.5" customHeight="1" x14ac:dyDescent="0.25">
      <c r="A14" s="45" t="s">
        <v>63</v>
      </c>
      <c r="B14" s="19"/>
      <c r="C14" s="20"/>
      <c r="D14" s="27"/>
      <c r="E14" s="27"/>
      <c r="F14" s="27"/>
      <c r="G14" s="27"/>
      <c r="H14" s="27"/>
      <c r="I14" s="27"/>
      <c r="J14" s="27"/>
      <c r="K14" s="27"/>
    </row>
    <row r="15" spans="1:11" ht="30" x14ac:dyDescent="0.25">
      <c r="A15" s="18" t="s">
        <v>70</v>
      </c>
      <c r="B15" s="19"/>
      <c r="C15" s="20"/>
      <c r="D15" s="27"/>
      <c r="E15" s="27"/>
      <c r="F15" s="27"/>
      <c r="G15" s="27"/>
      <c r="H15" s="27"/>
      <c r="I15" s="27"/>
      <c r="J15" s="27"/>
      <c r="K15" s="27"/>
    </row>
    <row r="16" spans="1:11" x14ac:dyDescent="0.25">
      <c r="A16" s="18" t="s">
        <v>64</v>
      </c>
      <c r="B16" s="19"/>
      <c r="C16" s="20"/>
      <c r="D16" s="27"/>
      <c r="E16" s="27"/>
      <c r="F16" s="27"/>
      <c r="G16" s="27"/>
      <c r="H16" s="27"/>
      <c r="I16" s="27"/>
      <c r="J16" s="27"/>
      <c r="K16" s="27"/>
    </row>
    <row r="17" spans="1:11" x14ac:dyDescent="0.25">
      <c r="A17" s="27"/>
      <c r="B17" s="27"/>
      <c r="C17" s="27"/>
      <c r="D17" s="27"/>
      <c r="E17" s="27"/>
      <c r="F17" s="27"/>
      <c r="G17" s="27"/>
      <c r="H17" s="27"/>
      <c r="I17" s="27"/>
      <c r="J17" s="27"/>
      <c r="K17" s="27"/>
    </row>
    <row r="18" spans="1:11" ht="30" x14ac:dyDescent="0.25">
      <c r="A18" s="17" t="s">
        <v>68</v>
      </c>
      <c r="B18" s="38" t="s">
        <v>11</v>
      </c>
      <c r="C18" s="38" t="s">
        <v>12</v>
      </c>
      <c r="D18" s="27"/>
      <c r="E18" s="27"/>
      <c r="F18" s="27"/>
      <c r="G18" s="27"/>
      <c r="H18" s="27"/>
      <c r="I18" s="27"/>
      <c r="J18" s="27"/>
      <c r="K18" s="27"/>
    </row>
    <row r="19" spans="1:11" x14ac:dyDescent="0.25">
      <c r="A19" s="18" t="s">
        <v>53</v>
      </c>
      <c r="B19" s="21"/>
      <c r="C19" s="20"/>
      <c r="D19" s="27"/>
      <c r="E19" s="27"/>
      <c r="F19" s="27"/>
      <c r="G19" s="27"/>
      <c r="H19" s="27"/>
      <c r="I19" s="27"/>
      <c r="J19" s="27"/>
      <c r="K19" s="27"/>
    </row>
    <row r="20" spans="1:11" x14ac:dyDescent="0.25">
      <c r="A20" s="18" t="s">
        <v>54</v>
      </c>
      <c r="B20" s="21"/>
      <c r="C20" s="20"/>
      <c r="D20" s="27"/>
      <c r="E20" s="27"/>
      <c r="F20" s="27"/>
      <c r="G20" s="27"/>
      <c r="H20" s="27"/>
      <c r="I20" s="27"/>
      <c r="J20" s="27"/>
      <c r="K20" s="27"/>
    </row>
    <row r="21" spans="1:11" x14ac:dyDescent="0.25">
      <c r="A21" s="18" t="s">
        <v>55</v>
      </c>
      <c r="B21" s="21"/>
      <c r="C21" s="20"/>
      <c r="D21" s="27"/>
      <c r="E21" s="27"/>
      <c r="F21" s="27"/>
      <c r="G21" s="27"/>
      <c r="H21" s="27"/>
      <c r="I21" s="27"/>
      <c r="J21" s="27"/>
      <c r="K21" s="27"/>
    </row>
    <row r="22" spans="1:11" x14ac:dyDescent="0.25">
      <c r="A22" s="18" t="s">
        <v>45</v>
      </c>
      <c r="B22" s="21"/>
      <c r="C22" s="20"/>
      <c r="D22" s="27"/>
      <c r="E22" s="27"/>
      <c r="F22" s="27"/>
      <c r="G22" s="27"/>
      <c r="H22" s="27"/>
      <c r="I22" s="27"/>
      <c r="J22" s="27"/>
      <c r="K22" s="27"/>
    </row>
    <row r="23" spans="1:11" x14ac:dyDescent="0.25">
      <c r="A23" s="18" t="s">
        <v>60</v>
      </c>
      <c r="B23" s="21"/>
      <c r="C23" s="20"/>
      <c r="D23" s="27"/>
      <c r="E23" s="27"/>
      <c r="F23" s="27"/>
      <c r="G23" s="27"/>
      <c r="H23" s="27"/>
      <c r="I23" s="27"/>
      <c r="J23" s="27"/>
      <c r="K23" s="27"/>
    </row>
    <row r="24" spans="1:11" x14ac:dyDescent="0.25">
      <c r="A24" s="18" t="s">
        <v>65</v>
      </c>
      <c r="B24" s="21"/>
      <c r="C24" s="20"/>
      <c r="D24" s="27"/>
      <c r="E24" s="27"/>
      <c r="F24" s="27"/>
      <c r="G24" s="27"/>
      <c r="H24" s="27"/>
      <c r="I24" s="27"/>
      <c r="J24" s="27"/>
      <c r="K24" s="27"/>
    </row>
    <row r="25" spans="1:11" ht="75" x14ac:dyDescent="0.25">
      <c r="A25" s="18" t="s">
        <v>46</v>
      </c>
      <c r="B25" s="21"/>
      <c r="C25" s="20"/>
      <c r="D25" s="27"/>
      <c r="E25" s="27"/>
      <c r="F25" s="27"/>
      <c r="G25" s="27"/>
      <c r="H25" s="27"/>
      <c r="I25" s="27"/>
      <c r="J25" s="27"/>
      <c r="K25" s="27"/>
    </row>
    <row r="26" spans="1:11" ht="30" x14ac:dyDescent="0.25">
      <c r="A26" s="18" t="s">
        <v>70</v>
      </c>
      <c r="B26" s="21"/>
      <c r="C26" s="20"/>
      <c r="D26" s="27"/>
      <c r="E26" s="27"/>
      <c r="F26" s="27"/>
      <c r="G26" s="27"/>
      <c r="H26" s="27"/>
      <c r="I26" s="27"/>
      <c r="J26" s="27"/>
      <c r="K26" s="27"/>
    </row>
    <row r="27" spans="1:11" x14ac:dyDescent="0.25">
      <c r="A27" s="18" t="s">
        <v>64</v>
      </c>
      <c r="B27" s="21"/>
      <c r="C27" s="20"/>
      <c r="D27" s="27"/>
      <c r="E27" s="27"/>
      <c r="F27" s="27"/>
      <c r="G27" s="27"/>
      <c r="H27" s="27"/>
      <c r="I27" s="27"/>
      <c r="J27" s="27"/>
      <c r="K27" s="27"/>
    </row>
    <row r="28" spans="1:11" x14ac:dyDescent="0.25">
      <c r="A28" s="27"/>
      <c r="B28" s="27"/>
      <c r="C28" s="27"/>
      <c r="D28" s="27"/>
      <c r="E28" s="27"/>
      <c r="F28" s="27"/>
      <c r="G28" s="27"/>
      <c r="H28" s="27"/>
      <c r="I28" s="27"/>
      <c r="J28" s="27"/>
      <c r="K28" s="27"/>
    </row>
    <row r="29" spans="1:11" ht="30" x14ac:dyDescent="0.25">
      <c r="A29" s="17" t="s">
        <v>47</v>
      </c>
      <c r="B29" s="38" t="s">
        <v>11</v>
      </c>
      <c r="C29" s="38" t="s">
        <v>12</v>
      </c>
      <c r="D29" s="27"/>
      <c r="E29" s="27"/>
      <c r="F29" s="27"/>
      <c r="G29" s="27"/>
      <c r="H29" s="27"/>
      <c r="I29" s="27"/>
      <c r="J29" s="27"/>
      <c r="K29" s="27"/>
    </row>
    <row r="30" spans="1:11" x14ac:dyDescent="0.25">
      <c r="A30" s="18" t="s">
        <v>48</v>
      </c>
      <c r="B30" s="21"/>
      <c r="C30" s="20"/>
      <c r="D30" s="27"/>
      <c r="E30" s="27"/>
      <c r="F30" s="27"/>
      <c r="G30" s="27"/>
      <c r="H30" s="27"/>
      <c r="I30" s="27"/>
      <c r="J30" s="27"/>
      <c r="K30" s="27"/>
    </row>
    <row r="31" spans="1:11" x14ac:dyDescent="0.25">
      <c r="A31" s="18" t="s">
        <v>49</v>
      </c>
      <c r="B31" s="21"/>
      <c r="C31" s="20"/>
      <c r="D31" s="27"/>
      <c r="E31" s="27"/>
      <c r="F31" s="27"/>
      <c r="G31" s="27"/>
      <c r="H31" s="27"/>
      <c r="I31" s="27"/>
      <c r="J31" s="27"/>
      <c r="K31" s="27"/>
    </row>
    <row r="32" spans="1:11" ht="30" x14ac:dyDescent="0.25">
      <c r="A32" s="18" t="s">
        <v>75</v>
      </c>
      <c r="B32" s="21"/>
      <c r="C32" s="20"/>
      <c r="D32" s="27"/>
      <c r="E32" s="27"/>
      <c r="F32" s="27"/>
      <c r="G32" s="27"/>
      <c r="H32" s="27"/>
      <c r="I32" s="27"/>
      <c r="J32" s="27"/>
      <c r="K32" s="27"/>
    </row>
    <row r="33" spans="1:11" x14ac:dyDescent="0.25">
      <c r="A33" s="18" t="s">
        <v>50</v>
      </c>
      <c r="B33" s="21"/>
      <c r="C33" s="20"/>
      <c r="D33" s="27"/>
      <c r="E33" s="27"/>
      <c r="F33" s="27"/>
      <c r="G33" s="27"/>
      <c r="H33" s="27"/>
      <c r="I33" s="27"/>
      <c r="J33" s="27"/>
      <c r="K33" s="27"/>
    </row>
    <row r="34" spans="1:11" x14ac:dyDescent="0.25">
      <c r="A34" s="18" t="s">
        <v>45</v>
      </c>
      <c r="B34" s="21"/>
      <c r="C34" s="20"/>
      <c r="D34" s="27"/>
      <c r="E34" s="27"/>
      <c r="F34" s="27"/>
      <c r="G34" s="27"/>
      <c r="H34" s="27"/>
      <c r="I34" s="27"/>
      <c r="J34" s="27"/>
      <c r="K34" s="27"/>
    </row>
    <row r="35" spans="1:11" x14ac:dyDescent="0.25">
      <c r="A35" s="27"/>
      <c r="B35" s="27"/>
      <c r="C35" s="27"/>
      <c r="D35" s="27"/>
      <c r="E35" s="27"/>
      <c r="F35" s="27"/>
      <c r="G35" s="27"/>
      <c r="H35" s="27"/>
      <c r="I35" s="27"/>
      <c r="J35" s="27"/>
      <c r="K35" s="27"/>
    </row>
    <row r="36" spans="1:11" ht="30" x14ac:dyDescent="0.25">
      <c r="A36" s="17" t="s">
        <v>69</v>
      </c>
      <c r="B36" s="38" t="s">
        <v>11</v>
      </c>
      <c r="C36" s="38" t="s">
        <v>12</v>
      </c>
      <c r="D36" s="27"/>
      <c r="E36" s="27"/>
      <c r="F36" s="27"/>
      <c r="G36" s="27"/>
      <c r="H36" s="27"/>
      <c r="I36" s="27"/>
      <c r="J36" s="27"/>
      <c r="K36" s="27"/>
    </row>
    <row r="37" spans="1:11" x14ac:dyDescent="0.25">
      <c r="A37" s="18" t="s">
        <v>13</v>
      </c>
      <c r="B37" s="21"/>
      <c r="C37" s="20"/>
      <c r="D37" s="27"/>
      <c r="E37" s="27"/>
      <c r="F37" s="27"/>
      <c r="G37" s="27"/>
      <c r="H37" s="27"/>
      <c r="I37" s="27"/>
      <c r="J37" s="27"/>
      <c r="K37" s="27"/>
    </row>
    <row r="38" spans="1:11" x14ac:dyDescent="0.25">
      <c r="A38" s="18" t="s">
        <v>14</v>
      </c>
      <c r="B38" s="21"/>
      <c r="C38" s="20"/>
      <c r="D38" s="27"/>
      <c r="E38" s="27"/>
      <c r="F38" s="27"/>
      <c r="G38" s="27"/>
      <c r="H38" s="27"/>
      <c r="I38" s="27"/>
      <c r="J38" s="27"/>
      <c r="K38" s="27"/>
    </row>
    <row r="39" spans="1:11" x14ac:dyDescent="0.25">
      <c r="A39" s="18" t="s">
        <v>15</v>
      </c>
      <c r="B39" s="21"/>
      <c r="C39" s="20"/>
      <c r="D39" s="27"/>
      <c r="E39" s="27"/>
      <c r="F39" s="27"/>
      <c r="G39" s="27"/>
      <c r="H39" s="27"/>
      <c r="I39" s="27"/>
      <c r="J39" s="27"/>
      <c r="K39" s="27"/>
    </row>
    <row r="40" spans="1:11" x14ac:dyDescent="0.25">
      <c r="A40" s="18" t="s">
        <v>16</v>
      </c>
      <c r="B40" s="21"/>
      <c r="C40" s="20"/>
      <c r="D40" s="27"/>
      <c r="E40" s="27"/>
      <c r="F40" s="27"/>
      <c r="G40" s="27"/>
      <c r="H40" s="27"/>
      <c r="I40" s="27"/>
      <c r="J40" s="27"/>
      <c r="K40" s="27"/>
    </row>
    <row r="41" spans="1:11" x14ac:dyDescent="0.25">
      <c r="A41" s="18" t="s">
        <v>17</v>
      </c>
      <c r="B41" s="21"/>
      <c r="C41" s="20"/>
      <c r="D41" s="27"/>
      <c r="E41" s="27"/>
      <c r="F41" s="27"/>
      <c r="G41" s="27"/>
      <c r="H41" s="27"/>
      <c r="I41" s="27"/>
      <c r="J41" s="27"/>
      <c r="K41" s="27"/>
    </row>
    <row r="42" spans="1:11" x14ac:dyDescent="0.25">
      <c r="A42" s="18" t="s">
        <v>18</v>
      </c>
      <c r="B42" s="21"/>
      <c r="C42" s="20"/>
      <c r="D42" s="27"/>
      <c r="E42" s="27"/>
      <c r="F42" s="27"/>
      <c r="G42" s="27"/>
      <c r="H42" s="27"/>
      <c r="I42" s="27"/>
      <c r="J42" s="27"/>
      <c r="K42" s="27"/>
    </row>
    <row r="43" spans="1:11" x14ac:dyDescent="0.25">
      <c r="A43" s="18" t="s">
        <v>19</v>
      </c>
      <c r="B43" s="21"/>
      <c r="C43" s="20"/>
      <c r="D43" s="27"/>
      <c r="E43" s="27"/>
      <c r="F43" s="27"/>
      <c r="G43" s="27"/>
      <c r="H43" s="27"/>
      <c r="I43" s="27"/>
      <c r="J43" s="27"/>
      <c r="K43" s="27"/>
    </row>
    <row r="44" spans="1:11" x14ac:dyDescent="0.25">
      <c r="A44" s="18" t="s">
        <v>20</v>
      </c>
      <c r="B44" s="21"/>
      <c r="C44" s="20"/>
      <c r="D44" s="27"/>
      <c r="E44" s="27"/>
      <c r="F44" s="27"/>
      <c r="G44" s="27"/>
      <c r="H44" s="27"/>
      <c r="I44" s="27"/>
      <c r="J44" s="27"/>
      <c r="K44" s="27"/>
    </row>
    <row r="45" spans="1:11" x14ac:dyDescent="0.25">
      <c r="A45" s="18" t="s">
        <v>21</v>
      </c>
      <c r="B45" s="21"/>
      <c r="C45" s="20"/>
      <c r="D45" s="27"/>
      <c r="E45" s="27"/>
      <c r="F45" s="27"/>
      <c r="G45" s="27"/>
      <c r="H45" s="27"/>
      <c r="I45" s="27"/>
      <c r="J45" s="27"/>
      <c r="K45" s="27"/>
    </row>
    <row r="46" spans="1:11" x14ac:dyDescent="0.25">
      <c r="A46" s="18" t="s">
        <v>22</v>
      </c>
      <c r="B46" s="21"/>
      <c r="C46" s="20"/>
      <c r="D46" s="27"/>
      <c r="E46" s="27"/>
      <c r="F46" s="27"/>
      <c r="G46" s="27"/>
      <c r="H46" s="27"/>
      <c r="I46" s="27"/>
      <c r="J46" s="27"/>
      <c r="K46" s="27"/>
    </row>
    <row r="47" spans="1:11" x14ac:dyDescent="0.25">
      <c r="A47" s="18" t="s">
        <v>23</v>
      </c>
      <c r="B47" s="21"/>
      <c r="C47" s="20"/>
      <c r="D47" s="27"/>
      <c r="E47" s="27"/>
      <c r="F47" s="27"/>
      <c r="G47" s="27"/>
      <c r="H47" s="27"/>
      <c r="I47" s="27"/>
      <c r="J47" s="27"/>
      <c r="K47" s="27"/>
    </row>
    <row r="48" spans="1:11" x14ac:dyDescent="0.25">
      <c r="A48" s="18" t="s">
        <v>24</v>
      </c>
      <c r="B48" s="21"/>
      <c r="C48" s="20"/>
      <c r="D48" s="27"/>
      <c r="E48" s="27"/>
      <c r="F48" s="27"/>
      <c r="G48" s="27"/>
      <c r="H48" s="27"/>
      <c r="I48" s="27"/>
      <c r="J48" s="27"/>
      <c r="K48" s="27"/>
    </row>
    <row r="49" spans="1:11" x14ac:dyDescent="0.25">
      <c r="A49" s="18" t="s">
        <v>25</v>
      </c>
      <c r="B49" s="21"/>
      <c r="C49" s="20"/>
      <c r="D49" s="27"/>
      <c r="E49" s="27"/>
      <c r="F49" s="27"/>
      <c r="G49" s="27"/>
      <c r="H49" s="27"/>
      <c r="I49" s="27"/>
      <c r="J49" s="27"/>
      <c r="K49" s="27"/>
    </row>
    <row r="50" spans="1:11" x14ac:dyDescent="0.25">
      <c r="A50" s="18" t="s">
        <v>26</v>
      </c>
      <c r="B50" s="21"/>
      <c r="C50" s="20"/>
      <c r="D50" s="27"/>
      <c r="E50" s="27"/>
      <c r="F50" s="27"/>
      <c r="G50" s="27"/>
      <c r="H50" s="27"/>
      <c r="I50" s="27"/>
      <c r="J50" s="27"/>
      <c r="K50" s="27"/>
    </row>
    <row r="51" spans="1:11" x14ac:dyDescent="0.25">
      <c r="A51" s="18" t="s">
        <v>27</v>
      </c>
      <c r="B51" s="21"/>
      <c r="C51" s="20"/>
      <c r="D51" s="27"/>
      <c r="E51" s="27"/>
      <c r="F51" s="27"/>
      <c r="G51" s="27"/>
      <c r="H51" s="27"/>
      <c r="I51" s="27"/>
      <c r="J51" s="27"/>
      <c r="K51" s="27"/>
    </row>
    <row r="52" spans="1:11" x14ac:dyDescent="0.25">
      <c r="A52" s="18" t="s">
        <v>28</v>
      </c>
      <c r="B52" s="21"/>
      <c r="C52" s="20"/>
      <c r="D52" s="27"/>
      <c r="E52" s="27"/>
      <c r="F52" s="27"/>
      <c r="G52" s="27"/>
      <c r="H52" s="27"/>
      <c r="I52" s="27"/>
      <c r="J52" s="27"/>
      <c r="K52" s="27"/>
    </row>
    <row r="53" spans="1:11" x14ac:dyDescent="0.25">
      <c r="A53" s="18" t="s">
        <v>29</v>
      </c>
      <c r="B53" s="21"/>
      <c r="C53" s="20"/>
      <c r="D53" s="27"/>
      <c r="E53" s="27"/>
      <c r="F53" s="27"/>
      <c r="G53" s="27"/>
      <c r="H53" s="27"/>
      <c r="I53" s="27"/>
      <c r="J53" s="27"/>
      <c r="K53" s="27"/>
    </row>
    <row r="54" spans="1:11" x14ac:dyDescent="0.25">
      <c r="A54" s="18" t="s">
        <v>30</v>
      </c>
      <c r="B54" s="21"/>
      <c r="C54" s="20"/>
      <c r="D54" s="27"/>
      <c r="E54" s="27"/>
      <c r="F54" s="27"/>
      <c r="G54" s="27"/>
      <c r="H54" s="27"/>
      <c r="I54" s="27"/>
      <c r="J54" s="27"/>
      <c r="K54" s="27"/>
    </row>
    <row r="55" spans="1:11" x14ac:dyDescent="0.25">
      <c r="A55" s="18" t="s">
        <v>31</v>
      </c>
      <c r="B55" s="21"/>
      <c r="C55" s="20"/>
      <c r="D55" s="27"/>
      <c r="E55" s="27"/>
      <c r="F55" s="27"/>
      <c r="G55" s="27"/>
      <c r="H55" s="27"/>
      <c r="I55" s="27"/>
      <c r="J55" s="27"/>
      <c r="K55" s="27"/>
    </row>
    <row r="56" spans="1:11" x14ac:dyDescent="0.25">
      <c r="A56" s="18" t="s">
        <v>32</v>
      </c>
      <c r="B56" s="21"/>
      <c r="C56" s="20"/>
      <c r="D56" s="27"/>
      <c r="E56" s="27"/>
      <c r="F56" s="27"/>
      <c r="G56" s="27"/>
      <c r="H56" s="27"/>
      <c r="I56" s="27"/>
      <c r="J56" s="27"/>
      <c r="K56" s="27"/>
    </row>
    <row r="57" spans="1:11" x14ac:dyDescent="0.25">
      <c r="A57" s="18" t="s">
        <v>33</v>
      </c>
      <c r="B57" s="21"/>
      <c r="C57" s="20"/>
      <c r="D57" s="27"/>
      <c r="E57" s="27"/>
      <c r="F57" s="27"/>
      <c r="G57" s="27"/>
      <c r="H57" s="27"/>
      <c r="I57" s="27"/>
      <c r="J57" s="27"/>
      <c r="K57" s="27"/>
    </row>
    <row r="58" spans="1:11" x14ac:dyDescent="0.25">
      <c r="A58" s="18" t="s">
        <v>34</v>
      </c>
      <c r="B58" s="21"/>
      <c r="C58" s="20"/>
      <c r="D58" s="27"/>
      <c r="E58" s="27"/>
      <c r="F58" s="27"/>
      <c r="G58" s="27"/>
      <c r="H58" s="27"/>
      <c r="I58" s="27"/>
      <c r="J58" s="27"/>
      <c r="K58" s="27"/>
    </row>
    <row r="59" spans="1:11" x14ac:dyDescent="0.25">
      <c r="A59" s="18" t="s">
        <v>35</v>
      </c>
      <c r="B59" s="21"/>
      <c r="C59" s="20"/>
      <c r="D59" s="27"/>
      <c r="E59" s="27"/>
      <c r="F59" s="27"/>
      <c r="G59" s="27"/>
      <c r="H59" s="27"/>
      <c r="I59" s="27"/>
      <c r="J59" s="27"/>
      <c r="K59" s="27"/>
    </row>
    <row r="60" spans="1:11" x14ac:dyDescent="0.25">
      <c r="A60" s="18" t="s">
        <v>36</v>
      </c>
      <c r="B60" s="21"/>
      <c r="C60" s="20"/>
      <c r="D60" s="27"/>
      <c r="E60" s="27"/>
      <c r="F60" s="27"/>
      <c r="G60" s="27"/>
      <c r="H60" s="27"/>
      <c r="I60" s="27"/>
      <c r="J60" s="27"/>
      <c r="K60" s="27"/>
    </row>
    <row r="61" spans="1:11" x14ac:dyDescent="0.25">
      <c r="A61" s="18" t="s">
        <v>44</v>
      </c>
      <c r="B61" s="21"/>
      <c r="C61" s="20"/>
      <c r="D61" s="27"/>
      <c r="E61" s="27"/>
      <c r="F61" s="27"/>
      <c r="G61" s="27"/>
      <c r="H61" s="27"/>
      <c r="I61" s="27"/>
      <c r="J61" s="27"/>
      <c r="K61" s="27"/>
    </row>
    <row r="62" spans="1:11" s="28" customFormat="1" x14ac:dyDescent="0.25">
      <c r="A62" s="34"/>
      <c r="B62" s="34"/>
      <c r="C62" s="34"/>
      <c r="D62" s="34"/>
      <c r="E62" s="34"/>
      <c r="F62" s="34"/>
      <c r="G62" s="34"/>
      <c r="H62" s="34"/>
      <c r="I62" s="34"/>
      <c r="J62" s="34"/>
      <c r="K62" s="34"/>
    </row>
    <row r="63" spans="1:11" x14ac:dyDescent="0.25">
      <c r="A63" s="27"/>
      <c r="B63" s="27"/>
      <c r="C63" s="27"/>
      <c r="D63" s="27"/>
      <c r="E63" s="27"/>
      <c r="F63" s="27"/>
      <c r="G63" s="27"/>
      <c r="H63" s="27"/>
      <c r="I63" s="27"/>
      <c r="J63" s="27"/>
      <c r="K63" s="27"/>
    </row>
    <row r="64" spans="1:11" ht="120.75" customHeight="1" x14ac:dyDescent="0.25">
      <c r="A64" s="72" t="s">
        <v>42</v>
      </c>
      <c r="B64" s="73"/>
      <c r="C64" s="74"/>
      <c r="D64" s="35"/>
      <c r="E64" s="27"/>
      <c r="F64" s="27"/>
      <c r="G64" s="27"/>
      <c r="H64" s="27"/>
      <c r="I64" s="27"/>
      <c r="J64" s="27"/>
      <c r="K64" s="27"/>
    </row>
    <row r="65" spans="1:11" ht="45" customHeight="1" x14ac:dyDescent="0.25">
      <c r="A65" s="27"/>
      <c r="B65" s="27"/>
      <c r="C65" s="27"/>
      <c r="D65" s="36"/>
      <c r="E65" s="37"/>
      <c r="F65" s="37"/>
      <c r="G65" s="37"/>
      <c r="H65" s="37"/>
      <c r="I65" s="37"/>
      <c r="J65" s="37"/>
      <c r="K65" s="37"/>
    </row>
    <row r="66" spans="1:11" hidden="1" x14ac:dyDescent="0.25">
      <c r="A66" s="27"/>
      <c r="B66" s="27"/>
      <c r="C66" s="27"/>
      <c r="D66" s="27"/>
    </row>
  </sheetData>
  <sheetProtection algorithmName="SHA-512" hashValue="CekRDNLzShEHdLloFCWcQO3Xn2/JAvyL8NqEu7jwA/qAJxO33b4OITxCbXJNwgW6QmrYl6zp4eITk/b1/IwdPw==" saltValue="zAkfs/LISOGPv2o46ne30w==" spinCount="100000" sheet="1" objects="1" scenarios="1"/>
  <mergeCells count="2">
    <mergeCell ref="A2:C2"/>
    <mergeCell ref="A64:C64"/>
  </mergeCells>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AutoGenerated xmlns="http://schemas.econnect.nl/">false</AutoGenerated>
    <SGC0001018 xmlns="c68162f5-5292-4b4e-a453-381c9ebc3801">Ja</SGC0001018>
    <SCN0000540 xmlns="c68162f5-5292-4b4e-a453-381c9ebc3801" xmlns:ns1="http://www.w3.org/2001/XMLSchema-instance" ns1:nil="true"/>
    <SCN0000539 xmlns="c68162f5-5292-4b4e-a453-381c9ebc3801">2016-10-31T15:50:59+00:00</SCN0000539>
    <SCNW000527 xmlns="c68162f5-5292-4b4e-a453-381c9ebc3801" xmlns:ns1="http://www.w3.org/2001/XMLSchema-instance" ns1:nil="true"/>
    <SCNE000527 xmlns="c68162f5-5292-4b4e-a453-381c9ebc3801">Werkdag</SCNE000527>
    <SCN0000528 xmlns="c68162f5-5292-4b4e-a453-381c9ebc3801">Na afhandeling</SCN0000528>
    <SCN0000546 xmlns="c68162f5-5292-4b4e-a453-381c9ebc3801">Lokaal</SCN0000546>
    <SCN0000525 xmlns="c68162f5-5292-4b4e-a453-381c9ebc3801">Nee</SCN0000525>
    <SCN0000552 xmlns="c68162f5-5292-4b4e-a453-381c9ebc3801">2017-04-21T08:45:43+00:00</SCN0000552>
    <SCN0000516 xmlns="c68162f5-5292-4b4e-a453-381c9ebc3801">Verslag</SCN0000516>
    <SCN0000517 xmlns="c68162f5-5292-4b4e-a453-381c9ebc3801" xmlns:ns1="http://www.w3.org/2001/XMLSchema-instance" ns1:nil="true"/>
    <SCN0000522 xmlns="c68162f5-5292-4b4e-a453-381c9ebc3801">Generiek documenttype</SCN0000522>
    <SCN0000531 xmlns="c68162f5-5292-4b4e-a453-381c9ebc3801">Nee</SCN0000531>
    <SCN0000537 xmlns="c68162f5-5292-4b4e-a453-381c9ebc3801">Nee</SCN0000537>
    <SCN0000534 xmlns="c68162f5-5292-4b4e-a453-381c9ebc3801" xmlns:ns1="http://www.w3.org/2001/XMLSchema-instance" ns1:nil="true"/>
    <SCN0000521 xmlns="c68162f5-5292-4b4e-a453-381c9ebc3801" xmlns:ns1="http://www.w3.org/2001/XMLSchema-instance" ns1:nil="true"/>
    <SCN0000523 xmlns="c68162f5-5292-4b4e-a453-381c9ebc3801" xmlns:ns1="http://www.w3.org/2001/XMLSchema-instance" ns1:nil="true"/>
    <SCN0000529 xmlns="c68162f5-5292-4b4e-a453-381c9ebc3801" xmlns:ns1="http://www.w3.org/2001/XMLSchema-instance" ns1:nil="true"/>
    <SCN0000535 xmlns="c68162f5-5292-4b4e-a453-381c9ebc3801" xmlns:ns1="http://www.w3.org/2001/XMLSchema-instance" ns1:nil="true"/>
    <SCN0000524 xmlns="c68162f5-5292-4b4e-a453-381c9ebc3801">Intern</SCN0000524>
    <SCN0000532 xmlns="c68162f5-5292-4b4e-a453-381c9ebc3801">Nee</SCN0000532>
    <SCN0000526 xmlns="c68162f5-5292-4b4e-a453-381c9ebc3801">Bewaren</SCN0000526>
    <VN00000017 xmlns="c68162f5-5292-4b4e-a453-381c9ebc3801">Bericht</VN00000017>
    <VN00000015 xmlns="c68162f5-5292-4b4e-a453-381c9ebc3801">Nee</VN00000015>
    <VN00000076 xmlns="c68162f5-5292-4b4e-a453-381c9ebc3801">Nee</VN00000076>
    <VN00000097 xmlns="c68162f5-5292-4b4e-a453-381c9ebc3801" xmlns:ns1="http://www.w3.org/2001/XMLSchema-instance" ns1:nil="true"/>
    <VN00000098 xmlns="c68162f5-5292-4b4e-a453-381c9ebc3801" xmlns:ns1="http://www.w3.org/2001/XMLSchema-instance" ns1:nil="true"/>
    <VN00000109 xmlns="c68162f5-5292-4b4e-a453-381c9ebc3801" xmlns:ns1="http://www.w3.org/2001/XMLSchema-instance" ns1:nil="true"/>
    <VN00000104 xmlns="c68162f5-5292-4b4e-a453-381c9ebc3801" xmlns:ns1="http://www.w3.org/2001/XMLSchema-instance" ns1:nil="true"/>
    <VN00000060 xmlns="c68162f5-5292-4b4e-a453-381c9ebc3801" xmlns:ns1="http://www.w3.org/2001/XMLSchema-instance" ns1:nil="true"/>
    <VN00000087 xmlns="c68162f5-5292-4b4e-a453-381c9ebc3801" xmlns:ns1="http://www.w3.org/2001/XMLSchema-instance" ns1:nil="true"/>
    <VN00000121 xmlns="c68162f5-5292-4b4e-a453-381c9ebc3801">Scanner - code; Scan - datum; Medewerker naam -  Registreren</VN00000121>
    <VN00000124 xmlns="c68162f5-5292-4b4e-a453-381c9ebc3801" xmlns:ns1="http://www.w3.org/2001/XMLSchema-instance" ns1:nil="true"/>
    <ARX_LastSignatureReason xmlns="c68162f5-5292-4b4e-a453-381c9ebc3801">Unknown</ARX_LastSignatureReason>
    <Signatures_x0020_Status xmlns="c68162f5-5292-4b4e-a453-381c9ebc3801">Unknown</Signatures_x0020_Status>
    <ARX_SignaturesCount xmlns="c68162f5-5292-4b4e-a453-381c9ebc3801">Unknown</ARX_SignaturesCount>
    <ARX_LastSignatureStatus xmlns="c68162f5-5292-4b4e-a453-381c9ebc3801">Unknown</ARX_LastSignatureStatus>
    <ARX_LastSignatureDateTime xmlns="c68162f5-5292-4b4e-a453-381c9ebc3801">Unknown</ARX_LastSignatureDateTime>
    <ARX_LastSignerName xmlns="c68162f5-5292-4b4e-a453-381c9ebc3801">Unknown</ARX_LastSignerName>
    <ARX_LastVerifiedOn xmlns="c68162f5-5292-4b4e-a453-381c9ebc3801">Unknown</ARX_LastVerifiedOn>
    <Fasen xmlns="c68162f5-5292-4b4e-a453-381c9ebc3801">1. Voorbereiding</Fasen>
    <Subfase xmlns="c68162f5-5292-4b4e-a453-381c9ebc3801">3.1 Beschrijvend document</Subfase>
    <SCN0000106 xmlns="c68162f5-5292-4b4e-a453-381c9ebc3801" xmlns:ns1="http://www.w3.org/2001/XMLSchema-instance" ns1:nil="true"/>
    <SCN0000059 xmlns="c68162f5-5292-4b4e-a453-381c9ebc3801">Nee</SCN0000059>
    <SCN0000091 xmlns="c68162f5-5292-4b4e-a453-381c9ebc3801" xmlns:ns1="http://www.w3.org/2001/XMLSchema-instance" ns1:nil="true"/>
    <SCN0000027 xmlns="c68162f5-5292-4b4e-a453-381c9ebc3801" xmlns:ns1="http://www.w3.org/2001/XMLSchema-instance" ns1:nil="true"/>
    <VN00000115 xmlns="c68162f5-5292-4b4e-a453-381c9ebc3801">Ja</VN00000115>
    <SCN0000041 xmlns="c68162f5-5292-4b4e-a453-381c9ebc3801">Nee</SCN0000041>
    <Publicatiedatum xmlns="c68162f5-5292-4b4e-a453-381c9ebc3801" xmlns:ns1="http://www.w3.org/2001/XMLSchema-instance" ns1:nil="true"/>
    <SCNE000052 xmlns="c68162f5-5292-4b4e-a453-381c9ebc3801">Werkdag</SCNE000052>
    <SCNW000052 xmlns="c68162f5-5292-4b4e-a453-381c9ebc3801" xmlns:ns1="http://www.w3.org/2001/XMLSchema-instance" ns1:nil="true"/>
    <SCN0000051 xmlns="c68162f5-5292-4b4e-a453-381c9ebc3801" xmlns:ns1="http://www.w3.org/2001/XMLSchema-instance" ns1:nil="true"/>
    <SCNE000081 xmlns="c68162f5-5292-4b4e-a453-381c9ebc3801">Jaar</SCNE000081>
    <SCN0000095 xmlns="c68162f5-5292-4b4e-a453-381c9ebc3801" xmlns:ns1="http://www.w3.org/2001/XMLSchema-instance" ns1:nil="true"/>
    <SCN0000043 xmlns="c68162f5-5292-4b4e-a453-381c9ebc3801" xmlns:ns1="http://www.w3.org/2001/XMLSchema-instance" ns1:nil="true"/>
    <SCN0000065 xmlns="c68162f5-5292-4b4e-a453-381c9ebc3801">Nee</SCN0000065>
    <SCN0000113 xmlns="c68162f5-5292-4b4e-a453-381c9ebc3801" xmlns:ns1="http://www.w3.org/2001/XMLSchema-instance" ns1:nil="true"/>
    <SCN0000099 xmlns="c68162f5-5292-4b4e-a453-381c9ebc3801">
      <Url xmlns:ns1="http://www.w3.org/2001/XMLSchema-instance" ns1:nil="true"/>
      <Description xmlns:ns1="http://www.w3.org/2001/XMLSchema-instance" ns1:nil="true"/>
    </SCN0000099>
    <VN00000122 xmlns="c68162f5-5292-4b4e-a453-381c9ebc3801">Unitmanager A&amp;I</VN00000122>
    <SCN0000034 xmlns="c68162f5-5292-4b4e-a453-381c9ebc3801" xmlns:ns1="http://www.w3.org/2001/XMLSchema-instance" ns1:nil="true"/>
    <SCN0000074 xmlns="c68162f5-5292-4b4e-a453-381c9ebc3801" xmlns:ns1="http://www.w3.org/2001/XMLSchema-instance" ns1:nil="true"/>
    <SCN0000080 xmlns="c68162f5-5292-4b4e-a453-381c9ebc3801">Vernietigen</SCN0000080>
    <SCN0000092 xmlns="c68162f5-5292-4b4e-a453-381c9ebc3801" xmlns:ns1="http://www.w3.org/2001/XMLSchema-instance" ns1:nil="true"/>
    <SCN0000107 xmlns="c68162f5-5292-4b4e-a453-381c9ebc3801" xmlns:ns1="http://www.w3.org/2001/XMLSchema-instance" ns1:nil="true"/>
    <SCN0000108 xmlns="c68162f5-5292-4b4e-a453-381c9ebc3801" xmlns:ns1="http://www.w3.org/2001/XMLSchema-instance" ns1:nil="true"/>
    <SCNW000055 xmlns="c68162f5-5292-4b4e-a453-381c9ebc3801" xmlns:ns1="http://www.w3.org/2001/XMLSchema-instance" ns1:nil="true"/>
    <SCN0000042 xmlns="c68162f5-5292-4b4e-a453-381c9ebc3801" xmlns:ns1="http://www.w3.org/2001/XMLSchema-instance" ns1:nil="true"/>
    <SCNE000056 xmlns="c68162f5-5292-4b4e-a453-381c9ebc3801">Werkdag</SCNE000056>
    <SCN0000129 xmlns="c68162f5-5292-4b4e-a453-381c9ebc3801">2020-01-31T08:56:04+00:00</SCN0000129>
    <SCN0000094 xmlns="c68162f5-5292-4b4e-a453-381c9ebc3801" xmlns:ns1="http://www.w3.org/2001/XMLSchema-instance" ns1:nil="true"/>
    <SCN0000067 xmlns="c68162f5-5292-4b4e-a453-381c9ebc3801" xmlns:ns1="http://www.w3.org/2001/XMLSchema-instance" ns1:nil="true"/>
    <SCN0000084 xmlns="c68162f5-5292-4b4e-a453-381c9ebc3801" xmlns:ns1="http://www.w3.org/2001/XMLSchema-instance" ns1:nil="true"/>
    <SGC0002002 xmlns="c68162f5-5292-4b4e-a453-381c9ebc3801">312</SGC0002002>
    <SGC0001002 xmlns="c68162f5-5292-4b4e-a453-381c9ebc3801">Ja</SGC0001002>
    <SCN0000109 xmlns="c68162f5-5292-4b4e-a453-381c9ebc3801" xmlns:ns1="http://www.w3.org/2001/XMLSchema-instance" ns1:nil="true"/>
    <Dossieroverdrachtsjaar xmlns="c68162f5-5292-4b4e-a453-381c9ebc3801" xmlns:ns1="http://www.w3.org/2001/XMLSchema-instance" ns1:nil="true"/>
    <SCNT000048 xmlns="c68162f5-5292-4b4e-a453-381c9ebc3801" xmlns:ns1="http://www.w3.org/2001/XMLSchema-instance" ns1:nil="true"/>
    <SCN0000082 xmlns="c68162f5-5292-4b4e-a453-381c9ebc3801">Na afloop contract</SCN0000082>
    <SCNW000056 xmlns="c68162f5-5292-4b4e-a453-381c9ebc3801" xmlns:ns1="http://www.w3.org/2001/XMLSchema-instance" ns1:nil="true"/>
    <SCNE000053 xmlns="c68162f5-5292-4b4e-a453-381c9ebc3801">Werkdag</SCNE000053>
    <SCN0000104 xmlns="c68162f5-5292-4b4e-a453-381c9ebc3801" xmlns:ns1="http://www.w3.org/2001/XMLSchema-instance" ns1:nil="true"/>
    <SCN0000123 xmlns="c68162f5-5292-4b4e-a453-381c9ebc3801">Lokaal</SCN0000123>
    <CaseOwner xmlns="http://schemas.econnect.nl/">
      <UserInfo>
        <DisplayName>Simonetti, Stef</DisplayName>
        <AccountId>1532</AccountId>
        <AccountType/>
      </UserInfo>
    </CaseOwner>
    <SCN0000078 xmlns="c68162f5-5292-4b4e-a453-381c9ebc3801" xmlns:ns1="http://www.w3.org/2001/XMLSchema-instance" ns1:nil="true"/>
    <SCN0000029 xmlns="c68162f5-5292-4b4e-a453-381c9ebc3801" xmlns:ns1="http://www.w3.org/2001/XMLSchema-instance" ns1:nil="true"/>
    <SCN0000117 xmlns="c68162f5-5292-4b4e-a453-381c9ebc3801">2016-03-22T12:37:12+00:00</SCN0000117>
    <SCNT000076 xmlns="c68162f5-5292-4b4e-a453-381c9ebc3801">Selectielijst COA 2013- , handeling 37; BSD COA 1994- (2010) 2012 (geactualiseerd), handeling 54;</SCNT000076>
    <SharedCaseName xmlns="http://schemas.econnect.nl/">Contractcatering 2024 Raamovereenkomst</SharedCaseName>
    <SCN0000057 xmlns="c68162f5-5292-4b4e-a453-381c9ebc3801">Ja</SCN0000057>
    <Dossiervernietigingsjaar xmlns="c68162f5-5292-4b4e-a453-381c9ebc3801" xmlns:ns1="http://www.w3.org/2001/XMLSchema-instance" ns1:nil="true"/>
    <SCN0000064 xmlns="c68162f5-5292-4b4e-a453-381c9ebc3801">Ja</SCN0000064>
    <SCN0000077 xmlns="c68162f5-5292-4b4e-a453-381c9ebc3801" xmlns:ns1="http://www.w3.org/2001/XMLSchema-instance" ns1:nil="true"/>
    <SCN0000063 xmlns="c68162f5-5292-4b4e-a453-381c9ebc3801">Nee</SCN0000063>
    <VN00000123 xmlns="c68162f5-5292-4b4e-a453-381c9ebc3801">Creatie - datum; Zaak - code</VN00000123>
    <SCN0000101 xmlns="c68162f5-5292-4b4e-a453-381c9ebc3801" xmlns:ns1="http://www.w3.org/2001/XMLSchema-instance" ns1:nil="true"/>
    <SCN0000062 xmlns="c68162f5-5292-4b4e-a453-381c9ebc3801">Nee</SCN0000062>
    <Dossierdatumafsluiting xmlns="c68162f5-5292-4b4e-a453-381c9ebc3801" xmlns:ns1="http://www.w3.org/2001/XMLSchema-instance" ns1:nil="true"/>
    <SCN0000066 xmlns="c68162f5-5292-4b4e-a453-381c9ebc3801" xmlns:ns1="http://www.w3.org/2001/XMLSchema-instance" ns1:nil="true"/>
    <SCN0000100 xmlns="c68162f5-5292-4b4e-a453-381c9ebc3801" xmlns:ns1="http://www.w3.org/2001/XMLSchema-instance" ns1:nil="true"/>
    <SCN0000028 xmlns="c68162f5-5292-4b4e-a453-381c9ebc3801">Het uitvoeren van een aanbesteding</SCN0000028>
    <SCN0000111 xmlns="c68162f5-5292-4b4e-a453-381c9ebc3801" xmlns:ns1="http://www.w3.org/2001/XMLSchema-instance" ns1:nil="true"/>
    <HoofdPerceel xmlns="c68162f5-5292-4b4e-a453-381c9ebc3801">Hoofd</HoofdPerceel>
    <SCNW000054 xmlns="c68162f5-5292-4b4e-a453-381c9ebc3801" xmlns:ns1="http://www.w3.org/2001/XMLSchema-instance" ns1:nil="true"/>
    <SCNE000055 xmlns="c68162f5-5292-4b4e-a453-381c9ebc3801">Werkdag</SCNE000055>
    <SCN0000044 xmlns="c68162f5-5292-4b4e-a453-381c9ebc3801" xmlns:ns1="http://www.w3.org/2001/XMLSchema-instance" ns1:nil="true"/>
    <SCN0000026 xmlns="c68162f5-5292-4b4e-a453-381c9ebc3801">Aanbesteding</SCN0000026>
    <COAIsDocumentArchived xmlns="http://schemas.econnect.nl/">false</COAIsDocumentArchived>
    <SCNW000053 xmlns="c68162f5-5292-4b4e-a453-381c9ebc3801" xmlns:ns1="http://www.w3.org/2001/XMLSchema-instance" ns1:nil="true"/>
    <SCN0000079 xmlns="c68162f5-5292-4b4e-a453-381c9ebc3801" xmlns:ns1="http://www.w3.org/2001/XMLSchema-instance" ns1:nil="true"/>
    <SCN0000096 xmlns="c68162f5-5292-4b4e-a453-381c9ebc3801" xmlns:ns1="http://www.w3.org/2001/XMLSchema-instance" ns1:nil="true"/>
    <CaseStartDate xmlns="http://schemas.econnect.nl/">2024-09-22T22:00:00+00:00</CaseStartDate>
    <SCN0000058 xmlns="c68162f5-5292-4b4e-a453-381c9ebc3801">Nee</SCN0000058>
    <SCN0000118 xmlns="c68162f5-5292-4b4e-a453-381c9ebc3801" xmlns:ns1="http://www.w3.org/2001/XMLSchema-instance" ns1:nil="true"/>
    <SCN0000061 xmlns="c68162f5-5292-4b4e-a453-381c9ebc3801">Nee</SCN0000061>
    <SCN0000035 xmlns="c68162f5-5292-4b4e-a453-381c9ebc3801">Dit werkproces wordt intern getriggerd</SCN0000035>
    <Typeaanbesteding xmlns="c68162f5-5292-4b4e-a453-381c9ebc3801">Europees openbaar</Typeaanbesteding>
    <SCN0000102 xmlns="c68162f5-5292-4b4e-a453-381c9ebc3801" xmlns:ns1="http://www.w3.org/2001/XMLSchema-instance" ns1:nil="true"/>
    <SCN0000040 xmlns="c68162f5-5292-4b4e-a453-381c9ebc3801">Specifiek werkproces</SCN0000040>
    <SCN0000072 xmlns="c68162f5-5292-4b4e-a453-381c9ebc3801" xmlns:ns1="http://www.w3.org/2001/XMLSchema-instance" ns1:nil="true"/>
    <SCNT000047 xmlns="c68162f5-5292-4b4e-a453-381c9ebc3801">Aanbestedingswet 2012; Aanbestedingsbesluit;</SCNT000047>
    <SCN0000031 xmlns="c68162f5-5292-4b4e-a453-381c9ebc3801">
      <UserInfo>
        <DisplayName>Stevens, Jos</DisplayName>
        <AccountId>1</AccountId>
        <AccountType/>
      </UserInfo>
    </SCN0000031>
    <CaseManager xmlns="http://schemas.econnect.nl/">
      <UserInfo>
        <DisplayName>Tuinman, Rick</DisplayName>
        <AccountId>1096</AccountId>
        <AccountType/>
      </UserInfo>
    </CaseManager>
    <SCN0000098 xmlns="c68162f5-5292-4b4e-a453-381c9ebc3801">
      <Url>http://mavim/Websites/Uitvoeren%20Europese%20aanbesteding%20301002/Theme/Html/Default.html?page=e5&amp;navtype=scheme&amp;targetid=e243&amp;vispageid=0</Url>
      <Description>http://mavim/Websites/Uitvoeren%20Europese%20aanbesteding%20301002/Theme/Html/Default.html?page=e5&amp;navtype=scheme&amp;targetid=e243&amp;vispageid=0</Description>
    </SCN0000098>
    <SCN0000112 xmlns="c68162f5-5292-4b4e-a453-381c9ebc3801" xmlns:ns1="http://www.w3.org/2001/XMLSchema-instance" ns1:nil="true"/>
    <SCNE000054 xmlns="c68162f5-5292-4b4e-a453-381c9ebc3801">Werkdag</SCNE000054>
    <SCN0000073 xmlns="c68162f5-5292-4b4e-a453-381c9ebc3801" xmlns:ns1="http://www.w3.org/2001/XMLSchema-instance" ns1:nil="true"/>
    <SCN0000097 xmlns="c68162f5-5292-4b4e-a453-381c9ebc3801" xmlns:ns1="http://www.w3.org/2001/XMLSchema-instance" ns1:nil="true"/>
    <SCN0000105 xmlns="c68162f5-5292-4b4e-a453-381c9ebc3801" xmlns:ns1="http://www.w3.org/2001/XMLSchema-instance" ns1:nil="true"/>
    <SCNW000081 xmlns="c68162f5-5292-4b4e-a453-381c9ebc3801">10</SCNW000081>
    <SCN0000071 xmlns="c68162f5-5292-4b4e-a453-381c9ebc3801">Ondersteunen/Inkopen en contracteren</SCN0000071>
    <SCN0000070 xmlns="c68162f5-5292-4b4e-a453-381c9ebc3801">Trigger Intern (TI)</SCN0000070>
    <SCN0000083 xmlns="c68162f5-5292-4b4e-a453-381c9ebc3801" xmlns:ns1="http://www.w3.org/2001/XMLSchema-instance" ns1:nil="true"/>
    <SCN0000093 xmlns="c68162f5-5292-4b4e-a453-381c9ebc3801" xmlns:ns1="http://www.w3.org/2001/XMLSchema-instance" ns1:nil="true"/>
    <SCN0000060 xmlns="c68162f5-5292-4b4e-a453-381c9ebc3801">Nee</SCN0000060>
  </documentManagement>
</p:properties>
</file>

<file path=customXml/itemProps1.xml><?xml version="1.0" encoding="utf-8"?>
<ds:datastoreItem xmlns:ds="http://schemas.openxmlformats.org/officeDocument/2006/customXml" ds:itemID="{3E2C17AD-7B8A-49E0-AB0D-9E2D054EE461}">
  <ds:schemaRefs>
    <ds:schemaRef ds:uri="http://schemas.microsoft.com/sharepoint/v3/contenttype/forms"/>
  </ds:schemaRefs>
</ds:datastoreItem>
</file>

<file path=customXml/itemProps2.xml><?xml version="1.0" encoding="utf-8"?>
<ds:datastoreItem xmlns:ds="http://schemas.openxmlformats.org/officeDocument/2006/customXml" ds:itemID="{711149CF-C20D-4F81-A395-D017F89269C1}">
  <ds:schemaRefs>
    <ds:schemaRef ds:uri="http://schemas.microsoft.com/sharepoint/events"/>
  </ds:schemaRefs>
</ds:datastoreItem>
</file>

<file path=customXml/itemProps3.xml><?xml version="1.0" encoding="utf-8"?>
<ds:datastoreItem xmlns:ds="http://schemas.openxmlformats.org/officeDocument/2006/customXml" ds:itemID="{82015401-B37F-4B12-9AA4-B149B9F9EE5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Tarievenblad</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Tuinman, Rick</dc:creator>
  <cp:lastModifiedBy>Tuinman, Rick</cp:lastModifiedBy>
  <dcterms:created xsi:type="dcterms:W3CDTF">2022-11-30T12:59:16Z</dcterms:created>
  <dcterms:modified xsi:type="dcterms:W3CDTF">2025-02-11T12:57:43Z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0x0101007A6E4A62A1A34FCBB5DB597108C1AEB00039040D6211D8C44C867DF9F4C41B896C007799B221D1F1A349BC3440E812A544EA</vt:lpwstr>
  </property>
  <property fmtid="{D5CDD505-2E9C-101B-9397-08002B2CF9AE}" pid="3" name="SCN0000093">
    <vt:lpwstr/>
  </property>
  <property fmtid="{D5CDD505-2E9C-101B-9397-08002B2CF9AE}" pid="4" name="VN00000115">
    <vt:lpwstr>Ja</vt:lpwstr>
  </property>
  <property fmtid="{D5CDD505-2E9C-101B-9397-08002B2CF9AE}" pid="5" name="SCN0000123">
    <vt:lpwstr>Lokaal</vt:lpwstr>
  </property>
  <property fmtid="{D5CDD505-2E9C-101B-9397-08002B2CF9AE}" pid="6" name="SCNE000052">
    <vt:lpwstr>Werkdag</vt:lpwstr>
  </property>
  <property fmtid="{D5CDD505-2E9C-101B-9397-08002B2CF9AE}" pid="7" name="SCN0000102">
    <vt:lpwstr/>
  </property>
  <property fmtid="{D5CDD505-2E9C-101B-9397-08002B2CF9AE}" pid="8" name="SGC0001002">
    <vt:lpwstr>Ja</vt:lpwstr>
  </property>
  <property fmtid="{D5CDD505-2E9C-101B-9397-08002B2CF9AE}" pid="9" name="SCNT000048">
    <vt:lpwstr/>
  </property>
  <property fmtid="{D5CDD505-2E9C-101B-9397-08002B2CF9AE}" pid="10" name="SGC0002002">
    <vt:r8>312</vt:r8>
  </property>
  <property fmtid="{D5CDD505-2E9C-101B-9397-08002B2CF9AE}" pid="11" name="SCN0000062">
    <vt:lpwstr>Nee</vt:lpwstr>
  </property>
  <property fmtid="{D5CDD505-2E9C-101B-9397-08002B2CF9AE}" pid="12" name="SCN0000041">
    <vt:lpwstr>Nee</vt:lpwstr>
  </property>
  <property fmtid="{D5CDD505-2E9C-101B-9397-08002B2CF9AE}" pid="13" name="SCN0000113">
    <vt:lpwstr/>
  </property>
  <property fmtid="{D5CDD505-2E9C-101B-9397-08002B2CF9AE}" pid="14" name="SCN0000083">
    <vt:lpwstr/>
  </property>
  <property fmtid="{D5CDD505-2E9C-101B-9397-08002B2CF9AE}" pid="15" name="SCN0000057">
    <vt:lpwstr>Ja</vt:lpwstr>
  </property>
  <property fmtid="{D5CDD505-2E9C-101B-9397-08002B2CF9AE}" pid="16" name="SCN0000099">
    <vt:lpwstr/>
  </property>
  <property fmtid="{D5CDD505-2E9C-101B-9397-08002B2CF9AE}" pid="17" name="SCN0000031">
    <vt:lpwstr>1;#Stevens, Jos</vt:lpwstr>
  </property>
  <property fmtid="{D5CDD505-2E9C-101B-9397-08002B2CF9AE}" pid="18" name="SCN0000065">
    <vt:lpwstr>Nee</vt:lpwstr>
  </property>
  <property fmtid="{D5CDD505-2E9C-101B-9397-08002B2CF9AE}" pid="19" name="SCN0000060">
    <vt:lpwstr>Nee</vt:lpwstr>
  </property>
  <property fmtid="{D5CDD505-2E9C-101B-9397-08002B2CF9AE}" pid="20" name="SCN0000108">
    <vt:lpwstr/>
  </property>
  <property fmtid="{D5CDD505-2E9C-101B-9397-08002B2CF9AE}" pid="21" name="SCNE000053">
    <vt:lpwstr>Werkdag</vt:lpwstr>
  </property>
  <property fmtid="{D5CDD505-2E9C-101B-9397-08002B2CF9AE}" pid="22" name="SCN0000094">
    <vt:lpwstr/>
  </property>
  <property fmtid="{D5CDD505-2E9C-101B-9397-08002B2CF9AE}" pid="23" name="SCN0000129">
    <vt:filetime>2020-01-31T09:56:04Z</vt:filetime>
  </property>
  <property fmtid="{D5CDD505-2E9C-101B-9397-08002B2CF9AE}" pid="24" name="SCN0000111">
    <vt:lpwstr/>
  </property>
  <property fmtid="{D5CDD505-2E9C-101B-9397-08002B2CF9AE}" pid="25" name="CaseStartDate">
    <vt:filetime>2022-11-14T23:00:00Z</vt:filetime>
  </property>
  <property fmtid="{D5CDD505-2E9C-101B-9397-08002B2CF9AE}" pid="26" name="TaxCatchAll">
    <vt:lpwstr>1;#Aanbesteding|{44172a01-e50d-4a3b-a9ca-fffd25644391}</vt:lpwstr>
  </property>
  <property fmtid="{D5CDD505-2E9C-101B-9397-08002B2CF9AE}" pid="27" name="HoofdPerceel">
    <vt:lpwstr>Hoofd</vt:lpwstr>
  </property>
  <property fmtid="{D5CDD505-2E9C-101B-9397-08002B2CF9AE}" pid="28" name="SCN0000034">
    <vt:lpwstr/>
  </property>
  <property fmtid="{D5CDD505-2E9C-101B-9397-08002B2CF9AE}" pid="29" name="SCN0000026">
    <vt:lpwstr>Aanbesteding</vt:lpwstr>
  </property>
  <property fmtid="{D5CDD505-2E9C-101B-9397-08002B2CF9AE}" pid="30" name="SCN0000106">
    <vt:lpwstr/>
  </property>
  <property fmtid="{D5CDD505-2E9C-101B-9397-08002B2CF9AE}" pid="31" name="SCN0000084">
    <vt:lpwstr/>
  </property>
  <property fmtid="{D5CDD505-2E9C-101B-9397-08002B2CF9AE}" pid="32" name="SCN0000092">
    <vt:lpwstr/>
  </property>
  <property fmtid="{D5CDD505-2E9C-101B-9397-08002B2CF9AE}" pid="33" name="SCNE000056">
    <vt:lpwstr>Werkdag</vt:lpwstr>
  </property>
  <property fmtid="{D5CDD505-2E9C-101B-9397-08002B2CF9AE}" pid="34" name="SCN0000063">
    <vt:lpwstr>Nee</vt:lpwstr>
  </property>
  <property fmtid="{D5CDD505-2E9C-101B-9397-08002B2CF9AE}" pid="35" name="SCN0000071">
    <vt:lpwstr>Ondersteunen/Inkopen en contracteren</vt:lpwstr>
  </property>
  <property fmtid="{D5CDD505-2E9C-101B-9397-08002B2CF9AE}" pid="36" name="SCN0000097">
    <vt:lpwstr/>
  </property>
  <property fmtid="{D5CDD505-2E9C-101B-9397-08002B2CF9AE}" pid="37" name="ProcessNameTaxHTField0">
    <vt:lpwstr>Aanbesteding|{44172a01-e50d-4a3b-a9ca-fffd25644391}</vt:lpwstr>
  </property>
  <property fmtid="{D5CDD505-2E9C-101B-9397-08002B2CF9AE}" pid="38" name="Typeaanbesteding">
    <vt:lpwstr>Europees openbaar</vt:lpwstr>
  </property>
  <property fmtid="{D5CDD505-2E9C-101B-9397-08002B2CF9AE}" pid="39" name="SCNT000047">
    <vt:lpwstr>Aanbestedingswet 2012; Aanbestedingsbesluit;</vt:lpwstr>
  </property>
  <property fmtid="{D5CDD505-2E9C-101B-9397-08002B2CF9AE}" pid="40" name="SCN0000101">
    <vt:lpwstr/>
  </property>
  <property fmtid="{D5CDD505-2E9C-101B-9397-08002B2CF9AE}" pid="41" name="VN00000122">
    <vt:lpwstr>Unitmanager A&amp;I</vt:lpwstr>
  </property>
  <property fmtid="{D5CDD505-2E9C-101B-9397-08002B2CF9AE}" pid="42" name="SCNW000081">
    <vt:r8>10</vt:r8>
  </property>
  <property fmtid="{D5CDD505-2E9C-101B-9397-08002B2CF9AE}" pid="43" name="SCN0000058">
    <vt:lpwstr>Nee</vt:lpwstr>
  </property>
  <property fmtid="{D5CDD505-2E9C-101B-9397-08002B2CF9AE}" pid="44" name="SCN0000079">
    <vt:lpwstr/>
  </property>
  <property fmtid="{D5CDD505-2E9C-101B-9397-08002B2CF9AE}" pid="45" name="SCN0000029">
    <vt:lpwstr/>
  </property>
  <property fmtid="{D5CDD505-2E9C-101B-9397-08002B2CF9AE}" pid="46" name="SCNT000076">
    <vt:lpwstr>Selectielijst COA 2013- , handeling 37; BSD COA 1994- (2010) 2012 (geactualiseerd), handeling 54;</vt:lpwstr>
  </property>
  <property fmtid="{D5CDD505-2E9C-101B-9397-08002B2CF9AE}" pid="47" name="SCN0000066">
    <vt:lpwstr/>
  </property>
  <property fmtid="{D5CDD505-2E9C-101B-9397-08002B2CF9AE}" pid="48" name="SCN0000040">
    <vt:lpwstr>Specifiek werkproces</vt:lpwstr>
  </property>
  <property fmtid="{D5CDD505-2E9C-101B-9397-08002B2CF9AE}" pid="49" name="SCN0000082">
    <vt:lpwstr>Na afloop contract</vt:lpwstr>
  </property>
  <property fmtid="{D5CDD505-2E9C-101B-9397-08002B2CF9AE}" pid="50" name="SCN0000109">
    <vt:lpwstr/>
  </property>
  <property fmtid="{D5CDD505-2E9C-101B-9397-08002B2CF9AE}" pid="51" name="SCN0000117">
    <vt:filetime>2016-03-22T13:37:12Z</vt:filetime>
  </property>
  <property fmtid="{D5CDD505-2E9C-101B-9397-08002B2CF9AE}" pid="52" name="SCN0000061">
    <vt:lpwstr>Nee</vt:lpwstr>
  </property>
  <property fmtid="{D5CDD505-2E9C-101B-9397-08002B2CF9AE}" pid="53" name="SCN0000095">
    <vt:lpwstr/>
  </property>
  <property fmtid="{D5CDD505-2E9C-101B-9397-08002B2CF9AE}" pid="54" name="CaseManager">
    <vt:lpwstr>1096;#Tuinman, Rick</vt:lpwstr>
  </property>
  <property fmtid="{D5CDD505-2E9C-101B-9397-08002B2CF9AE}" pid="55" name="SCN0000104">
    <vt:lpwstr/>
  </property>
  <property fmtid="{D5CDD505-2E9C-101B-9397-08002B2CF9AE}" pid="56" name="SCN0000112">
    <vt:lpwstr/>
  </property>
  <property fmtid="{D5CDD505-2E9C-101B-9397-08002B2CF9AE}" pid="57" name="COAIsDocumentArchived">
    <vt:bool>false</vt:bool>
  </property>
  <property fmtid="{D5CDD505-2E9C-101B-9397-08002B2CF9AE}" pid="58" name="SCNE000054">
    <vt:lpwstr>Werkdag</vt:lpwstr>
  </property>
  <property fmtid="{D5CDD505-2E9C-101B-9397-08002B2CF9AE}" pid="59" name="SCN0000035">
    <vt:lpwstr>Dit werkproces wordt intern getriggerd</vt:lpwstr>
  </property>
  <property fmtid="{D5CDD505-2E9C-101B-9397-08002B2CF9AE}" pid="60" name="SharedCaseName">
    <vt:lpwstr>Contractcatering 2024 Raamovereenkomst</vt:lpwstr>
  </property>
  <property fmtid="{D5CDD505-2E9C-101B-9397-08002B2CF9AE}" pid="61" name="SCN0000064">
    <vt:lpwstr>Ja</vt:lpwstr>
  </property>
  <property fmtid="{D5CDD505-2E9C-101B-9397-08002B2CF9AE}" pid="62" name="SCN0000107">
    <vt:lpwstr/>
  </property>
  <property fmtid="{D5CDD505-2E9C-101B-9397-08002B2CF9AE}" pid="63"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64" name="SCN0000080">
    <vt:lpwstr>Vernietigen</vt:lpwstr>
  </property>
  <property fmtid="{D5CDD505-2E9C-101B-9397-08002B2CF9AE}" pid="65" name="VN00000123">
    <vt:lpwstr>Creatie - datum; Zaak - code</vt:lpwstr>
  </property>
  <property fmtid="{D5CDD505-2E9C-101B-9397-08002B2CF9AE}" pid="66" name="SCNE000081">
    <vt:lpwstr>Jaar</vt:lpwstr>
  </property>
  <property fmtid="{D5CDD505-2E9C-101B-9397-08002B2CF9AE}" pid="67" name="SCN0000096">
    <vt:lpwstr/>
  </property>
  <property fmtid="{D5CDD505-2E9C-101B-9397-08002B2CF9AE}" pid="68" name="SCN0000059">
    <vt:lpwstr>Nee</vt:lpwstr>
  </property>
  <property fmtid="{D5CDD505-2E9C-101B-9397-08002B2CF9AE}" pid="69" name="CaseOwner">
    <vt:lpwstr>1532;#Simonetti, Stef</vt:lpwstr>
  </property>
  <property fmtid="{D5CDD505-2E9C-101B-9397-08002B2CF9AE}" pid="70" name="SCNE000055">
    <vt:lpwstr>Werkdag</vt:lpwstr>
  </property>
  <property fmtid="{D5CDD505-2E9C-101B-9397-08002B2CF9AE}" pid="71" name="SCN0000070">
    <vt:lpwstr>Trigger Intern (TI)</vt:lpwstr>
  </property>
  <property fmtid="{D5CDD505-2E9C-101B-9397-08002B2CF9AE}" pid="72" name="SCN0000091">
    <vt:lpwstr/>
  </property>
  <property fmtid="{D5CDD505-2E9C-101B-9397-08002B2CF9AE}" pid="73" name="SCN0000105">
    <vt:lpwstr/>
  </property>
  <property fmtid="{D5CDD505-2E9C-101B-9397-08002B2CF9AE}" pid="74" name="SCN0000100">
    <vt:lpwstr/>
  </property>
  <property fmtid="{D5CDD505-2E9C-101B-9397-08002B2CF9AE}" pid="75" name="SCN0000028">
    <vt:lpwstr>Het uitvoeren van een aanbesteding</vt:lpwstr>
  </property>
  <property fmtid="{D5CDD505-2E9C-101B-9397-08002B2CF9AE}" pid="76" name="SCNE000527">
    <vt:lpwstr>Werkdag</vt:lpwstr>
  </property>
  <property fmtid="{D5CDD505-2E9C-101B-9397-08002B2CF9AE}" pid="77" name="VN00000017">
    <vt:lpwstr>Bericht</vt:lpwstr>
  </property>
  <property fmtid="{D5CDD505-2E9C-101B-9397-08002B2CF9AE}" pid="78" name="SCN0000516">
    <vt:lpwstr>Verslag</vt:lpwstr>
  </property>
  <property fmtid="{D5CDD505-2E9C-101B-9397-08002B2CF9AE}" pid="79" name="SCN0000537">
    <vt:lpwstr>Nee</vt:lpwstr>
  </property>
  <property fmtid="{D5CDD505-2E9C-101B-9397-08002B2CF9AE}" pid="80" name="SCN0000532">
    <vt:lpwstr>Nee</vt:lpwstr>
  </property>
  <property fmtid="{D5CDD505-2E9C-101B-9397-08002B2CF9AE}" pid="81" name="SGC0001018">
    <vt:lpwstr>Ja</vt:lpwstr>
  </property>
  <property fmtid="{D5CDD505-2E9C-101B-9397-08002B2CF9AE}" pid="82" name="VN00000121">
    <vt:lpwstr>Scanner - code; Scan - datum; Medewerker naam -  Registreren</vt:lpwstr>
  </property>
  <property fmtid="{D5CDD505-2E9C-101B-9397-08002B2CF9AE}" pid="83" name="SCN0000522">
    <vt:lpwstr>Generiek documenttype</vt:lpwstr>
  </property>
  <property fmtid="{D5CDD505-2E9C-101B-9397-08002B2CF9AE}" pid="84" name="VN00000076">
    <vt:lpwstr>Nee</vt:lpwstr>
  </property>
  <property fmtid="{D5CDD505-2E9C-101B-9397-08002B2CF9AE}" pid="85" name="SCN0000528">
    <vt:lpwstr>Na afhandeling</vt:lpwstr>
  </property>
  <property fmtid="{D5CDD505-2E9C-101B-9397-08002B2CF9AE}" pid="86" name="SCN0000539">
    <vt:filetime>2016-10-31T15:50:59Z</vt:filetime>
  </property>
  <property fmtid="{D5CDD505-2E9C-101B-9397-08002B2CF9AE}" pid="87" name="SCN0000526">
    <vt:lpwstr>Bewaren</vt:lpwstr>
  </property>
  <property fmtid="{D5CDD505-2E9C-101B-9397-08002B2CF9AE}" pid="88" name="SCN0000524">
    <vt:lpwstr>Intern</vt:lpwstr>
  </property>
  <property fmtid="{D5CDD505-2E9C-101B-9397-08002B2CF9AE}" pid="89" name="VN00000015">
    <vt:lpwstr>Nee</vt:lpwstr>
  </property>
  <property fmtid="{D5CDD505-2E9C-101B-9397-08002B2CF9AE}" pid="90" name="SCN0000546">
    <vt:lpwstr>Lokaal</vt:lpwstr>
  </property>
  <property fmtid="{D5CDD505-2E9C-101B-9397-08002B2CF9AE}" pid="91" name="SCN0000525">
    <vt:lpwstr>Nee</vt:lpwstr>
  </property>
  <property fmtid="{D5CDD505-2E9C-101B-9397-08002B2CF9AE}" pid="92" name="ProcessName">
    <vt:lpwstr>1;#Aanbesteding|{44172a01-e50d-4a3b-a9ca-fffd25644391}</vt:lpwstr>
  </property>
  <property fmtid="{D5CDD505-2E9C-101B-9397-08002B2CF9AE}" pid="93" name="SCN0000552">
    <vt:filetime>2017-04-21T08:45:43Z</vt:filetime>
  </property>
  <property fmtid="{D5CDD505-2E9C-101B-9397-08002B2CF9AE}" pid="94" name="SCN0000531">
    <vt:lpwstr>Nee</vt:lpwstr>
  </property>
  <property fmtid="{D5CDD505-2E9C-101B-9397-08002B2CF9AE}" pid="95" name="_dlc_DocIdItemGuid">
    <vt:lpwstr>2608f2b6-9e86-4426-ac25-b221961fef4f</vt:lpwstr>
  </property>
  <property fmtid="{D5CDD505-2E9C-101B-9397-08002B2CF9AE}" pid="96" name="COADocumenttype">
    <vt:lpwstr>Bijlage bij offerte</vt:lpwstr>
  </property>
  <property fmtid="{D5CDD505-2E9C-101B-9397-08002B2CF9AE}" pid="97" name="ContentType">
    <vt:lpwstr>Bijlage bij offerte</vt:lpwstr>
  </property>
  <property fmtid="{D5CDD505-2E9C-101B-9397-08002B2CF9AE}" pid="98" name="_dlc_DocId">
    <vt:lpwstr>CDR-787503</vt:lpwstr>
  </property>
  <property fmtid="{D5CDD505-2E9C-101B-9397-08002B2CF9AE}" pid="99" name="_dlc_DocIdUrl">
    <vt:lpwstr>https://plein-dms.coa.local/processen/LP00000012/contractcatering-2024-raamovereenkomst/_layouts/15/DocIdRedir.aspx?ID=CDR-787503, CDR-787503</vt:lpwstr>
  </property>
  <property fmtid="{D5CDD505-2E9C-101B-9397-08002B2CF9AE}" pid="100" name="Fasen">
    <vt:lpwstr>1. Voorbereiding</vt:lpwstr>
  </property>
  <property fmtid="{D5CDD505-2E9C-101B-9397-08002B2CF9AE}" pid="101" name="Subfase">
    <vt:lpwstr>3.1 Beschrijvend document</vt:lpwstr>
  </property>
  <property fmtid="{D5CDD505-2E9C-101B-9397-08002B2CF9AE}" pid="102" name="ARX_LastSignatureReason">
    <vt:lpwstr>Unknown</vt:lpwstr>
  </property>
  <property fmtid="{D5CDD505-2E9C-101B-9397-08002B2CF9AE}" pid="103" name="Signatures Status">
    <vt:lpwstr>Unknown</vt:lpwstr>
  </property>
  <property fmtid="{D5CDD505-2E9C-101B-9397-08002B2CF9AE}" pid="104" name="ARX_SignaturesCount">
    <vt:lpwstr>Unknown</vt:lpwstr>
  </property>
  <property fmtid="{D5CDD505-2E9C-101B-9397-08002B2CF9AE}" pid="105" name="ARX_LastSignatureStatus">
    <vt:lpwstr>Unknown</vt:lpwstr>
  </property>
  <property fmtid="{D5CDD505-2E9C-101B-9397-08002B2CF9AE}" pid="106" name="ARX_LastSignatureDateTime">
    <vt:lpwstr>Unknown</vt:lpwstr>
  </property>
  <property fmtid="{D5CDD505-2E9C-101B-9397-08002B2CF9AE}" pid="107" name="ARX_LastSignerName">
    <vt:lpwstr>Unknown</vt:lpwstr>
  </property>
  <property fmtid="{D5CDD505-2E9C-101B-9397-08002B2CF9AE}" pid="108" name="ARX_LastVerifiedOn">
    <vt:lpwstr>Unknown</vt:lpwstr>
  </property>
  <property fmtid="{D5CDD505-2E9C-101B-9397-08002B2CF9AE}" pid="109" name="Created">
    <vt:lpwstr>2022-11-30T12:59:16+00:00</vt:lpwstr>
  </property>
  <property fmtid="{D5CDD505-2E9C-101B-9397-08002B2CF9AE}" pid="110" name="Modified">
    <vt:lpwstr>2025-02-10T10:50:29+00:00</vt:lpwstr>
  </property>
  <property fmtid="{D5CDD505-2E9C-101B-9397-08002B2CF9AE}" pid="111" name="AutoGenerated">
    <vt:lpwstr>0</vt:lpwstr>
  </property>
  <property fmtid="{D5CDD505-2E9C-101B-9397-08002B2CF9AE}" pid="112" name="Title">
    <vt:lpwstr/>
  </property>
</Properties>
</file>