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I:\inkoop\Initiële Inkoop\02. Aanbestedingstrajecten\2025\F-EU-25-02 Koeriersdiensten (Inter)national, B2C\2c. Aanbestedingssdocumenten (PVE)\Aangepaste documenten na NvI 2\"/>
    </mc:Choice>
  </mc:AlternateContent>
  <xr:revisionPtr revIDLastSave="0" documentId="13_ncr:1_{E33939BB-CD70-403C-9D23-F6412C0D068E}" xr6:coauthVersionLast="47" xr6:coauthVersionMax="47" xr10:uidLastSave="{00000000-0000-0000-0000-000000000000}"/>
  <workbookProtection workbookAlgorithmName="SHA-512" workbookHashValue="U058gkHxMTdQaq6vDzWX/5xb33O+6ZbjJikUcdrUCFd6U7hakmCmOF4sVGNTu+dUMU5LtyuL1wMFX1dloWlrDw==" workbookSaltValue="91/FAhs3oQLR66mpcOVQ8A==" workbookSpinCount="100000" lockStructure="1"/>
  <bookViews>
    <workbookView xWindow="-120" yWindow="-120" windowWidth="29040" windowHeight="17640" xr2:uid="{EE579A7D-3319-4B26-A192-548F5FFA4418}"/>
  </bookViews>
  <sheets>
    <sheet name="1. Toelichting" sheetId="2" r:id="rId1"/>
    <sheet name="2. Prijzenblad" sheetId="1" r:id="rId2"/>
    <sheet name="3. Puntenscore" sheetId="3" r:id="rId3"/>
  </sheets>
  <definedNames>
    <definedName name="_xlnm._FilterDatabase" localSheetId="1" hidden="1">'2. Prijzenblad'!$A$2:$D$372</definedName>
    <definedName name="MaxPnt" localSheetId="0">#REF!</definedName>
    <definedName name="MaxPnt" localSheetId="2">'3. Puntenscore'!$B$18</definedName>
    <definedName name="MaxPnt">#REF!</definedName>
    <definedName name="PrIn" localSheetId="0">#REF!</definedName>
    <definedName name="PrIn" localSheetId="2">'3. Puntenscore'!$B$21</definedName>
    <definedName name="PrIn">#REF!</definedName>
    <definedName name="PrKn" localSheetId="0">#REF!</definedName>
    <definedName name="PrKn" localSheetId="2">'3. Puntenscore'!$B$15</definedName>
    <definedName name="PrKn">#REF!</definedName>
    <definedName name="PrMax" localSheetId="0">#REF!</definedName>
    <definedName name="PrMax" localSheetId="2">'3. Puntenscore'!$B$17</definedName>
    <definedName name="PrMax">#REF!</definedName>
    <definedName name="PuKn" localSheetId="0">#REF!</definedName>
    <definedName name="PuKn" localSheetId="2">'3. Puntenscore'!$B$16</definedName>
    <definedName name="PuK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8" i="3" l="1"/>
  <c r="B28" i="3"/>
  <c r="C27" i="3"/>
  <c r="B27" i="3"/>
  <c r="M19" i="3"/>
  <c r="L19" i="3"/>
  <c r="N18" i="3"/>
  <c r="M18" i="3"/>
  <c r="J16" i="3"/>
  <c r="I16" i="3"/>
  <c r="K15" i="3"/>
  <c r="J15" i="3"/>
  <c r="J371" i="1" l="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2" i="1"/>
  <c r="J191" i="1"/>
  <c r="J190" i="1"/>
  <c r="J189" i="1"/>
  <c r="J188" i="1"/>
  <c r="J187" i="1"/>
  <c r="J186" i="1"/>
  <c r="J185" i="1"/>
  <c r="J184" i="1"/>
  <c r="J183" i="1"/>
  <c r="J182" i="1"/>
  <c r="J181" i="1"/>
  <c r="J180" i="1"/>
  <c r="J179" i="1"/>
  <c r="J178" i="1"/>
  <c r="J177" i="1"/>
  <c r="J176" i="1"/>
  <c r="J175" i="1"/>
  <c r="J174" i="1"/>
  <c r="J173" i="1"/>
  <c r="J171" i="1"/>
  <c r="J170" i="1"/>
  <c r="J169" i="1"/>
  <c r="J168" i="1"/>
  <c r="J167" i="1"/>
  <c r="J166" i="1"/>
  <c r="J165" i="1"/>
  <c r="J164" i="1"/>
  <c r="J163" i="1"/>
  <c r="J162" i="1"/>
  <c r="J161" i="1"/>
  <c r="J160" i="1"/>
  <c r="J159" i="1"/>
  <c r="J158" i="1"/>
  <c r="J157" i="1"/>
  <c r="J156" i="1"/>
  <c r="J155" i="1"/>
  <c r="J154" i="1"/>
  <c r="J153" i="1"/>
  <c r="J152" i="1"/>
  <c r="J150" i="1"/>
  <c r="J149" i="1"/>
  <c r="J148"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E371" i="1"/>
  <c r="L371" i="1" s="1"/>
  <c r="E370" i="1"/>
  <c r="L370" i="1" s="1"/>
  <c r="E369" i="1"/>
  <c r="L369" i="1" s="1"/>
  <c r="E368" i="1"/>
  <c r="L368" i="1" s="1"/>
  <c r="E367" i="1"/>
  <c r="L367" i="1" s="1"/>
  <c r="E366" i="1"/>
  <c r="L366" i="1" s="1"/>
  <c r="E365" i="1"/>
  <c r="L365" i="1" s="1"/>
  <c r="E364" i="1"/>
  <c r="L364" i="1" s="1"/>
  <c r="E363" i="1"/>
  <c r="L363" i="1" s="1"/>
  <c r="E362" i="1"/>
  <c r="L362" i="1" s="1"/>
  <c r="E361" i="1"/>
  <c r="L361" i="1" s="1"/>
  <c r="E360" i="1"/>
  <c r="L360" i="1" s="1"/>
  <c r="E359" i="1"/>
  <c r="L359" i="1" s="1"/>
  <c r="E358" i="1"/>
  <c r="L358" i="1" s="1"/>
  <c r="E357" i="1"/>
  <c r="L357" i="1" s="1"/>
  <c r="E356" i="1"/>
  <c r="L356" i="1" s="1"/>
  <c r="E355" i="1"/>
  <c r="L355" i="1" s="1"/>
  <c r="E354" i="1"/>
  <c r="L354" i="1" s="1"/>
  <c r="E353" i="1"/>
  <c r="L353" i="1" s="1"/>
  <c r="E352" i="1"/>
  <c r="L352" i="1" s="1"/>
  <c r="E351" i="1"/>
  <c r="L351" i="1" s="1"/>
  <c r="E350" i="1"/>
  <c r="L350" i="1" s="1"/>
  <c r="E349" i="1"/>
  <c r="L349" i="1" s="1"/>
  <c r="E348" i="1"/>
  <c r="L348" i="1" s="1"/>
  <c r="E347" i="1"/>
  <c r="L347" i="1" s="1"/>
  <c r="E346" i="1"/>
  <c r="L346" i="1" s="1"/>
  <c r="E345" i="1"/>
  <c r="L345" i="1" s="1"/>
  <c r="E344" i="1"/>
  <c r="L344" i="1" s="1"/>
  <c r="E343" i="1"/>
  <c r="L343" i="1" s="1"/>
  <c r="E342" i="1"/>
  <c r="L342" i="1" s="1"/>
  <c r="E341" i="1"/>
  <c r="L341" i="1" s="1"/>
  <c r="E340" i="1"/>
  <c r="L340" i="1" s="1"/>
  <c r="E339" i="1"/>
  <c r="L339" i="1" s="1"/>
  <c r="E338" i="1"/>
  <c r="L338" i="1" s="1"/>
  <c r="E337" i="1"/>
  <c r="L337" i="1" s="1"/>
  <c r="E336" i="1"/>
  <c r="L336" i="1" s="1"/>
  <c r="E335" i="1"/>
  <c r="L335" i="1" s="1"/>
  <c r="E334" i="1"/>
  <c r="L334" i="1" s="1"/>
  <c r="E333" i="1"/>
  <c r="L333" i="1" s="1"/>
  <c r="E332" i="1"/>
  <c r="L332" i="1" s="1"/>
  <c r="E331" i="1"/>
  <c r="L331" i="1" s="1"/>
  <c r="E330" i="1"/>
  <c r="L330" i="1" s="1"/>
  <c r="E329" i="1"/>
  <c r="L329" i="1" s="1"/>
  <c r="E328" i="1"/>
  <c r="L328" i="1" s="1"/>
  <c r="E327" i="1"/>
  <c r="L327" i="1" s="1"/>
  <c r="E326" i="1"/>
  <c r="L326" i="1" s="1"/>
  <c r="E324" i="1"/>
  <c r="L324" i="1" s="1"/>
  <c r="E323" i="1"/>
  <c r="L323" i="1" s="1"/>
  <c r="E322" i="1"/>
  <c r="L322" i="1" s="1"/>
  <c r="E321" i="1"/>
  <c r="L321" i="1" s="1"/>
  <c r="E320" i="1"/>
  <c r="L320" i="1" s="1"/>
  <c r="E319" i="1"/>
  <c r="L319" i="1" s="1"/>
  <c r="E318" i="1"/>
  <c r="L318" i="1" s="1"/>
  <c r="E317" i="1"/>
  <c r="L317" i="1" s="1"/>
  <c r="E316" i="1"/>
  <c r="L316" i="1" s="1"/>
  <c r="E315" i="1"/>
  <c r="L315" i="1" s="1"/>
  <c r="E314" i="1"/>
  <c r="L314" i="1" s="1"/>
  <c r="E313" i="1"/>
  <c r="L313" i="1" s="1"/>
  <c r="E312" i="1"/>
  <c r="L312" i="1" s="1"/>
  <c r="E311" i="1"/>
  <c r="L311" i="1" s="1"/>
  <c r="E310" i="1"/>
  <c r="L310" i="1" s="1"/>
  <c r="E309" i="1"/>
  <c r="L309" i="1" s="1"/>
  <c r="E308" i="1"/>
  <c r="L308" i="1" s="1"/>
  <c r="E307" i="1"/>
  <c r="L307" i="1" s="1"/>
  <c r="E306" i="1"/>
  <c r="L306" i="1" s="1"/>
  <c r="E305" i="1"/>
  <c r="L305" i="1" s="1"/>
  <c r="E304" i="1"/>
  <c r="L304" i="1" s="1"/>
  <c r="E303" i="1"/>
  <c r="L303" i="1" s="1"/>
  <c r="E302" i="1"/>
  <c r="L302" i="1" s="1"/>
  <c r="E301" i="1"/>
  <c r="L301" i="1" s="1"/>
  <c r="E300" i="1"/>
  <c r="L300" i="1" s="1"/>
  <c r="E299" i="1"/>
  <c r="L299" i="1" s="1"/>
  <c r="E298" i="1"/>
  <c r="L298" i="1" s="1"/>
  <c r="E297" i="1"/>
  <c r="L297" i="1" s="1"/>
  <c r="E296" i="1"/>
  <c r="L296" i="1" s="1"/>
  <c r="E295" i="1"/>
  <c r="L295" i="1" s="1"/>
  <c r="E294" i="1"/>
  <c r="L294" i="1" s="1"/>
  <c r="E293" i="1"/>
  <c r="L293" i="1" s="1"/>
  <c r="E292" i="1"/>
  <c r="L292" i="1" s="1"/>
  <c r="E291" i="1"/>
  <c r="L291" i="1" s="1"/>
  <c r="E290" i="1"/>
  <c r="L290" i="1" s="1"/>
  <c r="E289" i="1"/>
  <c r="L289" i="1" s="1"/>
  <c r="E288" i="1"/>
  <c r="L288" i="1" s="1"/>
  <c r="E287" i="1"/>
  <c r="L287" i="1" s="1"/>
  <c r="E286" i="1"/>
  <c r="L286" i="1" s="1"/>
  <c r="E285" i="1"/>
  <c r="L285" i="1" s="1"/>
  <c r="E284" i="1"/>
  <c r="L284" i="1" s="1"/>
  <c r="E283" i="1"/>
  <c r="L283" i="1" s="1"/>
  <c r="E282" i="1"/>
  <c r="L282" i="1" s="1"/>
  <c r="E281" i="1"/>
  <c r="L281" i="1" s="1"/>
  <c r="E280" i="1"/>
  <c r="L280" i="1" s="1"/>
  <c r="E279" i="1"/>
  <c r="L279" i="1" s="1"/>
  <c r="E278" i="1"/>
  <c r="L278" i="1" s="1"/>
  <c r="E277" i="1"/>
  <c r="L277" i="1" s="1"/>
  <c r="E276" i="1"/>
  <c r="L276" i="1" s="1"/>
  <c r="E275" i="1"/>
  <c r="L275" i="1" s="1"/>
  <c r="E274" i="1"/>
  <c r="L274" i="1" s="1"/>
  <c r="E273" i="1"/>
  <c r="L273" i="1" s="1"/>
  <c r="E272" i="1"/>
  <c r="L272" i="1" s="1"/>
  <c r="E271" i="1"/>
  <c r="L271" i="1" s="1"/>
  <c r="E270" i="1"/>
  <c r="L270" i="1" s="1"/>
  <c r="E269" i="1"/>
  <c r="L269" i="1" s="1"/>
  <c r="E268" i="1"/>
  <c r="L268" i="1" s="1"/>
  <c r="E267" i="1"/>
  <c r="L267" i="1" s="1"/>
  <c r="E266" i="1"/>
  <c r="L266" i="1" s="1"/>
  <c r="E265" i="1"/>
  <c r="L265" i="1" s="1"/>
  <c r="E264" i="1"/>
  <c r="L264" i="1" s="1"/>
  <c r="E263" i="1"/>
  <c r="L263" i="1" s="1"/>
  <c r="E262" i="1"/>
  <c r="L262" i="1" s="1"/>
  <c r="E261" i="1"/>
  <c r="L261" i="1" s="1"/>
  <c r="E260" i="1"/>
  <c r="L260" i="1" s="1"/>
  <c r="E259" i="1"/>
  <c r="L259" i="1" s="1"/>
  <c r="E258" i="1"/>
  <c r="L258" i="1" s="1"/>
  <c r="E257" i="1"/>
  <c r="L257" i="1" s="1"/>
  <c r="E256" i="1"/>
  <c r="L256" i="1" s="1"/>
  <c r="E255" i="1"/>
  <c r="L255" i="1" s="1"/>
  <c r="E254" i="1"/>
  <c r="L254" i="1" s="1"/>
  <c r="E253" i="1"/>
  <c r="L253" i="1" s="1"/>
  <c r="E252" i="1"/>
  <c r="L252" i="1" s="1"/>
  <c r="E251" i="1"/>
  <c r="L251" i="1" s="1"/>
  <c r="E250" i="1"/>
  <c r="L250" i="1" s="1"/>
  <c r="E249" i="1"/>
  <c r="L249" i="1" s="1"/>
  <c r="E248" i="1"/>
  <c r="L248" i="1" s="1"/>
  <c r="E247" i="1"/>
  <c r="L247" i="1" s="1"/>
  <c r="E246" i="1"/>
  <c r="L246" i="1" s="1"/>
  <c r="E245" i="1"/>
  <c r="L245" i="1" s="1"/>
  <c r="E244" i="1"/>
  <c r="L244" i="1" s="1"/>
  <c r="E243" i="1"/>
  <c r="L243" i="1" s="1"/>
  <c r="E242" i="1"/>
  <c r="L242" i="1" s="1"/>
  <c r="E241" i="1"/>
  <c r="L241" i="1" s="1"/>
  <c r="E240" i="1"/>
  <c r="L240" i="1" s="1"/>
  <c r="E239" i="1"/>
  <c r="L239" i="1" s="1"/>
  <c r="E238" i="1"/>
  <c r="L238" i="1" s="1"/>
  <c r="E237" i="1"/>
  <c r="L237" i="1" s="1"/>
  <c r="E236" i="1"/>
  <c r="L236" i="1" s="1"/>
  <c r="E235" i="1"/>
  <c r="L235" i="1" s="1"/>
  <c r="E234" i="1"/>
  <c r="L234" i="1" s="1"/>
  <c r="E233" i="1"/>
  <c r="L233" i="1" s="1"/>
  <c r="E232" i="1"/>
  <c r="L232" i="1" s="1"/>
  <c r="E231" i="1"/>
  <c r="L231" i="1" s="1"/>
  <c r="E230" i="1"/>
  <c r="L230" i="1" s="1"/>
  <c r="E229" i="1"/>
  <c r="L229" i="1" s="1"/>
  <c r="E228" i="1"/>
  <c r="L228" i="1" s="1"/>
  <c r="E227" i="1"/>
  <c r="L227" i="1" s="1"/>
  <c r="E226" i="1"/>
  <c r="L226" i="1" s="1"/>
  <c r="E225" i="1"/>
  <c r="L225" i="1" s="1"/>
  <c r="E224" i="1"/>
  <c r="L224" i="1" s="1"/>
  <c r="E223" i="1"/>
  <c r="L223" i="1" s="1"/>
  <c r="E222" i="1"/>
  <c r="L222" i="1" s="1"/>
  <c r="E221" i="1"/>
  <c r="L221" i="1" s="1"/>
  <c r="E220" i="1"/>
  <c r="L220" i="1" s="1"/>
  <c r="E219" i="1"/>
  <c r="L219" i="1" s="1"/>
  <c r="E218" i="1"/>
  <c r="L218" i="1" s="1"/>
  <c r="E217" i="1"/>
  <c r="L217" i="1" s="1"/>
  <c r="E216" i="1"/>
  <c r="L216" i="1" s="1"/>
  <c r="E215" i="1"/>
  <c r="L215" i="1" s="1"/>
  <c r="E214" i="1"/>
  <c r="L214" i="1" s="1"/>
  <c r="E213" i="1"/>
  <c r="L213" i="1" s="1"/>
  <c r="E212" i="1"/>
  <c r="L212" i="1" s="1"/>
  <c r="E211" i="1"/>
  <c r="L211" i="1" s="1"/>
  <c r="E210" i="1"/>
  <c r="L210" i="1" s="1"/>
  <c r="E209" i="1"/>
  <c r="L209" i="1" s="1"/>
  <c r="E208" i="1"/>
  <c r="L208" i="1" s="1"/>
  <c r="E207" i="1"/>
  <c r="L207" i="1" s="1"/>
  <c r="E206" i="1"/>
  <c r="L206" i="1" s="1"/>
  <c r="E205" i="1"/>
  <c r="L205" i="1" s="1"/>
  <c r="E204" i="1"/>
  <c r="L204" i="1" s="1"/>
  <c r="E203" i="1"/>
  <c r="L203" i="1" s="1"/>
  <c r="E202" i="1"/>
  <c r="L202" i="1" s="1"/>
  <c r="E201" i="1"/>
  <c r="L201" i="1" s="1"/>
  <c r="E200" i="1"/>
  <c r="L200" i="1" s="1"/>
  <c r="E199" i="1"/>
  <c r="L199" i="1" s="1"/>
  <c r="E198" i="1"/>
  <c r="L198" i="1" s="1"/>
  <c r="E197" i="1"/>
  <c r="L197" i="1" s="1"/>
  <c r="E196" i="1"/>
  <c r="L196" i="1" s="1"/>
  <c r="E195" i="1"/>
  <c r="L195" i="1" s="1"/>
  <c r="E194" i="1"/>
  <c r="L194" i="1" s="1"/>
  <c r="E192" i="1"/>
  <c r="L192" i="1" s="1"/>
  <c r="E191" i="1"/>
  <c r="L191" i="1" s="1"/>
  <c r="E190" i="1"/>
  <c r="L190" i="1" s="1"/>
  <c r="E189" i="1"/>
  <c r="L189" i="1" s="1"/>
  <c r="E188" i="1"/>
  <c r="L188" i="1" s="1"/>
  <c r="E187" i="1"/>
  <c r="L187" i="1" s="1"/>
  <c r="E186" i="1"/>
  <c r="L186" i="1" s="1"/>
  <c r="E185" i="1"/>
  <c r="L185" i="1" s="1"/>
  <c r="E184" i="1"/>
  <c r="L184" i="1" s="1"/>
  <c r="E183" i="1"/>
  <c r="L183" i="1" s="1"/>
  <c r="E182" i="1"/>
  <c r="L182" i="1" s="1"/>
  <c r="E181" i="1"/>
  <c r="L181" i="1" s="1"/>
  <c r="E180" i="1"/>
  <c r="L180" i="1" s="1"/>
  <c r="E179" i="1"/>
  <c r="L179" i="1" s="1"/>
  <c r="E178" i="1"/>
  <c r="L178" i="1" s="1"/>
  <c r="E177" i="1"/>
  <c r="L177" i="1" s="1"/>
  <c r="E176" i="1"/>
  <c r="L176" i="1" s="1"/>
  <c r="E175" i="1"/>
  <c r="L175" i="1" s="1"/>
  <c r="E174" i="1"/>
  <c r="L174" i="1" s="1"/>
  <c r="E173" i="1"/>
  <c r="L173" i="1" s="1"/>
  <c r="E171" i="1"/>
  <c r="L171" i="1" s="1"/>
  <c r="E170" i="1"/>
  <c r="L170" i="1" s="1"/>
  <c r="E169" i="1"/>
  <c r="L169" i="1" s="1"/>
  <c r="E168" i="1"/>
  <c r="L168" i="1" s="1"/>
  <c r="E167" i="1"/>
  <c r="L167" i="1" s="1"/>
  <c r="E166" i="1"/>
  <c r="L166" i="1" s="1"/>
  <c r="E165" i="1"/>
  <c r="L165" i="1" s="1"/>
  <c r="E164" i="1"/>
  <c r="L164" i="1" s="1"/>
  <c r="E163" i="1"/>
  <c r="L163" i="1" s="1"/>
  <c r="E162" i="1"/>
  <c r="L162" i="1" s="1"/>
  <c r="E161" i="1"/>
  <c r="L161" i="1" s="1"/>
  <c r="E160" i="1"/>
  <c r="L160" i="1" s="1"/>
  <c r="E159" i="1"/>
  <c r="L159" i="1" s="1"/>
  <c r="E158" i="1"/>
  <c r="L158" i="1" s="1"/>
  <c r="E157" i="1"/>
  <c r="L157" i="1" s="1"/>
  <c r="E156" i="1"/>
  <c r="L156" i="1" s="1"/>
  <c r="E155" i="1"/>
  <c r="L155" i="1" s="1"/>
  <c r="E154" i="1"/>
  <c r="L154" i="1" s="1"/>
  <c r="E153" i="1"/>
  <c r="L153" i="1" s="1"/>
  <c r="E152" i="1"/>
  <c r="L152" i="1" s="1"/>
  <c r="E150" i="1"/>
  <c r="L150" i="1" s="1"/>
  <c r="E149" i="1"/>
  <c r="L149" i="1" s="1"/>
  <c r="E148" i="1"/>
  <c r="L148" i="1" s="1"/>
  <c r="E146" i="1"/>
  <c r="L146" i="1" s="1"/>
  <c r="E145" i="1"/>
  <c r="L145" i="1" s="1"/>
  <c r="E144" i="1"/>
  <c r="L144" i="1" s="1"/>
  <c r="E143" i="1"/>
  <c r="L143" i="1" s="1"/>
  <c r="E142" i="1"/>
  <c r="L142" i="1" s="1"/>
  <c r="E141" i="1"/>
  <c r="L141" i="1" s="1"/>
  <c r="E140" i="1"/>
  <c r="L140" i="1" s="1"/>
  <c r="E139" i="1"/>
  <c r="L139" i="1" s="1"/>
  <c r="E138" i="1"/>
  <c r="L138" i="1" s="1"/>
  <c r="E137" i="1"/>
  <c r="L137" i="1" s="1"/>
  <c r="E136" i="1"/>
  <c r="L136" i="1" s="1"/>
  <c r="E135" i="1"/>
  <c r="L135" i="1" s="1"/>
  <c r="E134" i="1"/>
  <c r="L134" i="1" s="1"/>
  <c r="E133" i="1"/>
  <c r="L133" i="1" s="1"/>
  <c r="E132" i="1"/>
  <c r="L132" i="1" s="1"/>
  <c r="E131" i="1"/>
  <c r="L131" i="1" s="1"/>
  <c r="E130" i="1"/>
  <c r="L130" i="1" s="1"/>
  <c r="E129" i="1"/>
  <c r="L129" i="1" s="1"/>
  <c r="E128" i="1"/>
  <c r="L128" i="1" s="1"/>
  <c r="E127" i="1"/>
  <c r="L127" i="1" s="1"/>
  <c r="E126" i="1"/>
  <c r="L126" i="1" s="1"/>
  <c r="E125" i="1"/>
  <c r="L125" i="1" s="1"/>
  <c r="E124" i="1"/>
  <c r="L124" i="1" s="1"/>
  <c r="E123" i="1"/>
  <c r="L123" i="1" s="1"/>
  <c r="E122" i="1"/>
  <c r="L122" i="1" s="1"/>
  <c r="E121" i="1"/>
  <c r="L121" i="1" s="1"/>
  <c r="E120" i="1"/>
  <c r="L120" i="1" s="1"/>
  <c r="E119" i="1"/>
  <c r="L119" i="1" s="1"/>
  <c r="E118" i="1"/>
  <c r="L118" i="1" s="1"/>
  <c r="E117" i="1"/>
  <c r="L117" i="1" s="1"/>
  <c r="E116" i="1"/>
  <c r="L116" i="1" s="1"/>
  <c r="E7" i="1"/>
  <c r="L7" i="1" s="1"/>
  <c r="E8" i="1"/>
  <c r="L8" i="1" s="1"/>
  <c r="E9" i="1"/>
  <c r="L9" i="1" s="1"/>
  <c r="E10" i="1"/>
  <c r="L10" i="1" s="1"/>
  <c r="E11" i="1"/>
  <c r="L11" i="1" s="1"/>
  <c r="E12" i="1"/>
  <c r="L12" i="1" s="1"/>
  <c r="E13" i="1"/>
  <c r="L13" i="1" s="1"/>
  <c r="E14" i="1"/>
  <c r="L14" i="1" s="1"/>
  <c r="E15" i="1"/>
  <c r="L15" i="1" s="1"/>
  <c r="E16" i="1"/>
  <c r="L16" i="1" s="1"/>
  <c r="E17" i="1"/>
  <c r="L17" i="1" s="1"/>
  <c r="E18" i="1"/>
  <c r="L18" i="1" s="1"/>
  <c r="E19" i="1"/>
  <c r="L19" i="1" s="1"/>
  <c r="E20" i="1"/>
  <c r="L20" i="1" s="1"/>
  <c r="E21" i="1"/>
  <c r="L21" i="1" s="1"/>
  <c r="E22" i="1"/>
  <c r="L22" i="1" s="1"/>
  <c r="E23" i="1"/>
  <c r="L23" i="1" s="1"/>
  <c r="E24" i="1"/>
  <c r="L24" i="1" s="1"/>
  <c r="E25" i="1"/>
  <c r="L25" i="1" s="1"/>
  <c r="E26" i="1"/>
  <c r="L26" i="1" s="1"/>
  <c r="E27" i="1"/>
  <c r="L27" i="1" s="1"/>
  <c r="E28" i="1"/>
  <c r="L28" i="1" s="1"/>
  <c r="E29" i="1"/>
  <c r="L29" i="1" s="1"/>
  <c r="E30" i="1"/>
  <c r="L30" i="1" s="1"/>
  <c r="E31" i="1"/>
  <c r="L31" i="1" s="1"/>
  <c r="E32" i="1"/>
  <c r="L32" i="1" s="1"/>
  <c r="E33" i="1"/>
  <c r="L33" i="1" s="1"/>
  <c r="E34" i="1"/>
  <c r="L34" i="1" s="1"/>
  <c r="E35" i="1"/>
  <c r="L35" i="1" s="1"/>
  <c r="E36" i="1"/>
  <c r="L36" i="1" s="1"/>
  <c r="E37" i="1"/>
  <c r="L37" i="1" s="1"/>
  <c r="E38" i="1"/>
  <c r="L38" i="1" s="1"/>
  <c r="E39" i="1"/>
  <c r="L39" i="1" s="1"/>
  <c r="E40" i="1"/>
  <c r="L40" i="1" s="1"/>
  <c r="E41" i="1"/>
  <c r="L41" i="1" s="1"/>
  <c r="E42" i="1"/>
  <c r="L42" i="1" s="1"/>
  <c r="E43" i="1"/>
  <c r="L43" i="1" s="1"/>
  <c r="E44" i="1"/>
  <c r="L44" i="1" s="1"/>
  <c r="E45" i="1"/>
  <c r="L45" i="1" s="1"/>
  <c r="E46" i="1"/>
  <c r="L46" i="1" s="1"/>
  <c r="E47" i="1"/>
  <c r="L47" i="1" s="1"/>
  <c r="E48" i="1"/>
  <c r="L48" i="1" s="1"/>
  <c r="E49" i="1"/>
  <c r="L49" i="1" s="1"/>
  <c r="E50" i="1"/>
  <c r="L50" i="1" s="1"/>
  <c r="E51" i="1"/>
  <c r="L51" i="1" s="1"/>
  <c r="E52" i="1"/>
  <c r="L52" i="1" s="1"/>
  <c r="E53" i="1"/>
  <c r="L53" i="1" s="1"/>
  <c r="E54" i="1"/>
  <c r="L54" i="1" s="1"/>
  <c r="E55" i="1"/>
  <c r="L55" i="1" s="1"/>
  <c r="E56" i="1"/>
  <c r="L56" i="1" s="1"/>
  <c r="E57" i="1"/>
  <c r="L57" i="1" s="1"/>
  <c r="E58" i="1"/>
  <c r="L58" i="1" s="1"/>
  <c r="E59" i="1"/>
  <c r="L59" i="1" s="1"/>
  <c r="E60" i="1"/>
  <c r="L60" i="1" s="1"/>
  <c r="E61" i="1"/>
  <c r="L61" i="1" s="1"/>
  <c r="E62" i="1"/>
  <c r="L62" i="1" s="1"/>
  <c r="E63" i="1"/>
  <c r="L63" i="1" s="1"/>
  <c r="E64" i="1"/>
  <c r="L64" i="1" s="1"/>
  <c r="E65" i="1"/>
  <c r="L65" i="1" s="1"/>
  <c r="E66" i="1"/>
  <c r="L66" i="1" s="1"/>
  <c r="E67" i="1"/>
  <c r="L67" i="1" s="1"/>
  <c r="E68" i="1"/>
  <c r="L68" i="1" s="1"/>
  <c r="E69" i="1"/>
  <c r="L69" i="1" s="1"/>
  <c r="E70" i="1"/>
  <c r="L70" i="1" s="1"/>
  <c r="E71" i="1"/>
  <c r="L71" i="1" s="1"/>
  <c r="E72" i="1"/>
  <c r="L72" i="1" s="1"/>
  <c r="E73" i="1"/>
  <c r="L73" i="1" s="1"/>
  <c r="E74" i="1"/>
  <c r="L74" i="1" s="1"/>
  <c r="E75" i="1"/>
  <c r="L75" i="1" s="1"/>
  <c r="E76" i="1"/>
  <c r="L76" i="1" s="1"/>
  <c r="E77" i="1"/>
  <c r="L77" i="1" s="1"/>
  <c r="E78" i="1"/>
  <c r="L78" i="1" s="1"/>
  <c r="E79" i="1"/>
  <c r="L79" i="1" s="1"/>
  <c r="E80" i="1"/>
  <c r="L80" i="1" s="1"/>
  <c r="E81" i="1"/>
  <c r="L81" i="1" s="1"/>
  <c r="E82" i="1"/>
  <c r="L82" i="1" s="1"/>
  <c r="E83" i="1"/>
  <c r="L83" i="1" s="1"/>
  <c r="E84" i="1"/>
  <c r="L84" i="1" s="1"/>
  <c r="E85" i="1"/>
  <c r="L85" i="1" s="1"/>
  <c r="E86" i="1"/>
  <c r="L86" i="1" s="1"/>
  <c r="E87" i="1"/>
  <c r="L87" i="1" s="1"/>
  <c r="E88" i="1"/>
  <c r="L88" i="1" s="1"/>
  <c r="E89" i="1"/>
  <c r="L89" i="1" s="1"/>
  <c r="E90" i="1"/>
  <c r="L90" i="1" s="1"/>
  <c r="E91" i="1"/>
  <c r="L91" i="1" s="1"/>
  <c r="E92" i="1"/>
  <c r="L92" i="1" s="1"/>
  <c r="E93" i="1"/>
  <c r="L93" i="1" s="1"/>
  <c r="E94" i="1"/>
  <c r="L94" i="1" s="1"/>
  <c r="E95" i="1"/>
  <c r="L95" i="1" s="1"/>
  <c r="E96" i="1"/>
  <c r="L96" i="1" s="1"/>
  <c r="E97" i="1"/>
  <c r="L97" i="1" s="1"/>
  <c r="E98" i="1"/>
  <c r="L98" i="1" s="1"/>
  <c r="E99" i="1"/>
  <c r="L99" i="1" s="1"/>
  <c r="E100" i="1"/>
  <c r="L100" i="1" s="1"/>
  <c r="E101" i="1"/>
  <c r="L101" i="1" s="1"/>
  <c r="E102" i="1"/>
  <c r="L102" i="1" s="1"/>
  <c r="E103" i="1"/>
  <c r="L103" i="1" s="1"/>
  <c r="E104" i="1"/>
  <c r="L104" i="1" s="1"/>
  <c r="E105" i="1"/>
  <c r="L105" i="1" s="1"/>
  <c r="E106" i="1"/>
  <c r="L106" i="1" s="1"/>
  <c r="E107" i="1"/>
  <c r="L107" i="1" s="1"/>
  <c r="E108" i="1"/>
  <c r="L108" i="1" s="1"/>
  <c r="E109" i="1"/>
  <c r="L109" i="1" s="1"/>
  <c r="E110" i="1"/>
  <c r="L110" i="1" s="1"/>
  <c r="E111" i="1"/>
  <c r="L111" i="1" s="1"/>
  <c r="E112" i="1"/>
  <c r="L112" i="1" s="1"/>
  <c r="E113" i="1"/>
  <c r="L113" i="1" s="1"/>
  <c r="E114" i="1"/>
  <c r="L114" i="1" s="1"/>
  <c r="E4" i="1"/>
  <c r="L4" i="1" s="1"/>
  <c r="E5" i="1"/>
  <c r="L5" i="1" s="1"/>
  <c r="E6" i="1"/>
  <c r="E3" i="1"/>
  <c r="J3" i="1"/>
  <c r="L6" i="1" l="1"/>
  <c r="L3" i="1"/>
  <c r="L374" i="1" s="1"/>
  <c r="L379" i="1"/>
  <c r="L380" i="1"/>
  <c r="L377" i="1"/>
  <c r="L378" i="1"/>
  <c r="L376" i="1"/>
  <c r="L375" i="1"/>
  <c r="L381" i="1" l="1"/>
  <c r="B21" i="3" s="1"/>
  <c r="M15" i="3" l="1"/>
  <c r="A31" i="3"/>
  <c r="M16" i="3" s="1"/>
</calcChain>
</file>

<file path=xl/sharedStrings.xml><?xml version="1.0" encoding="utf-8"?>
<sst xmlns="http://schemas.openxmlformats.org/spreadsheetml/2006/main" count="800" uniqueCount="350">
  <si>
    <t>Servicekader</t>
  </si>
  <si>
    <t xml:space="preserve">Aantal </t>
  </si>
  <si>
    <t>Naar postcode</t>
  </si>
  <si>
    <t>aantal km</t>
  </si>
  <si>
    <t>Inschrijfprijs (ex BTW)</t>
  </si>
  <si>
    <t>Overnight voor 12 uur</t>
  </si>
  <si>
    <t>1011 RN</t>
  </si>
  <si>
    <t>Prijs voor tweede collo op zelfde adres</t>
  </si>
  <si>
    <t>1034 PE</t>
  </si>
  <si>
    <t>verpakkingen (apart blad)</t>
  </si>
  <si>
    <t>1065 VE</t>
  </si>
  <si>
    <t>Droogijs per kg</t>
  </si>
  <si>
    <t>1066 CX</t>
  </si>
  <si>
    <t>Prijs verpakken</t>
  </si>
  <si>
    <t>1081 HZ</t>
  </si>
  <si>
    <t>Prijs opmaken documentatie</t>
  </si>
  <si>
    <t>1096 BL</t>
  </si>
  <si>
    <t>1105 AZ</t>
  </si>
  <si>
    <t>1175 RH</t>
  </si>
  <si>
    <t>1185 XB</t>
  </si>
  <si>
    <t>1314 BH</t>
  </si>
  <si>
    <t>1332 BB</t>
  </si>
  <si>
    <t>1335 DS</t>
  </si>
  <si>
    <t>1431 DW</t>
  </si>
  <si>
    <t>1704 ZM</t>
  </si>
  <si>
    <t>1704 MW</t>
  </si>
  <si>
    <t>2041 VT</t>
  </si>
  <si>
    <t>2151 HG</t>
  </si>
  <si>
    <t>2300 RC</t>
  </si>
  <si>
    <t>2333 ZC</t>
  </si>
  <si>
    <t>2333 ZE</t>
  </si>
  <si>
    <t>2333 BE</t>
  </si>
  <si>
    <t>2352BM</t>
  </si>
  <si>
    <t>2493CM</t>
  </si>
  <si>
    <t>2512 VA</t>
  </si>
  <si>
    <t>2545 AB</t>
  </si>
  <si>
    <t>2625 AD</t>
  </si>
  <si>
    <t>2642 BM</t>
  </si>
  <si>
    <t>2652 XL</t>
  </si>
  <si>
    <t>2718 RP</t>
  </si>
  <si>
    <t>2721 LT</t>
  </si>
  <si>
    <t>2804 EN</t>
  </si>
  <si>
    <t>2804 TD</t>
  </si>
  <si>
    <t>2841 MC</t>
  </si>
  <si>
    <t>2906 ZC</t>
  </si>
  <si>
    <t>2973 AN</t>
  </si>
  <si>
    <t>3015 AA</t>
  </si>
  <si>
    <t>3015 CN</t>
  </si>
  <si>
    <t>3015 GD</t>
  </si>
  <si>
    <t>3117 MA</t>
  </si>
  <si>
    <t>3225 LD</t>
  </si>
  <si>
    <t>3332 SL</t>
  </si>
  <si>
    <t>3411 NX</t>
  </si>
  <si>
    <t>3438 MR</t>
  </si>
  <si>
    <t>3439 LC</t>
  </si>
  <si>
    <t>3447 GW</t>
  </si>
  <si>
    <t>3454 JC</t>
  </si>
  <si>
    <t>3511 WH</t>
  </si>
  <si>
    <t>3542 EB</t>
  </si>
  <si>
    <t>3543 AR</t>
  </si>
  <si>
    <t>3584 CX</t>
  </si>
  <si>
    <t>3584 EA</t>
  </si>
  <si>
    <t>3721 RA</t>
  </si>
  <si>
    <t>3772 GC</t>
  </si>
  <si>
    <t>3784 XC</t>
  </si>
  <si>
    <t>3813 TZ</t>
  </si>
  <si>
    <t>3832 GK</t>
  </si>
  <si>
    <t>3871 MV</t>
  </si>
  <si>
    <t>3905 PG</t>
  </si>
  <si>
    <t>3931 NE</t>
  </si>
  <si>
    <t>4181 CD</t>
  </si>
  <si>
    <t>4251 LJ</t>
  </si>
  <si>
    <t>4401 GM</t>
  </si>
  <si>
    <t>4515 RN</t>
  </si>
  <si>
    <t>4815 PL</t>
  </si>
  <si>
    <t>4824 AA</t>
  </si>
  <si>
    <t>4941 SJ</t>
  </si>
  <si>
    <t>4941 SE</t>
  </si>
  <si>
    <t>5026 SK</t>
  </si>
  <si>
    <t>5048 AV</t>
  </si>
  <si>
    <t>5141 MT</t>
  </si>
  <si>
    <t>5340 AS</t>
  </si>
  <si>
    <t>5342 CW</t>
  </si>
  <si>
    <t>5349 AB</t>
  </si>
  <si>
    <t>5554 HG</t>
  </si>
  <si>
    <t>5617 BD</t>
  </si>
  <si>
    <t>5656 AE</t>
  </si>
  <si>
    <t>5657 BZ</t>
  </si>
  <si>
    <t>5753 PB</t>
  </si>
  <si>
    <t>5831 AW</t>
  </si>
  <si>
    <t>6025 GA</t>
  </si>
  <si>
    <t>6181 MB</t>
  </si>
  <si>
    <t>6199 AB</t>
  </si>
  <si>
    <t>6229 HX</t>
  </si>
  <si>
    <t>6374 XW</t>
  </si>
  <si>
    <t>6416 SG</t>
  </si>
  <si>
    <t>6525 GA</t>
  </si>
  <si>
    <t>6526 GA</t>
  </si>
  <si>
    <t>6538 SZ</t>
  </si>
  <si>
    <t>6716 AB</t>
  </si>
  <si>
    <t>6716 WC</t>
  </si>
  <si>
    <t>6721 ZT</t>
  </si>
  <si>
    <t>6862 WE</t>
  </si>
  <si>
    <t>6912 AB</t>
  </si>
  <si>
    <t>6942 GS</t>
  </si>
  <si>
    <t>7101 BN</t>
  </si>
  <si>
    <t>7512 KZ</t>
  </si>
  <si>
    <t>7521PN</t>
  </si>
  <si>
    <t>7609 RG</t>
  </si>
  <si>
    <t>7911 BR</t>
  </si>
  <si>
    <t>7942 JE</t>
  </si>
  <si>
    <t>8218 NJ</t>
  </si>
  <si>
    <t>9351 VG</t>
  </si>
  <si>
    <t>9401 VC</t>
  </si>
  <si>
    <t>9403 AJ</t>
  </si>
  <si>
    <t>9431 CX</t>
  </si>
  <si>
    <t>9713 AV</t>
  </si>
  <si>
    <t>9713 GZ</t>
  </si>
  <si>
    <t>9728 NZ</t>
  </si>
  <si>
    <t>9742 SB</t>
  </si>
  <si>
    <t>9747 AN</t>
  </si>
  <si>
    <t>Overnight voor 12 uur gecond.</t>
  </si>
  <si>
    <t>1081 BT</t>
  </si>
  <si>
    <t>2202 LA</t>
  </si>
  <si>
    <t>2231 DW</t>
  </si>
  <si>
    <t>2231 TK</t>
  </si>
  <si>
    <t>2545 AA</t>
  </si>
  <si>
    <t>2741 DP</t>
  </si>
  <si>
    <t>2803 HH</t>
  </si>
  <si>
    <t>3025 TX</t>
  </si>
  <si>
    <t>3079 DZ</t>
  </si>
  <si>
    <t>3584 CW</t>
  </si>
  <si>
    <t>4147 GD</t>
  </si>
  <si>
    <t>4818 CK</t>
  </si>
  <si>
    <t>6419 PC</t>
  </si>
  <si>
    <t>6912 CA</t>
  </si>
  <si>
    <t>7334 DV</t>
  </si>
  <si>
    <t>7512 AV</t>
  </si>
  <si>
    <t>8934 AD</t>
  </si>
  <si>
    <t>9403 NL</t>
  </si>
  <si>
    <t>9713 EC</t>
  </si>
  <si>
    <t>Route</t>
  </si>
  <si>
    <t>2312 PL</t>
  </si>
  <si>
    <t>2324 LL</t>
  </si>
  <si>
    <t>Same day</t>
  </si>
  <si>
    <t>1211 ND</t>
  </si>
  <si>
    <t>2221 ME</t>
  </si>
  <si>
    <t>2225 ME</t>
  </si>
  <si>
    <t>2333 ZA</t>
  </si>
  <si>
    <t>2513VD</t>
  </si>
  <si>
    <t>2628 XJ</t>
  </si>
  <si>
    <t>3401 MZ</t>
  </si>
  <si>
    <t>3542 DA</t>
  </si>
  <si>
    <t>6229 ER</t>
  </si>
  <si>
    <t>9679 GE</t>
  </si>
  <si>
    <t>Same day Geconditioneerd</t>
  </si>
  <si>
    <t>3318 AT</t>
  </si>
  <si>
    <t>4334 EH</t>
  </si>
  <si>
    <t>4561 GV</t>
  </si>
  <si>
    <t>5623 EJ</t>
  </si>
  <si>
    <t>8025 AB</t>
  </si>
  <si>
    <t>8265 JL</t>
  </si>
  <si>
    <t>9030 AH</t>
  </si>
  <si>
    <t>Spoedkoerier</t>
  </si>
  <si>
    <t>1054 NL</t>
  </si>
  <si>
    <t>1071 PB</t>
  </si>
  <si>
    <t>1081 HV</t>
  </si>
  <si>
    <t>1091 BC</t>
  </si>
  <si>
    <t>1098 XH</t>
  </si>
  <si>
    <t>1186 AM</t>
  </si>
  <si>
    <t>1381 BS</t>
  </si>
  <si>
    <t>1502 DV</t>
  </si>
  <si>
    <t>1788 BG</t>
  </si>
  <si>
    <t>1942 LE</t>
  </si>
  <si>
    <t>2035 LB</t>
  </si>
  <si>
    <t>2035 RC</t>
  </si>
  <si>
    <t>2106 BV</t>
  </si>
  <si>
    <t>2132 BS</t>
  </si>
  <si>
    <t>2171 GZ</t>
  </si>
  <si>
    <t>2215 WV</t>
  </si>
  <si>
    <t>2223 ER</t>
  </si>
  <si>
    <t>2224 AL</t>
  </si>
  <si>
    <t>2242 TA</t>
  </si>
  <si>
    <t>2272 VM</t>
  </si>
  <si>
    <t>2283 TB</t>
  </si>
  <si>
    <t>2287 CH</t>
  </si>
  <si>
    <t>2291 AV</t>
  </si>
  <si>
    <t>2312 EM</t>
  </si>
  <si>
    <t>2318 NE</t>
  </si>
  <si>
    <t>2331 LM</t>
  </si>
  <si>
    <t>2332 KG</t>
  </si>
  <si>
    <t>2341 BB</t>
  </si>
  <si>
    <t>2355 AT</t>
  </si>
  <si>
    <t>2405 EX</t>
  </si>
  <si>
    <t>2408 SR</t>
  </si>
  <si>
    <t>2435 XS</t>
  </si>
  <si>
    <t>2461 AA</t>
  </si>
  <si>
    <t>2496 WH</t>
  </si>
  <si>
    <t>2497 AV</t>
  </si>
  <si>
    <t>2512 AX</t>
  </si>
  <si>
    <t>2512 ET</t>
  </si>
  <si>
    <t>2514 JL</t>
  </si>
  <si>
    <t>2525 RJ</t>
  </si>
  <si>
    <t>2525 ZZ</t>
  </si>
  <si>
    <t>2541 XB</t>
  </si>
  <si>
    <t>2543 TA</t>
  </si>
  <si>
    <t>2565 RX</t>
  </si>
  <si>
    <t>2586 RW</t>
  </si>
  <si>
    <t>2614 GD</t>
  </si>
  <si>
    <t>2624 NJ</t>
  </si>
  <si>
    <t>2631 VL</t>
  </si>
  <si>
    <t>2632 ED</t>
  </si>
  <si>
    <t>2665 NZ</t>
  </si>
  <si>
    <t>2681 VL</t>
  </si>
  <si>
    <t>2712  XJ</t>
  </si>
  <si>
    <t>2715 TJ</t>
  </si>
  <si>
    <t>2716 CH</t>
  </si>
  <si>
    <t>2718 AM</t>
  </si>
  <si>
    <t>2724 EZ</t>
  </si>
  <si>
    <t>2724 GH</t>
  </si>
  <si>
    <t>2724 RA</t>
  </si>
  <si>
    <t>2804 JR</t>
  </si>
  <si>
    <t>2900 VB</t>
  </si>
  <si>
    <t>2905 TZ</t>
  </si>
  <si>
    <t>2912 RA</t>
  </si>
  <si>
    <t>3029 AA</t>
  </si>
  <si>
    <t>3045 PM</t>
  </si>
  <si>
    <t>3118 JH</t>
  </si>
  <si>
    <t>3253 VC</t>
  </si>
  <si>
    <t>3271 BX</t>
  </si>
  <si>
    <t>3461 HT</t>
  </si>
  <si>
    <t>3582 KE</t>
  </si>
  <si>
    <t>3584 CS</t>
  </si>
  <si>
    <t>3703 TM</t>
  </si>
  <si>
    <t>3721 MA</t>
  </si>
  <si>
    <t>4285 DP</t>
  </si>
  <si>
    <t>4431 NK</t>
  </si>
  <si>
    <t>4462 RA</t>
  </si>
  <si>
    <t>4837 CJ</t>
  </si>
  <si>
    <t>4851 WK</t>
  </si>
  <si>
    <t>4891 CJ</t>
  </si>
  <si>
    <t>4906 CR</t>
  </si>
  <si>
    <t>5042 AD</t>
  </si>
  <si>
    <t>5223 GZ</t>
  </si>
  <si>
    <t>5223 GV</t>
  </si>
  <si>
    <t>5591 VE</t>
  </si>
  <si>
    <t>5626 HK</t>
  </si>
  <si>
    <t>5701 WK</t>
  </si>
  <si>
    <t>5912 BL</t>
  </si>
  <si>
    <t>6532 SZ</t>
  </si>
  <si>
    <t>6545 CH</t>
  </si>
  <si>
    <t>6708 WD</t>
  </si>
  <si>
    <t>6716 RP</t>
  </si>
  <si>
    <t>6815 AD</t>
  </si>
  <si>
    <t>7009 BL</t>
  </si>
  <si>
    <t>7207 DF</t>
  </si>
  <si>
    <t>7416 SE</t>
  </si>
  <si>
    <t>7943 KA</t>
  </si>
  <si>
    <t>8071 XK</t>
  </si>
  <si>
    <t>9713 AP</t>
  </si>
  <si>
    <t>Spoedkoerier Geconditioneerd</t>
  </si>
  <si>
    <t>1064 HD</t>
  </si>
  <si>
    <t>1103 MG</t>
  </si>
  <si>
    <t>1231 AG</t>
  </si>
  <si>
    <t>1689 XH</t>
  </si>
  <si>
    <t>2181 KE</t>
  </si>
  <si>
    <t>2231 ZC</t>
  </si>
  <si>
    <t>2241 NX</t>
  </si>
  <si>
    <t>2343 DJ</t>
  </si>
  <si>
    <t>2381 KS</t>
  </si>
  <si>
    <t>2402 HJ</t>
  </si>
  <si>
    <t>2403 BX</t>
  </si>
  <si>
    <t>2513 HA</t>
  </si>
  <si>
    <t>2525 NG</t>
  </si>
  <si>
    <t>2542 NB</t>
  </si>
  <si>
    <t>2565 KR</t>
  </si>
  <si>
    <t>2566 AW</t>
  </si>
  <si>
    <t>2586 VM</t>
  </si>
  <si>
    <t>2595 XB</t>
  </si>
  <si>
    <t>2612 BS</t>
  </si>
  <si>
    <t>2622 GA</t>
  </si>
  <si>
    <t>2711 JP</t>
  </si>
  <si>
    <t>2719 CD</t>
  </si>
  <si>
    <t>2719 GT</t>
  </si>
  <si>
    <t>2731 BM</t>
  </si>
  <si>
    <t>2771 MS</t>
  </si>
  <si>
    <t>3155 BD</t>
  </si>
  <si>
    <t>5231 DD</t>
  </si>
  <si>
    <t>7611 BN</t>
  </si>
  <si>
    <t>9645 CJ</t>
  </si>
  <si>
    <t>Totale inschrijfprijs Overnight voor 12 uur</t>
  </si>
  <si>
    <t>Totale inschrijfprijs Overnight voor 12 uur gecond.</t>
  </si>
  <si>
    <t>Totale inschrijfprijs Route</t>
  </si>
  <si>
    <t>Totale inschrijfprijs Same day</t>
  </si>
  <si>
    <t>Totale inschrijfprijs Same day Geconditioneerd</t>
  </si>
  <si>
    <t>Totale inschrijfprijs Spoedkoerier</t>
  </si>
  <si>
    <t>Totale inschrijfprijs Spoedkoerier Geconditioneerd</t>
  </si>
  <si>
    <t xml:space="preserve">Totale inschrijfprijs </t>
  </si>
  <si>
    <t>Uitgangspunten bij het invullen van het prijzenblad:</t>
  </si>
  <si>
    <t>* Er mogen geen wijzigingen in het Prijzenblad worden aangebracht of kosten worden toegevoegd.</t>
  </si>
  <si>
    <t>* Aan de benoemde aantallen in deze aanbesteding kunnen geen rechten worden ontleend. De aantallen (afname 2023) zijn enkel bedoeld om een fictieve totaalprijs te kunnen bepalen die het mogelijk maakt de Inschrijvingen voor het criterium prijs eenduidig te behandelen.</t>
  </si>
  <si>
    <t>* Indien u een korting wilt aanbieden, dient u deze te verwerken in de geoffreerde prijzen.</t>
  </si>
  <si>
    <t>De Inschrijver verklaart dat:</t>
  </si>
  <si>
    <t>Deze aanbieding wordt gedaan overeenkomstig het gestelde in onderhavige aanbestedingsstukken met inachtneming van de de eventuele Nota van Inlichtingen.</t>
  </si>
  <si>
    <t>Ondertekening</t>
  </si>
  <si>
    <t>Naam:</t>
  </si>
  <si>
    <t>Functie:</t>
  </si>
  <si>
    <t>Datum:</t>
  </si>
  <si>
    <t>Handtekening:</t>
  </si>
  <si>
    <t>Gegevens perceel</t>
  </si>
  <si>
    <t>x</t>
  </si>
  <si>
    <t>y</t>
  </si>
  <si>
    <t>Prijsknippunt</t>
  </si>
  <si>
    <t>euro</t>
  </si>
  <si>
    <t>PrKn</t>
  </si>
  <si>
    <t>Puntenknippunt</t>
  </si>
  <si>
    <t>punten</t>
  </si>
  <si>
    <t>PuKn</t>
  </si>
  <si>
    <t>Maximale prijs</t>
  </si>
  <si>
    <t>PrMax</t>
  </si>
  <si>
    <t>Maximum pnt</t>
  </si>
  <si>
    <t>Gegevens inschrijver</t>
  </si>
  <si>
    <t>Inschrijvingsprijs</t>
  </si>
  <si>
    <t>Berekende gegevens grafiek</t>
  </si>
  <si>
    <r>
      <t>Grafiekformule: Punten =</t>
    </r>
    <r>
      <rPr>
        <i/>
        <sz val="11"/>
        <color theme="1"/>
        <rFont val="Calibri"/>
        <family val="2"/>
        <scheme val="minor"/>
      </rPr>
      <t xml:space="preserve"> </t>
    </r>
    <r>
      <rPr>
        <b/>
        <i/>
        <sz val="11"/>
        <color rgb="FFFF0000"/>
        <rFont val="Calibri"/>
        <family val="2"/>
        <scheme val="minor"/>
      </rPr>
      <t>A</t>
    </r>
    <r>
      <rPr>
        <sz val="11"/>
        <rFont val="Calibri"/>
        <family val="2"/>
      </rPr>
      <t xml:space="preserve"> x Inschrijvingsprijs + </t>
    </r>
    <r>
      <rPr>
        <b/>
        <i/>
        <sz val="11"/>
        <color rgb="FFFF0000"/>
        <rFont val="Calibri"/>
        <family val="2"/>
        <scheme val="minor"/>
      </rPr>
      <t>B</t>
    </r>
  </si>
  <si>
    <t>A</t>
  </si>
  <si>
    <t>B</t>
  </si>
  <si>
    <t>Deel 1</t>
  </si>
  <si>
    <t>Deel 2</t>
  </si>
  <si>
    <t>Score</t>
  </si>
  <si>
    <t xml:space="preserve">* Inschrijver dient deze bijlage te completeren door tabblad 2 in te vullen. </t>
  </si>
  <si>
    <t>* Tabblad 3. Formule Prijzenblad bevat de rekenformule waarmee Inschrijver zijn eigen punten kan berekenen.</t>
  </si>
  <si>
    <t>* Alle kosten zijn gebaseerd op kostenpeil contractjaar 1. Vanaf contractjaar 2 is indexatie mogelijk.</t>
  </si>
  <si>
    <t>* Inschrijver dient alleen de gele velden in te vullen en het prijzenblad te ondertekenen (indienen in zowel PDF als Excel).
Let op! Inschrijver dient een keuze te maken tussen het invullen van een vaste prijs of een starttarief + km tarief.</t>
  </si>
  <si>
    <t>Keuze 1</t>
  </si>
  <si>
    <t>Keuze 2</t>
  </si>
  <si>
    <t>Totaalprijs (ex. BTW)</t>
  </si>
  <si>
    <t>* Alle prijzen zijn exclusief BTW en in €. Afronding is op twee decimalen.</t>
  </si>
  <si>
    <t>* Voor de beoordeling zal de Inschrijfprijs in cel L381 in tabblad 2 worden gebruikt.</t>
  </si>
  <si>
    <t xml:space="preserve">Bijlage Prijzenblad EA Koeriersdiensten Weg </t>
  </si>
  <si>
    <t>Naam Inschrijver</t>
  </si>
  <si>
    <t>Vaste prijs per collo (ex BTW)</t>
  </si>
  <si>
    <t>Starttarief (ex. BTW)</t>
  </si>
  <si>
    <t>Prijs per km (ex BTW)</t>
  </si>
  <si>
    <t>Totaal prijs (ex. BTW)</t>
  </si>
  <si>
    <t>Rekenblad</t>
  </si>
  <si>
    <t>Toeslag Waddeneilanden</t>
  </si>
  <si>
    <t>Optionele toeslagen</t>
  </si>
  <si>
    <t>Prijs excl. BTW</t>
  </si>
  <si>
    <t>Next day Geconditioneerd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</si>
</sst>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_-&quot;€&quot;\ * #,##0.00\-;_-&quot;€&quot;\ * &quot;-&quot;??_-;_-@_-"/>
    <numFmt numFmtId="164" formatCode="_-[$€-2]\ * #,##0.00_-;_-[$€-2]\ * #,##0.00\-;_-[$€-2]\ * &quot;-&quot;??_-;_-@_-"/>
    <numFmt numFmtId="165" formatCode="&quot;€&quot;\ #,##0.00_-"/>
    <numFmt numFmtId="166" formatCode="0.00000"/>
    <numFmt numFmtId="167" formatCode="0.000"/>
  </numFmts>
  <fonts count="18" x14ac:knownFonts="1">
    <font>
      <sz val="11"/>
      <name val="Calibri"/>
      <family val="2"/>
    </font>
    <font>
      <sz val="11"/>
      <color theme="1"/>
      <name val="Calibri"/>
      <family val="2"/>
      <scheme val="minor"/>
    </font>
    <font>
      <sz val="11"/>
      <name val="Calibri"/>
      <family val="2"/>
    </font>
    <font>
      <b/>
      <sz val="11"/>
      <name val="Calibri"/>
      <family val="2"/>
    </font>
    <font>
      <b/>
      <sz val="14"/>
      <name val="Calibri"/>
      <family val="2"/>
    </font>
    <font>
      <sz val="11"/>
      <color rgb="FFFF0000"/>
      <name val="Calibri"/>
      <family val="2"/>
      <scheme val="minor"/>
    </font>
    <font>
      <b/>
      <sz val="11"/>
      <color theme="1"/>
      <name val="Calibri"/>
      <family val="2"/>
      <scheme val="minor"/>
    </font>
    <font>
      <b/>
      <sz val="14"/>
      <name val="Calibri"/>
      <family val="2"/>
      <scheme val="minor"/>
    </font>
    <font>
      <b/>
      <sz val="1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1"/>
      <name val="Calibri"/>
      <family val="2"/>
      <scheme val="minor"/>
    </font>
    <font>
      <b/>
      <sz val="10"/>
      <color rgb="FF000000"/>
      <name val="Calibri"/>
      <family val="2"/>
      <scheme val="minor"/>
    </font>
    <font>
      <i/>
      <sz val="11"/>
      <color theme="1"/>
      <name val="Calibri"/>
      <family val="2"/>
      <scheme val="minor"/>
    </font>
    <font>
      <b/>
      <i/>
      <sz val="11"/>
      <color rgb="FFFF0000"/>
      <name val="Calibri"/>
      <family val="2"/>
      <scheme val="minor"/>
    </font>
    <font>
      <b/>
      <sz val="22"/>
      <color theme="1"/>
      <name val="Calibri"/>
      <family val="2"/>
      <scheme val="minor"/>
    </font>
    <font>
      <strike/>
      <sz val="11"/>
      <name val="Calibri"/>
      <family val="2"/>
    </font>
  </fonts>
  <fills count="14">
    <fill>
      <patternFill patternType="none"/>
    </fill>
    <fill>
      <patternFill patternType="gray125"/>
    </fill>
    <fill>
      <patternFill patternType="solid">
        <fgColor theme="0" tint="-0.249977111117893"/>
        <bgColor indexed="64"/>
      </patternFill>
    </fill>
    <fill>
      <patternFill patternType="solid">
        <fgColor theme="1" tint="0.499984740745262"/>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2" tint="-0.499984740745262"/>
        <bgColor indexed="64"/>
      </patternFill>
    </fill>
    <fill>
      <patternFill patternType="solid">
        <fgColor theme="0" tint="-0.14999847407452621"/>
        <bgColor indexed="64"/>
      </patternFill>
    </fill>
    <fill>
      <patternFill patternType="solid">
        <fgColor rgb="FFFFFFFF"/>
        <bgColor rgb="FF000000"/>
      </patternFill>
    </fill>
    <fill>
      <patternFill patternType="solid">
        <fgColor rgb="FFD9D9D9"/>
        <bgColor rgb="FF000000"/>
      </patternFill>
    </fill>
    <fill>
      <patternFill patternType="solid">
        <fgColor rgb="FFDBDBDB"/>
        <bgColor rgb="FF000000"/>
      </patternFill>
    </fill>
    <fill>
      <patternFill patternType="solid">
        <fgColor rgb="FFEDEDED"/>
        <bgColor rgb="FF000000"/>
      </patternFill>
    </fill>
    <fill>
      <patternFill patternType="solid">
        <fgColor rgb="FFFFFF99"/>
        <bgColor rgb="FF000000"/>
      </patternFill>
    </fill>
    <fill>
      <patternFill patternType="solid">
        <fgColor rgb="FF00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44" fontId="2" fillId="0" borderId="0" applyFont="0" applyFill="0" applyBorder="0" applyAlignment="0" applyProtection="0"/>
  </cellStyleXfs>
  <cellXfs count="85">
    <xf numFmtId="0" fontId="0" fillId="0" borderId="0" xfId="0"/>
    <xf numFmtId="0" fontId="2" fillId="2" borderId="1" xfId="0" applyFont="1" applyFill="1" applyBorder="1"/>
    <xf numFmtId="0" fontId="2" fillId="2" borderId="1" xfId="0" applyFont="1" applyFill="1" applyBorder="1" applyAlignment="1">
      <alignment wrapText="1"/>
    </xf>
    <xf numFmtId="0" fontId="0" fillId="2" borderId="1" xfId="0" applyFill="1" applyBorder="1"/>
    <xf numFmtId="0" fontId="0" fillId="3" borderId="1" xfId="0" applyFill="1" applyBorder="1"/>
    <xf numFmtId="0" fontId="0" fillId="0" borderId="1" xfId="0" applyBorder="1"/>
    <xf numFmtId="164" fontId="0" fillId="5" borderId="1" xfId="0" applyNumberFormat="1" applyFill="1" applyBorder="1"/>
    <xf numFmtId="0" fontId="3" fillId="3" borderId="0" xfId="0" applyFont="1" applyFill="1"/>
    <xf numFmtId="165" fontId="3" fillId="3" borderId="0" xfId="0" applyNumberFormat="1" applyFont="1" applyFill="1"/>
    <xf numFmtId="0" fontId="0" fillId="3" borderId="0" xfId="0" applyFill="1"/>
    <xf numFmtId="0" fontId="3" fillId="6" borderId="0" xfId="0" applyFont="1" applyFill="1"/>
    <xf numFmtId="165" fontId="3" fillId="6" borderId="0" xfId="0" applyNumberFormat="1" applyFont="1" applyFill="1"/>
    <xf numFmtId="0" fontId="0" fillId="6" borderId="0" xfId="0" applyFill="1"/>
    <xf numFmtId="164" fontId="0" fillId="5" borderId="3" xfId="0" applyNumberFormat="1" applyFill="1" applyBorder="1"/>
    <xf numFmtId="164" fontId="4" fillId="5" borderId="4" xfId="0" applyNumberFormat="1" applyFont="1" applyFill="1" applyBorder="1"/>
    <xf numFmtId="0" fontId="1" fillId="0" borderId="0" xfId="1"/>
    <xf numFmtId="0" fontId="10" fillId="0" borderId="0" xfId="1" applyFont="1" applyAlignment="1">
      <alignment vertical="center" wrapText="1"/>
    </xf>
    <xf numFmtId="0" fontId="11" fillId="0" borderId="0" xfId="1" applyFont="1"/>
    <xf numFmtId="0" fontId="13" fillId="11" borderId="1" xfId="1" applyFont="1" applyFill="1" applyBorder="1" applyAlignment="1">
      <alignment horizontal="left"/>
    </xf>
    <xf numFmtId="0" fontId="6" fillId="0" borderId="0" xfId="1" applyFont="1"/>
    <xf numFmtId="0" fontId="6" fillId="7" borderId="0" xfId="1" applyFont="1" applyFill="1"/>
    <xf numFmtId="0" fontId="1" fillId="0" borderId="0" xfId="1" applyAlignment="1">
      <alignment horizontal="right"/>
    </xf>
    <xf numFmtId="1" fontId="1" fillId="0" borderId="0" xfId="1" applyNumberFormat="1"/>
    <xf numFmtId="0" fontId="15" fillId="0" borderId="0" xfId="1" applyFont="1" applyAlignment="1">
      <alignment horizontal="center"/>
    </xf>
    <xf numFmtId="166" fontId="6" fillId="13" borderId="0" xfId="1" applyNumberFormat="1" applyFont="1" applyFill="1"/>
    <xf numFmtId="0" fontId="7" fillId="9" borderId="13" xfId="1" applyFont="1" applyFill="1" applyBorder="1" applyAlignment="1">
      <alignment vertical="center" wrapText="1"/>
    </xf>
    <xf numFmtId="0" fontId="7" fillId="9" borderId="14" xfId="1" applyFont="1" applyFill="1" applyBorder="1" applyAlignment="1">
      <alignment vertical="center" wrapText="1"/>
    </xf>
    <xf numFmtId="0" fontId="7" fillId="9" borderId="16" xfId="1" applyFont="1" applyFill="1" applyBorder="1" applyAlignment="1">
      <alignment vertical="center" wrapText="1"/>
    </xf>
    <xf numFmtId="44" fontId="1" fillId="4" borderId="0" xfId="1" applyNumberFormat="1" applyFill="1" applyProtection="1">
      <protection locked="0"/>
    </xf>
    <xf numFmtId="0" fontId="1" fillId="5" borderId="0" xfId="1" applyFill="1"/>
    <xf numFmtId="0" fontId="2" fillId="2" borderId="4" xfId="0" applyFont="1" applyFill="1" applyBorder="1" applyAlignment="1">
      <alignment wrapText="1"/>
    </xf>
    <xf numFmtId="0" fontId="2" fillId="2" borderId="4" xfId="0" applyFont="1" applyFill="1" applyBorder="1"/>
    <xf numFmtId="0" fontId="3" fillId="2" borderId="15" xfId="0" applyFont="1" applyFill="1" applyBorder="1" applyAlignment="1">
      <alignment horizontal="center"/>
    </xf>
    <xf numFmtId="164" fontId="0" fillId="4" borderId="1" xfId="0" applyNumberFormat="1" applyFill="1" applyBorder="1" applyProtection="1">
      <protection locked="0"/>
    </xf>
    <xf numFmtId="165" fontId="3" fillId="3" borderId="0" xfId="0" applyNumberFormat="1" applyFont="1" applyFill="1" applyProtection="1">
      <protection locked="0"/>
    </xf>
    <xf numFmtId="164" fontId="0" fillId="4" borderId="2" xfId="0" applyNumberFormat="1" applyFill="1" applyBorder="1" applyProtection="1">
      <protection locked="0"/>
    </xf>
    <xf numFmtId="165" fontId="3" fillId="6" borderId="0" xfId="0" applyNumberFormat="1" applyFont="1" applyFill="1" applyProtection="1">
      <protection locked="0"/>
    </xf>
    <xf numFmtId="0" fontId="0" fillId="4" borderId="1" xfId="0" applyFill="1" applyBorder="1" applyProtection="1">
      <protection locked="0"/>
    </xf>
    <xf numFmtId="0" fontId="0" fillId="3" borderId="0" xfId="0" applyFill="1" applyProtection="1">
      <protection locked="0"/>
    </xf>
    <xf numFmtId="0" fontId="0" fillId="6" borderId="0" xfId="0" applyFill="1" applyProtection="1">
      <protection locked="0"/>
    </xf>
    <xf numFmtId="44" fontId="0" fillId="4" borderId="1" xfId="2" applyFont="1" applyFill="1" applyBorder="1" applyProtection="1">
      <protection locked="0"/>
    </xf>
    <xf numFmtId="0" fontId="0" fillId="0" borderId="4" xfId="0" applyBorder="1"/>
    <xf numFmtId="44" fontId="0" fillId="4" borderId="4" xfId="2" applyFont="1" applyFill="1" applyBorder="1" applyProtection="1">
      <protection locked="0"/>
    </xf>
    <xf numFmtId="0" fontId="0" fillId="2" borderId="1" xfId="0" applyFont="1" applyFill="1" applyBorder="1" applyAlignment="1">
      <alignment wrapText="1"/>
    </xf>
    <xf numFmtId="0" fontId="17" fillId="0" borderId="1" xfId="0" applyFont="1" applyBorder="1"/>
    <xf numFmtId="0" fontId="10" fillId="10" borderId="7" xfId="1" applyFont="1" applyFill="1" applyBorder="1" applyAlignment="1">
      <alignment horizontal="left" vertical="center" wrapText="1"/>
    </xf>
    <xf numFmtId="0" fontId="10" fillId="10" borderId="0" xfId="1" applyFont="1" applyFill="1" applyBorder="1" applyAlignment="1">
      <alignment horizontal="left" vertical="center" wrapText="1"/>
    </xf>
    <xf numFmtId="0" fontId="10" fillId="10" borderId="8" xfId="1" applyFont="1" applyFill="1" applyBorder="1" applyAlignment="1">
      <alignment horizontal="left" vertical="center" wrapText="1"/>
    </xf>
    <xf numFmtId="0" fontId="7" fillId="8" borderId="13" xfId="1" applyFont="1" applyFill="1" applyBorder="1" applyAlignment="1">
      <alignment horizontal="left" vertical="center" wrapText="1"/>
    </xf>
    <xf numFmtId="0" fontId="7" fillId="8" borderId="14" xfId="1" applyFont="1" applyFill="1" applyBorder="1" applyAlignment="1">
      <alignment horizontal="left" vertical="center" wrapText="1"/>
    </xf>
    <xf numFmtId="0" fontId="8" fillId="10" borderId="7" xfId="1" applyFont="1" applyFill="1" applyBorder="1" applyAlignment="1">
      <alignment horizontal="left" vertical="center"/>
    </xf>
    <xf numFmtId="0" fontId="8" fillId="10" borderId="0" xfId="1" applyFont="1" applyFill="1" applyBorder="1" applyAlignment="1">
      <alignment horizontal="left" vertical="center"/>
    </xf>
    <xf numFmtId="0" fontId="8" fillId="10" borderId="8" xfId="1" applyFont="1" applyFill="1" applyBorder="1" applyAlignment="1">
      <alignment horizontal="left" vertical="center"/>
    </xf>
    <xf numFmtId="0" fontId="9" fillId="10" borderId="7" xfId="1" applyFont="1" applyFill="1" applyBorder="1" applyAlignment="1">
      <alignment horizontal="left" wrapText="1"/>
    </xf>
    <xf numFmtId="0" fontId="9" fillId="10" borderId="0" xfId="1" applyFont="1" applyFill="1" applyBorder="1" applyAlignment="1">
      <alignment horizontal="left" wrapText="1"/>
    </xf>
    <xf numFmtId="0" fontId="9" fillId="10" borderId="8" xfId="1" applyFont="1" applyFill="1" applyBorder="1" applyAlignment="1">
      <alignment horizontal="left" wrapText="1"/>
    </xf>
    <xf numFmtId="0" fontId="11" fillId="12" borderId="11" xfId="1" applyFont="1" applyFill="1" applyBorder="1" applyAlignment="1" applyProtection="1">
      <alignment horizontal="center"/>
      <protection locked="0"/>
    </xf>
    <xf numFmtId="0" fontId="11" fillId="12" borderId="12" xfId="1" applyFont="1" applyFill="1" applyBorder="1" applyAlignment="1" applyProtection="1">
      <alignment horizontal="center"/>
      <protection locked="0"/>
    </xf>
    <xf numFmtId="0" fontId="11" fillId="12" borderId="2" xfId="1" applyFont="1" applyFill="1" applyBorder="1" applyAlignment="1" applyProtection="1">
      <alignment horizontal="center"/>
      <protection locked="0"/>
    </xf>
    <xf numFmtId="0" fontId="10" fillId="10" borderId="7" xfId="1" applyFont="1" applyFill="1" applyBorder="1" applyAlignment="1">
      <alignment horizontal="left" vertical="top" wrapText="1"/>
    </xf>
    <xf numFmtId="0" fontId="10" fillId="10" borderId="0" xfId="1" applyFont="1" applyFill="1" applyBorder="1" applyAlignment="1">
      <alignment horizontal="left" vertical="top" wrapText="1"/>
    </xf>
    <xf numFmtId="0" fontId="10" fillId="10" borderId="8" xfId="1" applyFont="1" applyFill="1" applyBorder="1" applyAlignment="1">
      <alignment horizontal="left" vertical="top" wrapText="1"/>
    </xf>
    <xf numFmtId="0" fontId="10" fillId="10" borderId="7" xfId="1" applyFont="1" applyFill="1" applyBorder="1" applyAlignment="1">
      <alignment horizontal="left" vertical="center"/>
    </xf>
    <xf numFmtId="0" fontId="10" fillId="10" borderId="0" xfId="1" applyFont="1" applyFill="1" applyBorder="1" applyAlignment="1">
      <alignment horizontal="left" vertical="center"/>
    </xf>
    <xf numFmtId="0" fontId="10" fillId="10" borderId="8" xfId="1" applyFont="1" applyFill="1" applyBorder="1" applyAlignment="1">
      <alignment horizontal="left" vertical="center"/>
    </xf>
    <xf numFmtId="0" fontId="10" fillId="10" borderId="9" xfId="1" applyFont="1" applyFill="1" applyBorder="1" applyAlignment="1">
      <alignment horizontal="left" vertical="center" wrapText="1"/>
    </xf>
    <xf numFmtId="0" fontId="10" fillId="10" borderId="10" xfId="1" applyFont="1" applyFill="1" applyBorder="1" applyAlignment="1">
      <alignment horizontal="left" vertical="center" wrapText="1"/>
    </xf>
    <xf numFmtId="0" fontId="10" fillId="10" borderId="17" xfId="1" applyFont="1" applyFill="1" applyBorder="1" applyAlignment="1">
      <alignment horizontal="left" vertical="center" wrapText="1"/>
    </xf>
    <xf numFmtId="0" fontId="12" fillId="9" borderId="11" xfId="1" applyFont="1" applyFill="1" applyBorder="1" applyAlignment="1">
      <alignment horizontal="left" wrapText="1"/>
    </xf>
    <xf numFmtId="0" fontId="12" fillId="9" borderId="12" xfId="1" applyFont="1" applyFill="1" applyBorder="1" applyAlignment="1">
      <alignment horizontal="left" wrapText="1"/>
    </xf>
    <xf numFmtId="0" fontId="12" fillId="9" borderId="2" xfId="1" applyFont="1" applyFill="1" applyBorder="1" applyAlignment="1">
      <alignment horizontal="left" wrapText="1"/>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18" xfId="0" applyFont="1" applyFill="1" applyBorder="1" applyAlignment="1">
      <alignment horizontal="center"/>
    </xf>
    <xf numFmtId="0" fontId="0" fillId="7" borderId="3" xfId="0" applyFill="1" applyBorder="1" applyAlignment="1">
      <alignment horizontal="left"/>
    </xf>
    <xf numFmtId="0" fontId="4" fillId="7" borderId="4" xfId="0" applyFont="1" applyFill="1" applyBorder="1" applyAlignment="1">
      <alignment horizontal="left"/>
    </xf>
    <xf numFmtId="0" fontId="0" fillId="7" borderId="1" xfId="0" applyFill="1" applyBorder="1" applyAlignment="1">
      <alignment horizontal="left"/>
    </xf>
    <xf numFmtId="0" fontId="1" fillId="7" borderId="0" xfId="1" applyFill="1" applyAlignment="1">
      <alignment horizontal="center"/>
    </xf>
    <xf numFmtId="0" fontId="6" fillId="7" borderId="0" xfId="1" applyFont="1" applyFill="1" applyAlignment="1">
      <alignment horizontal="center"/>
    </xf>
    <xf numFmtId="167" fontId="16" fillId="13" borderId="0" xfId="1" applyNumberFormat="1" applyFont="1" applyFill="1" applyAlignment="1">
      <alignment horizontal="center" vertical="center"/>
    </xf>
    <xf numFmtId="1" fontId="16" fillId="0" borderId="0" xfId="1" applyNumberFormat="1" applyFont="1" applyAlignment="1">
      <alignment horizontal="center" vertical="center"/>
    </xf>
    <xf numFmtId="0" fontId="5" fillId="0" borderId="0" xfId="1" applyFont="1" applyAlignment="1">
      <alignment horizontal="left" vertical="top" wrapText="1"/>
    </xf>
    <xf numFmtId="0" fontId="1" fillId="0" borderId="0" xfId="1" applyAlignment="1">
      <alignment horizontal="left" vertical="top" wrapText="1"/>
    </xf>
    <xf numFmtId="0" fontId="6" fillId="4" borderId="0" xfId="1" applyFont="1" applyFill="1" applyAlignment="1" applyProtection="1">
      <alignment horizontal="right"/>
      <protection locked="0"/>
    </xf>
    <xf numFmtId="0" fontId="6" fillId="0" borderId="0" xfId="1" applyFont="1" applyAlignment="1">
      <alignment horizontal="right"/>
    </xf>
  </cellXfs>
  <cellStyles count="3">
    <cellStyle name="Standaard" xfId="0" builtinId="0"/>
    <cellStyle name="Standaard 2" xfId="1" xr:uid="{94D3821B-8510-4316-A547-F2339D765716}"/>
    <cellStyle name="Valuta" xfId="2" builtinId="4"/>
  </cellStyles>
  <dxfs count="1">
    <dxf>
      <fill>
        <patternFill>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nl-NL"/>
              <a:t>Gunningscriterium</a:t>
            </a:r>
          </a:p>
        </c:rich>
      </c:tx>
      <c:overlay val="0"/>
    </c:title>
    <c:autoTitleDeleted val="0"/>
    <c:plotArea>
      <c:layout>
        <c:manualLayout>
          <c:layoutTarget val="inner"/>
          <c:xMode val="edge"/>
          <c:yMode val="edge"/>
          <c:x val="3.527948463662179E-2"/>
          <c:y val="9.9516014854989593E-2"/>
          <c:w val="0.92917455442029184"/>
          <c:h val="0.75592881802637779"/>
        </c:manualLayout>
      </c:layout>
      <c:scatterChart>
        <c:scatterStyle val="lineMarker"/>
        <c:varyColors val="0"/>
        <c:ser>
          <c:idx val="0"/>
          <c:order val="0"/>
          <c:marker>
            <c:symbol val="diamond"/>
            <c:size val="5"/>
          </c:marker>
          <c:dLbls>
            <c:dLbl>
              <c:idx val="0"/>
              <c:delete val="1"/>
              <c:extLst>
                <c:ext xmlns:c15="http://schemas.microsoft.com/office/drawing/2012/chart" uri="{CE6537A1-D6FC-4f65-9D91-7224C49458BB}"/>
                <c:ext xmlns:c16="http://schemas.microsoft.com/office/drawing/2014/chart" uri="{C3380CC4-5D6E-409C-BE32-E72D297353CC}">
                  <c16:uniqueId val="{00000000-B3C9-483F-8C11-E653092C3482}"/>
                </c:ext>
              </c:extLst>
            </c:dLbl>
            <c:spPr>
              <a:noFill/>
              <a:ln>
                <a:noFill/>
              </a:ln>
              <a:effectLst/>
            </c:spPr>
            <c:dLblPos val="t"/>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Puntenscore'!$I$15:$J$15</c:f>
              <c:numCache>
                <c:formatCode>General</c:formatCode>
                <c:ptCount val="2"/>
                <c:pt idx="0">
                  <c:v>0</c:v>
                </c:pt>
                <c:pt idx="1">
                  <c:v>150000</c:v>
                </c:pt>
              </c:numCache>
            </c:numRef>
          </c:xVal>
          <c:yVal>
            <c:numRef>
              <c:f>'3. Puntenscore'!$I$16:$J$16</c:f>
              <c:numCache>
                <c:formatCode>General</c:formatCode>
                <c:ptCount val="2"/>
                <c:pt idx="0">
                  <c:v>20</c:v>
                </c:pt>
                <c:pt idx="1">
                  <c:v>20</c:v>
                </c:pt>
              </c:numCache>
            </c:numRef>
          </c:yVal>
          <c:smooth val="0"/>
          <c:extLst>
            <c:ext xmlns:c16="http://schemas.microsoft.com/office/drawing/2014/chart" uri="{C3380CC4-5D6E-409C-BE32-E72D297353CC}">
              <c16:uniqueId val="{00000001-B3C9-483F-8C11-E653092C3482}"/>
            </c:ext>
          </c:extLst>
        </c:ser>
        <c:ser>
          <c:idx val="1"/>
          <c:order val="1"/>
          <c:tx>
            <c:v>twee</c:v>
          </c:tx>
          <c:marker>
            <c:symbol val="diamond"/>
            <c:size val="5"/>
          </c:marker>
          <c:dLbls>
            <c:dLbl>
              <c:idx val="1"/>
              <c:delete val="1"/>
              <c:extLst>
                <c:ext xmlns:c15="http://schemas.microsoft.com/office/drawing/2012/chart" uri="{CE6537A1-D6FC-4f65-9D91-7224C49458BB}"/>
                <c:ext xmlns:c16="http://schemas.microsoft.com/office/drawing/2014/chart" uri="{C3380CC4-5D6E-409C-BE32-E72D297353CC}">
                  <c16:uniqueId val="{00000002-B3C9-483F-8C11-E653092C3482}"/>
                </c:ext>
              </c:extLst>
            </c:dLbl>
            <c:spPr>
              <a:noFill/>
              <a:ln>
                <a:noFill/>
              </a:ln>
              <a:effectLst/>
            </c:spPr>
            <c:dLblPos val="t"/>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Puntenscore'!$J$15:$K$15</c:f>
              <c:numCache>
                <c:formatCode>General</c:formatCode>
                <c:ptCount val="2"/>
                <c:pt idx="0">
                  <c:v>150000</c:v>
                </c:pt>
                <c:pt idx="1">
                  <c:v>200000</c:v>
                </c:pt>
              </c:numCache>
            </c:numRef>
          </c:xVal>
          <c:yVal>
            <c:numRef>
              <c:f>'3. Puntenscore'!$J$16:$K$16</c:f>
              <c:numCache>
                <c:formatCode>General</c:formatCode>
                <c:ptCount val="2"/>
                <c:pt idx="0">
                  <c:v>20</c:v>
                </c:pt>
                <c:pt idx="1">
                  <c:v>0</c:v>
                </c:pt>
              </c:numCache>
            </c:numRef>
          </c:yVal>
          <c:smooth val="0"/>
          <c:extLst>
            <c:ext xmlns:c16="http://schemas.microsoft.com/office/drawing/2014/chart" uri="{C3380CC4-5D6E-409C-BE32-E72D297353CC}">
              <c16:uniqueId val="{00000003-B3C9-483F-8C11-E653092C3482}"/>
            </c:ext>
          </c:extLst>
        </c:ser>
        <c:ser>
          <c:idx val="2"/>
          <c:order val="2"/>
          <c:tx>
            <c:v>drie</c:v>
          </c:tx>
          <c:marker>
            <c:symbol val="square"/>
            <c:size val="10"/>
            <c:spPr>
              <a:solidFill>
                <a:srgbClr val="00FF00"/>
              </a:solidFill>
            </c:spPr>
          </c:marker>
          <c:dPt>
            <c:idx val="0"/>
            <c:marker>
              <c:spPr>
                <a:solidFill>
                  <a:srgbClr val="00FF00"/>
                </a:solidFill>
                <a:ln>
                  <a:solidFill>
                    <a:schemeClr val="accent2">
                      <a:lumMod val="40000"/>
                      <a:lumOff val="60000"/>
                    </a:schemeClr>
                  </a:solidFill>
                </a:ln>
              </c:spPr>
            </c:marker>
            <c:bubble3D val="0"/>
            <c:extLst>
              <c:ext xmlns:c16="http://schemas.microsoft.com/office/drawing/2014/chart" uri="{C3380CC4-5D6E-409C-BE32-E72D297353CC}">
                <c16:uniqueId val="{00000004-B3C9-483F-8C11-E653092C3482}"/>
              </c:ext>
            </c:extLst>
          </c:dPt>
          <c:dLbls>
            <c:dLbl>
              <c:idx val="0"/>
              <c:layout>
                <c:manualLayout>
                  <c:x val="-6.3377048800797933E-2"/>
                  <c:y val="8.7511972474762348E-2"/>
                </c:manualLayout>
              </c:layout>
              <c:dLblPos val="r"/>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4-B3C9-483F-8C11-E653092C3482}"/>
                </c:ext>
              </c:extLst>
            </c:dLbl>
            <c:spPr>
              <a:noFill/>
            </c:spPr>
            <c:txPr>
              <a:bodyPr/>
              <a:lstStyle/>
              <a:p>
                <a:pPr>
                  <a:defRPr b="1">
                    <a:solidFill>
                      <a:srgbClr val="00B050"/>
                    </a:solidFill>
                  </a:defRPr>
                </a:pPr>
                <a:endParaRPr lang="nl-NL"/>
              </a:p>
            </c:txPr>
            <c:dLblPos val="b"/>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Puntenscore'!$M$15</c:f>
              <c:numCache>
                <c:formatCode>General</c:formatCode>
                <c:ptCount val="1"/>
                <c:pt idx="0">
                  <c:v>0</c:v>
                </c:pt>
              </c:numCache>
            </c:numRef>
          </c:xVal>
          <c:yVal>
            <c:numRef>
              <c:f>'3. Puntenscore'!$M$16</c:f>
              <c:numCache>
                <c:formatCode>0</c:formatCode>
                <c:ptCount val="1"/>
                <c:pt idx="0">
                  <c:v>20</c:v>
                </c:pt>
              </c:numCache>
            </c:numRef>
          </c:yVal>
          <c:smooth val="0"/>
          <c:extLst>
            <c:ext xmlns:c16="http://schemas.microsoft.com/office/drawing/2014/chart" uri="{C3380CC4-5D6E-409C-BE32-E72D297353CC}">
              <c16:uniqueId val="{00000005-B3C9-483F-8C11-E653092C3482}"/>
            </c:ext>
          </c:extLst>
        </c:ser>
        <c:ser>
          <c:idx val="3"/>
          <c:order val="3"/>
          <c:tx>
            <c:v>vier</c:v>
          </c:tx>
          <c:spPr>
            <a:ln w="6350">
              <a:solidFill>
                <a:schemeClr val="tx1"/>
              </a:solidFill>
              <a:prstDash val="sysDot"/>
            </a:ln>
          </c:spPr>
          <c:marker>
            <c:symbol val="x"/>
            <c:size val="3"/>
            <c:spPr>
              <a:solidFill>
                <a:schemeClr val="bg1"/>
              </a:solidFill>
            </c:spPr>
          </c:marker>
          <c:dLbls>
            <c:delete val="1"/>
          </c:dLbls>
          <c:xVal>
            <c:numRef>
              <c:f>'3. Puntenscore'!$L$18:$M$18</c:f>
              <c:numCache>
                <c:formatCode>General</c:formatCode>
                <c:ptCount val="2"/>
                <c:pt idx="0">
                  <c:v>0</c:v>
                </c:pt>
                <c:pt idx="1">
                  <c:v>150000</c:v>
                </c:pt>
              </c:numCache>
            </c:numRef>
          </c:xVal>
          <c:yVal>
            <c:numRef>
              <c:f>'3. Puntenscore'!$L$19:$M$19</c:f>
              <c:numCache>
                <c:formatCode>General</c:formatCode>
                <c:ptCount val="2"/>
                <c:pt idx="0">
                  <c:v>20</c:v>
                </c:pt>
                <c:pt idx="1">
                  <c:v>20</c:v>
                </c:pt>
              </c:numCache>
            </c:numRef>
          </c:yVal>
          <c:smooth val="0"/>
          <c:extLst>
            <c:ext xmlns:c16="http://schemas.microsoft.com/office/drawing/2014/chart" uri="{C3380CC4-5D6E-409C-BE32-E72D297353CC}">
              <c16:uniqueId val="{00000006-B3C9-483F-8C11-E653092C3482}"/>
            </c:ext>
          </c:extLst>
        </c:ser>
        <c:ser>
          <c:idx val="4"/>
          <c:order val="4"/>
          <c:tx>
            <c:v>vijf</c:v>
          </c:tx>
          <c:spPr>
            <a:ln w="6350">
              <a:solidFill>
                <a:schemeClr val="tx1"/>
              </a:solidFill>
              <a:prstDash val="sysDot"/>
            </a:ln>
          </c:spPr>
          <c:marker>
            <c:symbol val="x"/>
            <c:size val="3"/>
            <c:spPr>
              <a:solidFill>
                <a:schemeClr val="bg1"/>
              </a:solidFill>
            </c:spPr>
          </c:marker>
          <c:dLbls>
            <c:delete val="1"/>
          </c:dLbls>
          <c:xVal>
            <c:numRef>
              <c:f>'3. Puntenscore'!$M$18:$N$18</c:f>
              <c:numCache>
                <c:formatCode>General</c:formatCode>
                <c:ptCount val="2"/>
                <c:pt idx="0">
                  <c:v>150000</c:v>
                </c:pt>
                <c:pt idx="1">
                  <c:v>150000</c:v>
                </c:pt>
              </c:numCache>
            </c:numRef>
          </c:xVal>
          <c:yVal>
            <c:numRef>
              <c:f>'3. Puntenscore'!$M$19:$N$19</c:f>
              <c:numCache>
                <c:formatCode>General</c:formatCode>
                <c:ptCount val="2"/>
                <c:pt idx="0">
                  <c:v>20</c:v>
                </c:pt>
                <c:pt idx="1">
                  <c:v>0</c:v>
                </c:pt>
              </c:numCache>
            </c:numRef>
          </c:yVal>
          <c:smooth val="0"/>
          <c:extLst>
            <c:ext xmlns:c16="http://schemas.microsoft.com/office/drawing/2014/chart" uri="{C3380CC4-5D6E-409C-BE32-E72D297353CC}">
              <c16:uniqueId val="{00000007-B3C9-483F-8C11-E653092C3482}"/>
            </c:ext>
          </c:extLst>
        </c:ser>
        <c:dLbls>
          <c:showLegendKey val="0"/>
          <c:showVal val="1"/>
          <c:showCatName val="1"/>
          <c:showSerName val="0"/>
          <c:showPercent val="0"/>
          <c:showBubbleSize val="0"/>
        </c:dLbls>
        <c:axId val="131378560"/>
        <c:axId val="131397120"/>
      </c:scatterChart>
      <c:valAx>
        <c:axId val="131378560"/>
        <c:scaling>
          <c:orientation val="minMax"/>
        </c:scaling>
        <c:delete val="0"/>
        <c:axPos val="b"/>
        <c:numFmt formatCode="General" sourceLinked="0"/>
        <c:majorTickMark val="none"/>
        <c:minorTickMark val="none"/>
        <c:tickLblPos val="nextTo"/>
        <c:crossAx val="131397120"/>
        <c:crossesAt val="0"/>
        <c:crossBetween val="midCat"/>
      </c:valAx>
      <c:valAx>
        <c:axId val="131397120"/>
        <c:scaling>
          <c:orientation val="minMax"/>
          <c:min val="0"/>
        </c:scaling>
        <c:delete val="0"/>
        <c:axPos val="l"/>
        <c:numFmt formatCode="General" sourceLinked="1"/>
        <c:majorTickMark val="out"/>
        <c:minorTickMark val="none"/>
        <c:tickLblPos val="nextTo"/>
        <c:crossAx val="131378560"/>
        <c:crossesAt val="0"/>
        <c:crossBetween val="midCat"/>
      </c:valAx>
      <c:spPr>
        <a:ln w="3175">
          <a:solidFill>
            <a:schemeClr val="tx1"/>
          </a:solidFill>
          <a:prstDash val="sysDot"/>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33336</xdr:colOff>
      <xdr:row>10</xdr:row>
      <xdr:rowOff>0</xdr:rowOff>
    </xdr:from>
    <xdr:to>
      <xdr:col>15</xdr:col>
      <xdr:colOff>609599</xdr:colOff>
      <xdr:row>34</xdr:row>
      <xdr:rowOff>19050</xdr:rowOff>
    </xdr:to>
    <xdr:graphicFrame macro="">
      <xdr:nvGraphicFramePr>
        <xdr:cNvPr id="2" name="Grafiek 1">
          <a:extLst>
            <a:ext uri="{FF2B5EF4-FFF2-40B4-BE49-F238E27FC236}">
              <a16:creationId xmlns:a16="http://schemas.microsoft.com/office/drawing/2014/main" id="{285A7F17-A6CB-4444-91A4-4DA9BA560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0.03783</cdr:x>
      <cdr:y>0.08714</cdr:y>
    </cdr:from>
    <cdr:to>
      <cdr:x>0.12348</cdr:x>
      <cdr:y>0.12656</cdr:y>
    </cdr:to>
    <cdr:sp macro="" textlink="">
      <cdr:nvSpPr>
        <cdr:cNvPr id="6" name="Tekstvak 5"/>
        <cdr:cNvSpPr txBox="1"/>
      </cdr:nvSpPr>
      <cdr:spPr>
        <a:xfrm xmlns:a="http://schemas.openxmlformats.org/drawingml/2006/main">
          <a:off x="252414" y="400050"/>
          <a:ext cx="571500" cy="1809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1000" b="1"/>
            <a:t>Punten</a:t>
          </a:r>
        </a:p>
      </cdr:txBody>
    </cdr:sp>
  </cdr:relSizeAnchor>
  <cdr:relSizeAnchor xmlns:cdr="http://schemas.openxmlformats.org/drawingml/2006/chartDrawing">
    <cdr:from>
      <cdr:x>0.8858</cdr:x>
      <cdr:y>0.90664</cdr:y>
    </cdr:from>
    <cdr:to>
      <cdr:x>0.95432</cdr:x>
      <cdr:y>0.95851</cdr:y>
    </cdr:to>
    <cdr:sp macro="" textlink="">
      <cdr:nvSpPr>
        <cdr:cNvPr id="2" name="Tekstvak 1"/>
        <cdr:cNvSpPr txBox="1"/>
      </cdr:nvSpPr>
      <cdr:spPr>
        <a:xfrm xmlns:a="http://schemas.openxmlformats.org/drawingml/2006/main">
          <a:off x="5910265" y="4162425"/>
          <a:ext cx="457200" cy="2381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1000" b="1"/>
            <a:t>euro</a:t>
          </a:r>
        </a:p>
      </cdr:txBody>
    </cdr:sp>
  </cdr:relSizeAnchor>
</c:userShape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2D3EA-19FD-4543-8CAE-C3EF6F97EDC1}">
  <dimension ref="A1:E21"/>
  <sheetViews>
    <sheetView tabSelected="1" workbookViewId="0">
      <selection activeCell="A11" sqref="A11:E11"/>
    </sheetView>
  </sheetViews>
  <sheetFormatPr defaultColWidth="9.140625" defaultRowHeight="15" x14ac:dyDescent="0.25"/>
  <cols>
    <col min="1" max="1" width="12.42578125" style="15" bestFit="1" customWidth="1"/>
    <col min="2" max="4" width="9.140625" style="15"/>
    <col min="5" max="5" width="53.5703125" style="15" customWidth="1"/>
    <col min="6" max="16384" width="9.140625" style="15"/>
  </cols>
  <sheetData>
    <row r="1" spans="1:5" ht="37.5" customHeight="1" thickBot="1" x14ac:dyDescent="0.3">
      <c r="A1" s="48" t="s">
        <v>339</v>
      </c>
      <c r="B1" s="49"/>
      <c r="C1" s="49"/>
      <c r="D1" s="49"/>
      <c r="E1" s="49"/>
    </row>
    <row r="2" spans="1:5" ht="18.75" x14ac:dyDescent="0.25">
      <c r="A2" s="25"/>
      <c r="B2" s="26"/>
      <c r="C2" s="26"/>
      <c r="D2" s="26"/>
      <c r="E2" s="27"/>
    </row>
    <row r="3" spans="1:5" x14ac:dyDescent="0.25">
      <c r="A3" s="50" t="s">
        <v>298</v>
      </c>
      <c r="B3" s="51"/>
      <c r="C3" s="51"/>
      <c r="D3" s="51"/>
      <c r="E3" s="52"/>
    </row>
    <row r="4" spans="1:5" ht="18.600000000000001" customHeight="1" x14ac:dyDescent="0.25">
      <c r="A4" s="53" t="s">
        <v>330</v>
      </c>
      <c r="B4" s="54"/>
      <c r="C4" s="54"/>
      <c r="D4" s="54"/>
      <c r="E4" s="55"/>
    </row>
    <row r="5" spans="1:5" ht="29.1" customHeight="1" x14ac:dyDescent="0.25">
      <c r="A5" s="53" t="s">
        <v>333</v>
      </c>
      <c r="B5" s="54"/>
      <c r="C5" s="54"/>
      <c r="D5" s="54"/>
      <c r="E5" s="55"/>
    </row>
    <row r="6" spans="1:5" ht="20.100000000000001" customHeight="1" x14ac:dyDescent="0.25">
      <c r="A6" s="53" t="s">
        <v>331</v>
      </c>
      <c r="B6" s="54"/>
      <c r="C6" s="54"/>
      <c r="D6" s="54"/>
      <c r="E6" s="55"/>
    </row>
    <row r="7" spans="1:5" ht="21.95" customHeight="1" x14ac:dyDescent="0.25">
      <c r="A7" s="45" t="s">
        <v>299</v>
      </c>
      <c r="B7" s="46"/>
      <c r="C7" s="46"/>
      <c r="D7" s="46"/>
      <c r="E7" s="47"/>
    </row>
    <row r="8" spans="1:5" ht="23.1" customHeight="1" x14ac:dyDescent="0.25">
      <c r="A8" s="45" t="s">
        <v>337</v>
      </c>
      <c r="B8" s="46"/>
      <c r="C8" s="46"/>
      <c r="D8" s="46"/>
      <c r="E8" s="47"/>
    </row>
    <row r="9" spans="1:5" ht="47.1" customHeight="1" x14ac:dyDescent="0.25">
      <c r="A9" s="59" t="s">
        <v>300</v>
      </c>
      <c r="B9" s="60"/>
      <c r="C9" s="60"/>
      <c r="D9" s="60"/>
      <c r="E9" s="61"/>
    </row>
    <row r="10" spans="1:5" x14ac:dyDescent="0.25">
      <c r="A10" s="62" t="s">
        <v>301</v>
      </c>
      <c r="B10" s="63"/>
      <c r="C10" s="63"/>
      <c r="D10" s="63"/>
      <c r="E10" s="64"/>
    </row>
    <row r="11" spans="1:5" ht="23.1" customHeight="1" x14ac:dyDescent="0.25">
      <c r="A11" s="45" t="s">
        <v>332</v>
      </c>
      <c r="B11" s="46"/>
      <c r="C11" s="46"/>
      <c r="D11" s="46"/>
      <c r="E11" s="47"/>
    </row>
    <row r="12" spans="1:5" ht="22.5" customHeight="1" x14ac:dyDescent="0.25">
      <c r="A12" s="45" t="s">
        <v>338</v>
      </c>
      <c r="B12" s="46"/>
      <c r="C12" s="46"/>
      <c r="D12" s="46"/>
      <c r="E12" s="47"/>
    </row>
    <row r="13" spans="1:5" x14ac:dyDescent="0.25">
      <c r="A13" s="50" t="s">
        <v>302</v>
      </c>
      <c r="B13" s="51"/>
      <c r="C13" s="51"/>
      <c r="D13" s="51"/>
      <c r="E13" s="52"/>
    </row>
    <row r="14" spans="1:5" ht="38.25" customHeight="1" thickBot="1" x14ac:dyDescent="0.3">
      <c r="A14" s="65" t="s">
        <v>303</v>
      </c>
      <c r="B14" s="66"/>
      <c r="C14" s="66"/>
      <c r="D14" s="66"/>
      <c r="E14" s="67"/>
    </row>
    <row r="15" spans="1:5" x14ac:dyDescent="0.25">
      <c r="A15" s="16"/>
      <c r="B15" s="17"/>
      <c r="C15" s="17"/>
      <c r="D15" s="17"/>
      <c r="E15" s="17"/>
    </row>
    <row r="16" spans="1:5" x14ac:dyDescent="0.25">
      <c r="A16" s="17"/>
      <c r="B16" s="17"/>
      <c r="C16" s="17"/>
      <c r="D16" s="17"/>
      <c r="E16" s="17"/>
    </row>
    <row r="17" spans="1:5" ht="15" customHeight="1" x14ac:dyDescent="0.25">
      <c r="A17" s="68" t="s">
        <v>304</v>
      </c>
      <c r="B17" s="69"/>
      <c r="C17" s="69"/>
      <c r="D17" s="69"/>
      <c r="E17" s="70"/>
    </row>
    <row r="18" spans="1:5" x14ac:dyDescent="0.25">
      <c r="A18" s="18" t="s">
        <v>305</v>
      </c>
      <c r="B18" s="56"/>
      <c r="C18" s="57"/>
      <c r="D18" s="57"/>
      <c r="E18" s="58"/>
    </row>
    <row r="19" spans="1:5" x14ac:dyDescent="0.25">
      <c r="A19" s="18" t="s">
        <v>306</v>
      </c>
      <c r="B19" s="56"/>
      <c r="C19" s="57"/>
      <c r="D19" s="57"/>
      <c r="E19" s="58"/>
    </row>
    <row r="20" spans="1:5" x14ac:dyDescent="0.25">
      <c r="A20" s="18" t="s">
        <v>307</v>
      </c>
      <c r="B20" s="56"/>
      <c r="C20" s="57"/>
      <c r="D20" s="57"/>
      <c r="E20" s="58"/>
    </row>
    <row r="21" spans="1:5" x14ac:dyDescent="0.25">
      <c r="A21" s="18" t="s">
        <v>308</v>
      </c>
      <c r="B21" s="56"/>
      <c r="C21" s="57"/>
      <c r="D21" s="57"/>
      <c r="E21" s="58"/>
    </row>
  </sheetData>
  <sheetProtection algorithmName="SHA-512" hashValue="9FEGMQnWSgn/tXTMpOkf5ACvXwsRAtrJKWeqRH+FQDhYiTLNnAXLiODxQP5hK0X6cpVJLJ4Us6Mc7h1i6oWpdQ==" saltValue="yzAnLw6X5PgGXSLbvRkWfQ==" spinCount="100000" sheet="1" objects="1" scenarios="1"/>
  <mergeCells count="18">
    <mergeCell ref="B21:E21"/>
    <mergeCell ref="A8:E8"/>
    <mergeCell ref="A9:E9"/>
    <mergeCell ref="A10:E10"/>
    <mergeCell ref="A11:E11"/>
    <mergeCell ref="A12:E12"/>
    <mergeCell ref="A13:E13"/>
    <mergeCell ref="A14:E14"/>
    <mergeCell ref="A17:E17"/>
    <mergeCell ref="B18:E18"/>
    <mergeCell ref="B19:E19"/>
    <mergeCell ref="B20:E20"/>
    <mergeCell ref="A7:E7"/>
    <mergeCell ref="A1:E1"/>
    <mergeCell ref="A3:E3"/>
    <mergeCell ref="A4:E4"/>
    <mergeCell ref="A5:E5"/>
    <mergeCell ref="A6:E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6B110-B191-4908-A7AE-525D01BC06E3}">
  <dimension ref="A1:P381"/>
  <sheetViews>
    <sheetView topLeftCell="A160" workbookViewId="0">
      <selection activeCell="N181" sqref="N181"/>
    </sheetView>
  </sheetViews>
  <sheetFormatPr defaultRowHeight="15" x14ac:dyDescent="0.25"/>
  <cols>
    <col min="1" max="1" width="34.85546875" bestFit="1" customWidth="1"/>
    <col min="3" max="3" width="13.85546875" bestFit="1" customWidth="1"/>
    <col min="4" max="4" width="11.28515625" bestFit="1" customWidth="1"/>
    <col min="5" max="5" width="11.28515625" customWidth="1"/>
    <col min="6" max="6" width="3" customWidth="1"/>
    <col min="7" max="7" width="11.5703125" customWidth="1"/>
    <col min="10" max="10" width="10.42578125" bestFit="1" customWidth="1"/>
    <col min="11" max="11" width="2.85546875" customWidth="1"/>
    <col min="12" max="12" width="18.5703125" customWidth="1"/>
    <col min="14" max="14" width="41.42578125" customWidth="1"/>
  </cols>
  <sheetData>
    <row r="1" spans="1:16" ht="15.75" thickBot="1" x14ac:dyDescent="0.3">
      <c r="D1" s="32" t="s">
        <v>334</v>
      </c>
      <c r="G1" s="71" t="s">
        <v>335</v>
      </c>
      <c r="H1" s="72"/>
      <c r="I1" s="73"/>
    </row>
    <row r="2" spans="1:16" ht="45" x14ac:dyDescent="0.25">
      <c r="A2" s="1" t="s">
        <v>0</v>
      </c>
      <c r="B2" s="2" t="s">
        <v>1</v>
      </c>
      <c r="C2" s="3" t="s">
        <v>2</v>
      </c>
      <c r="D2" s="30" t="s">
        <v>341</v>
      </c>
      <c r="E2" s="2" t="s">
        <v>336</v>
      </c>
      <c r="F2" s="4"/>
      <c r="G2" s="30" t="s">
        <v>342</v>
      </c>
      <c r="H2" s="31" t="s">
        <v>3</v>
      </c>
      <c r="I2" s="30" t="s">
        <v>343</v>
      </c>
      <c r="J2" s="2" t="s">
        <v>344</v>
      </c>
      <c r="K2" s="4"/>
      <c r="L2" s="2" t="s">
        <v>4</v>
      </c>
      <c r="N2" s="43" t="s">
        <v>347</v>
      </c>
      <c r="O2" s="43" t="s">
        <v>348</v>
      </c>
      <c r="P2" s="43" t="s">
        <v>348</v>
      </c>
    </row>
    <row r="3" spans="1:16" x14ac:dyDescent="0.25">
      <c r="A3" s="5" t="s">
        <v>5</v>
      </c>
      <c r="B3" s="5">
        <v>1</v>
      </c>
      <c r="C3" s="5" t="s">
        <v>6</v>
      </c>
      <c r="D3" s="33"/>
      <c r="E3" s="6">
        <f>D3*B3</f>
        <v>0</v>
      </c>
      <c r="F3" s="4"/>
      <c r="G3" s="33"/>
      <c r="H3" s="37"/>
      <c r="I3" s="33"/>
      <c r="J3" s="6">
        <f>(G3+(H3*I3))*B3</f>
        <v>0</v>
      </c>
      <c r="K3" s="4"/>
      <c r="L3" s="6">
        <f>IF(E3=0,J3,E3)</f>
        <v>0</v>
      </c>
      <c r="N3" s="41" t="s">
        <v>7</v>
      </c>
      <c r="O3" s="42"/>
    </row>
    <row r="4" spans="1:16" x14ac:dyDescent="0.25">
      <c r="A4" s="5" t="s">
        <v>5</v>
      </c>
      <c r="B4" s="5">
        <v>1</v>
      </c>
      <c r="C4" s="5" t="s">
        <v>8</v>
      </c>
      <c r="D4" s="33"/>
      <c r="E4" s="6">
        <f t="shared" ref="E4:E67" si="0">D4*B4</f>
        <v>0</v>
      </c>
      <c r="F4" s="4"/>
      <c r="G4" s="33"/>
      <c r="H4" s="37"/>
      <c r="I4" s="33"/>
      <c r="J4" s="6">
        <f t="shared" ref="J4:J67" si="1">(G4+(H4*I4))*B4</f>
        <v>0</v>
      </c>
      <c r="K4" s="4"/>
      <c r="L4" s="6">
        <f t="shared" ref="L4:L67" si="2">IF(E4=0,J4,E4)</f>
        <v>0</v>
      </c>
      <c r="N4" s="5" t="s">
        <v>9</v>
      </c>
      <c r="O4" s="40"/>
    </row>
    <row r="5" spans="1:16" x14ac:dyDescent="0.25">
      <c r="A5" s="5" t="s">
        <v>5</v>
      </c>
      <c r="B5" s="5">
        <v>1</v>
      </c>
      <c r="C5" s="5" t="s">
        <v>10</v>
      </c>
      <c r="D5" s="33"/>
      <c r="E5" s="6">
        <f t="shared" si="0"/>
        <v>0</v>
      </c>
      <c r="F5" s="4"/>
      <c r="G5" s="33"/>
      <c r="H5" s="37"/>
      <c r="I5" s="33"/>
      <c r="J5" s="6">
        <f t="shared" si="1"/>
        <v>0</v>
      </c>
      <c r="K5" s="4"/>
      <c r="L5" s="6">
        <f t="shared" si="2"/>
        <v>0</v>
      </c>
      <c r="N5" s="5" t="s">
        <v>11</v>
      </c>
      <c r="O5" s="40"/>
    </row>
    <row r="6" spans="1:16" x14ac:dyDescent="0.25">
      <c r="A6" s="5" t="s">
        <v>5</v>
      </c>
      <c r="B6" s="5">
        <v>43</v>
      </c>
      <c r="C6" s="5" t="s">
        <v>12</v>
      </c>
      <c r="D6" s="33"/>
      <c r="E6" s="6">
        <f t="shared" si="0"/>
        <v>0</v>
      </c>
      <c r="F6" s="4"/>
      <c r="G6" s="33"/>
      <c r="H6" s="37"/>
      <c r="I6" s="33"/>
      <c r="J6" s="6">
        <f t="shared" si="1"/>
        <v>0</v>
      </c>
      <c r="K6" s="4"/>
      <c r="L6" s="6">
        <f t="shared" si="2"/>
        <v>0</v>
      </c>
      <c r="N6" s="44" t="s">
        <v>13</v>
      </c>
      <c r="O6" s="40"/>
    </row>
    <row r="7" spans="1:16" x14ac:dyDescent="0.25">
      <c r="A7" s="5" t="s">
        <v>5</v>
      </c>
      <c r="B7" s="5">
        <v>3</v>
      </c>
      <c r="C7" s="5" t="s">
        <v>14</v>
      </c>
      <c r="D7" s="33"/>
      <c r="E7" s="6">
        <f t="shared" si="0"/>
        <v>0</v>
      </c>
      <c r="F7" s="4"/>
      <c r="G7" s="33"/>
      <c r="H7" s="37"/>
      <c r="I7" s="33"/>
      <c r="J7" s="6">
        <f t="shared" si="1"/>
        <v>0</v>
      </c>
      <c r="K7" s="4"/>
      <c r="L7" s="6">
        <f t="shared" si="2"/>
        <v>0</v>
      </c>
      <c r="N7" s="44" t="s">
        <v>15</v>
      </c>
      <c r="O7" s="40"/>
    </row>
    <row r="8" spans="1:16" x14ac:dyDescent="0.25">
      <c r="A8" s="5" t="s">
        <v>5</v>
      </c>
      <c r="B8" s="5">
        <v>12</v>
      </c>
      <c r="C8" s="5" t="s">
        <v>16</v>
      </c>
      <c r="D8" s="33"/>
      <c r="E8" s="6">
        <f t="shared" si="0"/>
        <v>0</v>
      </c>
      <c r="F8" s="4"/>
      <c r="G8" s="33"/>
      <c r="H8" s="37"/>
      <c r="I8" s="33"/>
      <c r="J8" s="6">
        <f t="shared" si="1"/>
        <v>0</v>
      </c>
      <c r="K8" s="4"/>
      <c r="L8" s="6">
        <f t="shared" si="2"/>
        <v>0</v>
      </c>
      <c r="N8" s="5" t="s">
        <v>346</v>
      </c>
      <c r="O8" s="40"/>
    </row>
    <row r="9" spans="1:16" x14ac:dyDescent="0.25">
      <c r="A9" s="5" t="s">
        <v>5</v>
      </c>
      <c r="B9" s="5">
        <v>52</v>
      </c>
      <c r="C9" s="5" t="s">
        <v>17</v>
      </c>
      <c r="D9" s="33"/>
      <c r="E9" s="6">
        <f t="shared" si="0"/>
        <v>0</v>
      </c>
      <c r="F9" s="4"/>
      <c r="G9" s="33"/>
      <c r="H9" s="37"/>
      <c r="I9" s="33"/>
      <c r="J9" s="6">
        <f t="shared" si="1"/>
        <v>0</v>
      </c>
      <c r="K9" s="4"/>
      <c r="L9" s="6">
        <f t="shared" si="2"/>
        <v>0</v>
      </c>
    </row>
    <row r="10" spans="1:16" x14ac:dyDescent="0.25">
      <c r="A10" s="5" t="s">
        <v>5</v>
      </c>
      <c r="B10" s="5">
        <v>1</v>
      </c>
      <c r="C10" s="5" t="s">
        <v>18</v>
      </c>
      <c r="D10" s="33"/>
      <c r="E10" s="6">
        <f t="shared" si="0"/>
        <v>0</v>
      </c>
      <c r="F10" s="4"/>
      <c r="G10" s="33"/>
      <c r="H10" s="37"/>
      <c r="I10" s="33"/>
      <c r="J10" s="6">
        <f t="shared" si="1"/>
        <v>0</v>
      </c>
      <c r="K10" s="4"/>
      <c r="L10" s="6">
        <f t="shared" si="2"/>
        <v>0</v>
      </c>
    </row>
    <row r="11" spans="1:16" x14ac:dyDescent="0.25">
      <c r="A11" s="5" t="s">
        <v>5</v>
      </c>
      <c r="B11" s="5">
        <v>1</v>
      </c>
      <c r="C11" s="5" t="s">
        <v>19</v>
      </c>
      <c r="D11" s="33"/>
      <c r="E11" s="6">
        <f t="shared" si="0"/>
        <v>0</v>
      </c>
      <c r="F11" s="4"/>
      <c r="G11" s="33"/>
      <c r="H11" s="37"/>
      <c r="I11" s="33"/>
      <c r="J11" s="6">
        <f t="shared" si="1"/>
        <v>0</v>
      </c>
      <c r="K11" s="4"/>
      <c r="L11" s="6">
        <f t="shared" si="2"/>
        <v>0</v>
      </c>
    </row>
    <row r="12" spans="1:16" x14ac:dyDescent="0.25">
      <c r="A12" s="5" t="s">
        <v>5</v>
      </c>
      <c r="B12" s="5">
        <v>3</v>
      </c>
      <c r="C12" s="5" t="s">
        <v>20</v>
      </c>
      <c r="D12" s="33"/>
      <c r="E12" s="6">
        <f t="shared" si="0"/>
        <v>0</v>
      </c>
      <c r="F12" s="4"/>
      <c r="G12" s="33"/>
      <c r="H12" s="37"/>
      <c r="I12" s="33"/>
      <c r="J12" s="6">
        <f t="shared" si="1"/>
        <v>0</v>
      </c>
      <c r="K12" s="4"/>
      <c r="L12" s="6">
        <f t="shared" si="2"/>
        <v>0</v>
      </c>
    </row>
    <row r="13" spans="1:16" x14ac:dyDescent="0.25">
      <c r="A13" s="5" t="s">
        <v>5</v>
      </c>
      <c r="B13" s="5">
        <v>1</v>
      </c>
      <c r="C13" s="5" t="s">
        <v>21</v>
      </c>
      <c r="D13" s="33"/>
      <c r="E13" s="6">
        <f t="shared" si="0"/>
        <v>0</v>
      </c>
      <c r="F13" s="4"/>
      <c r="G13" s="33"/>
      <c r="H13" s="37"/>
      <c r="I13" s="33"/>
      <c r="J13" s="6">
        <f t="shared" si="1"/>
        <v>0</v>
      </c>
      <c r="K13" s="4"/>
      <c r="L13" s="6">
        <f t="shared" si="2"/>
        <v>0</v>
      </c>
    </row>
    <row r="14" spans="1:16" x14ac:dyDescent="0.25">
      <c r="A14" s="5" t="s">
        <v>5</v>
      </c>
      <c r="B14" s="5">
        <v>1</v>
      </c>
      <c r="C14" s="5" t="s">
        <v>22</v>
      </c>
      <c r="D14" s="33"/>
      <c r="E14" s="6">
        <f t="shared" si="0"/>
        <v>0</v>
      </c>
      <c r="F14" s="4"/>
      <c r="G14" s="33"/>
      <c r="H14" s="37"/>
      <c r="I14" s="33"/>
      <c r="J14" s="6">
        <f t="shared" si="1"/>
        <v>0</v>
      </c>
      <c r="K14" s="4"/>
      <c r="L14" s="6">
        <f t="shared" si="2"/>
        <v>0</v>
      </c>
    </row>
    <row r="15" spans="1:16" x14ac:dyDescent="0.25">
      <c r="A15" s="5" t="s">
        <v>5</v>
      </c>
      <c r="B15" s="5">
        <v>4</v>
      </c>
      <c r="C15" s="5" t="s">
        <v>23</v>
      </c>
      <c r="D15" s="33"/>
      <c r="E15" s="6">
        <f t="shared" si="0"/>
        <v>0</v>
      </c>
      <c r="F15" s="4"/>
      <c r="G15" s="33"/>
      <c r="H15" s="37"/>
      <c r="I15" s="33"/>
      <c r="J15" s="6">
        <f t="shared" si="1"/>
        <v>0</v>
      </c>
      <c r="K15" s="4"/>
      <c r="L15" s="6">
        <f t="shared" si="2"/>
        <v>0</v>
      </c>
    </row>
    <row r="16" spans="1:16" x14ac:dyDescent="0.25">
      <c r="A16" s="5" t="s">
        <v>5</v>
      </c>
      <c r="B16" s="5">
        <v>3</v>
      </c>
      <c r="C16" s="5" t="s">
        <v>24</v>
      </c>
      <c r="D16" s="33"/>
      <c r="E16" s="6">
        <f t="shared" si="0"/>
        <v>0</v>
      </c>
      <c r="F16" s="4"/>
      <c r="G16" s="33"/>
      <c r="H16" s="37"/>
      <c r="I16" s="33"/>
      <c r="J16" s="6">
        <f t="shared" si="1"/>
        <v>0</v>
      </c>
      <c r="K16" s="4"/>
      <c r="L16" s="6">
        <f t="shared" si="2"/>
        <v>0</v>
      </c>
    </row>
    <row r="17" spans="1:12" x14ac:dyDescent="0.25">
      <c r="A17" s="5" t="s">
        <v>5</v>
      </c>
      <c r="B17" s="5">
        <v>4</v>
      </c>
      <c r="C17" s="5" t="s">
        <v>25</v>
      </c>
      <c r="D17" s="33"/>
      <c r="E17" s="6">
        <f t="shared" si="0"/>
        <v>0</v>
      </c>
      <c r="F17" s="4"/>
      <c r="G17" s="33"/>
      <c r="H17" s="37"/>
      <c r="I17" s="33"/>
      <c r="J17" s="6">
        <f t="shared" si="1"/>
        <v>0</v>
      </c>
      <c r="K17" s="4"/>
      <c r="L17" s="6">
        <f t="shared" si="2"/>
        <v>0</v>
      </c>
    </row>
    <row r="18" spans="1:12" x14ac:dyDescent="0.25">
      <c r="A18" s="5" t="s">
        <v>5</v>
      </c>
      <c r="B18" s="5">
        <v>2</v>
      </c>
      <c r="C18" s="5" t="s">
        <v>26</v>
      </c>
      <c r="D18" s="33"/>
      <c r="E18" s="6">
        <f t="shared" si="0"/>
        <v>0</v>
      </c>
      <c r="F18" s="4"/>
      <c r="G18" s="33"/>
      <c r="H18" s="37"/>
      <c r="I18" s="33"/>
      <c r="J18" s="6">
        <f t="shared" si="1"/>
        <v>0</v>
      </c>
      <c r="K18" s="4"/>
      <c r="L18" s="6">
        <f t="shared" si="2"/>
        <v>0</v>
      </c>
    </row>
    <row r="19" spans="1:12" x14ac:dyDescent="0.25">
      <c r="A19" s="5" t="s">
        <v>5</v>
      </c>
      <c r="B19" s="5">
        <v>1</v>
      </c>
      <c r="C19" s="5" t="s">
        <v>27</v>
      </c>
      <c r="D19" s="33"/>
      <c r="E19" s="6">
        <f t="shared" si="0"/>
        <v>0</v>
      </c>
      <c r="F19" s="4"/>
      <c r="G19" s="33"/>
      <c r="H19" s="37"/>
      <c r="I19" s="33"/>
      <c r="J19" s="6">
        <f t="shared" si="1"/>
        <v>0</v>
      </c>
      <c r="K19" s="4"/>
      <c r="L19" s="6">
        <f t="shared" si="2"/>
        <v>0</v>
      </c>
    </row>
    <row r="20" spans="1:12" x14ac:dyDescent="0.25">
      <c r="A20" s="5" t="s">
        <v>5</v>
      </c>
      <c r="B20" s="5">
        <v>1</v>
      </c>
      <c r="C20" s="5" t="s">
        <v>28</v>
      </c>
      <c r="D20" s="33"/>
      <c r="E20" s="6">
        <f t="shared" si="0"/>
        <v>0</v>
      </c>
      <c r="F20" s="4"/>
      <c r="G20" s="33"/>
      <c r="H20" s="37"/>
      <c r="I20" s="33"/>
      <c r="J20" s="6">
        <f t="shared" si="1"/>
        <v>0</v>
      </c>
      <c r="K20" s="4"/>
      <c r="L20" s="6">
        <f t="shared" si="2"/>
        <v>0</v>
      </c>
    </row>
    <row r="21" spans="1:12" x14ac:dyDescent="0.25">
      <c r="A21" s="5" t="s">
        <v>5</v>
      </c>
      <c r="B21" s="5">
        <v>2</v>
      </c>
      <c r="C21" s="5" t="s">
        <v>29</v>
      </c>
      <c r="D21" s="33"/>
      <c r="E21" s="6">
        <f t="shared" si="0"/>
        <v>0</v>
      </c>
      <c r="F21" s="4"/>
      <c r="G21" s="33"/>
      <c r="H21" s="37"/>
      <c r="I21" s="33"/>
      <c r="J21" s="6">
        <f t="shared" si="1"/>
        <v>0</v>
      </c>
      <c r="K21" s="4"/>
      <c r="L21" s="6">
        <f t="shared" si="2"/>
        <v>0</v>
      </c>
    </row>
    <row r="22" spans="1:12" x14ac:dyDescent="0.25">
      <c r="A22" s="5" t="s">
        <v>5</v>
      </c>
      <c r="B22" s="5">
        <v>38</v>
      </c>
      <c r="C22" s="5" t="s">
        <v>30</v>
      </c>
      <c r="D22" s="33"/>
      <c r="E22" s="6">
        <f t="shared" si="0"/>
        <v>0</v>
      </c>
      <c r="F22" s="4"/>
      <c r="G22" s="33"/>
      <c r="H22" s="37"/>
      <c r="I22" s="33"/>
      <c r="J22" s="6">
        <f t="shared" si="1"/>
        <v>0</v>
      </c>
      <c r="K22" s="4"/>
      <c r="L22" s="6">
        <f t="shared" si="2"/>
        <v>0</v>
      </c>
    </row>
    <row r="23" spans="1:12" x14ac:dyDescent="0.25">
      <c r="A23" s="5" t="s">
        <v>5</v>
      </c>
      <c r="B23" s="5">
        <v>1</v>
      </c>
      <c r="C23" s="5" t="s">
        <v>31</v>
      </c>
      <c r="D23" s="33"/>
      <c r="E23" s="6">
        <f t="shared" si="0"/>
        <v>0</v>
      </c>
      <c r="F23" s="4"/>
      <c r="G23" s="33"/>
      <c r="H23" s="37"/>
      <c r="I23" s="33"/>
      <c r="J23" s="6">
        <f t="shared" si="1"/>
        <v>0</v>
      </c>
      <c r="K23" s="4"/>
      <c r="L23" s="6">
        <f t="shared" si="2"/>
        <v>0</v>
      </c>
    </row>
    <row r="24" spans="1:12" x14ac:dyDescent="0.25">
      <c r="A24" s="5" t="s">
        <v>5</v>
      </c>
      <c r="B24" s="5">
        <v>1</v>
      </c>
      <c r="C24" s="5" t="s">
        <v>32</v>
      </c>
      <c r="D24" s="33"/>
      <c r="E24" s="6">
        <f t="shared" si="0"/>
        <v>0</v>
      </c>
      <c r="F24" s="4"/>
      <c r="G24" s="33"/>
      <c r="H24" s="37"/>
      <c r="I24" s="33"/>
      <c r="J24" s="6">
        <f t="shared" si="1"/>
        <v>0</v>
      </c>
      <c r="K24" s="4"/>
      <c r="L24" s="6">
        <f t="shared" si="2"/>
        <v>0</v>
      </c>
    </row>
    <row r="25" spans="1:12" x14ac:dyDescent="0.25">
      <c r="A25" s="5" t="s">
        <v>5</v>
      </c>
      <c r="B25" s="5">
        <v>1</v>
      </c>
      <c r="C25" s="5" t="s">
        <v>33</v>
      </c>
      <c r="D25" s="33"/>
      <c r="E25" s="6">
        <f t="shared" si="0"/>
        <v>0</v>
      </c>
      <c r="F25" s="4"/>
      <c r="G25" s="33"/>
      <c r="H25" s="37"/>
      <c r="I25" s="33"/>
      <c r="J25" s="6">
        <f t="shared" si="1"/>
        <v>0</v>
      </c>
      <c r="K25" s="4"/>
      <c r="L25" s="6">
        <f t="shared" si="2"/>
        <v>0</v>
      </c>
    </row>
    <row r="26" spans="1:12" x14ac:dyDescent="0.25">
      <c r="A26" s="5" t="s">
        <v>5</v>
      </c>
      <c r="B26" s="5">
        <v>1</v>
      </c>
      <c r="C26" s="5" t="s">
        <v>34</v>
      </c>
      <c r="D26" s="33"/>
      <c r="E26" s="6">
        <f t="shared" si="0"/>
        <v>0</v>
      </c>
      <c r="F26" s="4"/>
      <c r="G26" s="33"/>
      <c r="H26" s="37"/>
      <c r="I26" s="33"/>
      <c r="J26" s="6">
        <f t="shared" si="1"/>
        <v>0</v>
      </c>
      <c r="K26" s="4"/>
      <c r="L26" s="6">
        <f t="shared" si="2"/>
        <v>0</v>
      </c>
    </row>
    <row r="27" spans="1:12" x14ac:dyDescent="0.25">
      <c r="A27" s="5" t="s">
        <v>5</v>
      </c>
      <c r="B27" s="5">
        <v>5</v>
      </c>
      <c r="C27" s="5" t="s">
        <v>35</v>
      </c>
      <c r="D27" s="33"/>
      <c r="E27" s="6">
        <f t="shared" si="0"/>
        <v>0</v>
      </c>
      <c r="F27" s="4"/>
      <c r="G27" s="33"/>
      <c r="H27" s="37"/>
      <c r="I27" s="33"/>
      <c r="J27" s="6">
        <f t="shared" si="1"/>
        <v>0</v>
      </c>
      <c r="K27" s="4"/>
      <c r="L27" s="6">
        <f t="shared" si="2"/>
        <v>0</v>
      </c>
    </row>
    <row r="28" spans="1:12" x14ac:dyDescent="0.25">
      <c r="A28" s="5" t="s">
        <v>5</v>
      </c>
      <c r="B28" s="5">
        <v>44</v>
      </c>
      <c r="C28" s="5" t="s">
        <v>36</v>
      </c>
      <c r="D28" s="33"/>
      <c r="E28" s="6">
        <f t="shared" si="0"/>
        <v>0</v>
      </c>
      <c r="F28" s="4"/>
      <c r="G28" s="33"/>
      <c r="H28" s="37"/>
      <c r="I28" s="33"/>
      <c r="J28" s="6">
        <f t="shared" si="1"/>
        <v>0</v>
      </c>
      <c r="K28" s="4"/>
      <c r="L28" s="6">
        <f t="shared" si="2"/>
        <v>0</v>
      </c>
    </row>
    <row r="29" spans="1:12" x14ac:dyDescent="0.25">
      <c r="A29" s="5" t="s">
        <v>5</v>
      </c>
      <c r="B29" s="5">
        <v>3</v>
      </c>
      <c r="C29" s="5" t="s">
        <v>37</v>
      </c>
      <c r="D29" s="33"/>
      <c r="E29" s="6">
        <f t="shared" si="0"/>
        <v>0</v>
      </c>
      <c r="F29" s="4"/>
      <c r="G29" s="33"/>
      <c r="H29" s="37"/>
      <c r="I29" s="33"/>
      <c r="J29" s="6">
        <f t="shared" si="1"/>
        <v>0</v>
      </c>
      <c r="K29" s="4"/>
      <c r="L29" s="6">
        <f t="shared" si="2"/>
        <v>0</v>
      </c>
    </row>
    <row r="30" spans="1:12" x14ac:dyDescent="0.25">
      <c r="A30" s="5" t="s">
        <v>5</v>
      </c>
      <c r="B30" s="5">
        <v>1</v>
      </c>
      <c r="C30" s="5" t="s">
        <v>38</v>
      </c>
      <c r="D30" s="33"/>
      <c r="E30" s="6">
        <f t="shared" si="0"/>
        <v>0</v>
      </c>
      <c r="F30" s="4"/>
      <c r="G30" s="33"/>
      <c r="H30" s="37"/>
      <c r="I30" s="33"/>
      <c r="J30" s="6">
        <f t="shared" si="1"/>
        <v>0</v>
      </c>
      <c r="K30" s="4"/>
      <c r="L30" s="6">
        <f t="shared" si="2"/>
        <v>0</v>
      </c>
    </row>
    <row r="31" spans="1:12" x14ac:dyDescent="0.25">
      <c r="A31" s="5" t="s">
        <v>5</v>
      </c>
      <c r="B31" s="5">
        <v>1</v>
      </c>
      <c r="C31" s="5" t="s">
        <v>39</v>
      </c>
      <c r="D31" s="33"/>
      <c r="E31" s="6">
        <f t="shared" si="0"/>
        <v>0</v>
      </c>
      <c r="F31" s="4"/>
      <c r="G31" s="33"/>
      <c r="H31" s="37"/>
      <c r="I31" s="33"/>
      <c r="J31" s="6">
        <f t="shared" si="1"/>
        <v>0</v>
      </c>
      <c r="K31" s="4"/>
      <c r="L31" s="6">
        <f t="shared" si="2"/>
        <v>0</v>
      </c>
    </row>
    <row r="32" spans="1:12" x14ac:dyDescent="0.25">
      <c r="A32" s="5" t="s">
        <v>5</v>
      </c>
      <c r="B32" s="5">
        <v>2</v>
      </c>
      <c r="C32" s="5" t="s">
        <v>40</v>
      </c>
      <c r="D32" s="33"/>
      <c r="E32" s="6">
        <f t="shared" si="0"/>
        <v>0</v>
      </c>
      <c r="F32" s="4"/>
      <c r="G32" s="33"/>
      <c r="H32" s="37"/>
      <c r="I32" s="33"/>
      <c r="J32" s="6">
        <f t="shared" si="1"/>
        <v>0</v>
      </c>
      <c r="K32" s="4"/>
      <c r="L32" s="6">
        <f t="shared" si="2"/>
        <v>0</v>
      </c>
    </row>
    <row r="33" spans="1:12" x14ac:dyDescent="0.25">
      <c r="A33" s="5" t="s">
        <v>5</v>
      </c>
      <c r="B33" s="5">
        <v>1</v>
      </c>
      <c r="C33" s="5" t="s">
        <v>41</v>
      </c>
      <c r="D33" s="33"/>
      <c r="E33" s="6">
        <f t="shared" si="0"/>
        <v>0</v>
      </c>
      <c r="F33" s="4"/>
      <c r="G33" s="33"/>
      <c r="H33" s="37"/>
      <c r="I33" s="33"/>
      <c r="J33" s="6">
        <f t="shared" si="1"/>
        <v>0</v>
      </c>
      <c r="K33" s="4"/>
      <c r="L33" s="6">
        <f t="shared" si="2"/>
        <v>0</v>
      </c>
    </row>
    <row r="34" spans="1:12" x14ac:dyDescent="0.25">
      <c r="A34" s="5" t="s">
        <v>5</v>
      </c>
      <c r="B34" s="5">
        <v>1</v>
      </c>
      <c r="C34" s="5" t="s">
        <v>42</v>
      </c>
      <c r="D34" s="33"/>
      <c r="E34" s="6">
        <f t="shared" si="0"/>
        <v>0</v>
      </c>
      <c r="F34" s="4"/>
      <c r="G34" s="33"/>
      <c r="H34" s="37"/>
      <c r="I34" s="33"/>
      <c r="J34" s="6">
        <f t="shared" si="1"/>
        <v>0</v>
      </c>
      <c r="K34" s="4"/>
      <c r="L34" s="6">
        <f t="shared" si="2"/>
        <v>0</v>
      </c>
    </row>
    <row r="35" spans="1:12" x14ac:dyDescent="0.25">
      <c r="A35" s="5" t="s">
        <v>5</v>
      </c>
      <c r="B35" s="5">
        <v>2</v>
      </c>
      <c r="C35" s="5" t="s">
        <v>43</v>
      </c>
      <c r="D35" s="33"/>
      <c r="E35" s="6">
        <f t="shared" si="0"/>
        <v>0</v>
      </c>
      <c r="F35" s="4"/>
      <c r="G35" s="33"/>
      <c r="H35" s="37"/>
      <c r="I35" s="33"/>
      <c r="J35" s="6">
        <f t="shared" si="1"/>
        <v>0</v>
      </c>
      <c r="K35" s="4"/>
      <c r="L35" s="6">
        <f t="shared" si="2"/>
        <v>0</v>
      </c>
    </row>
    <row r="36" spans="1:12" x14ac:dyDescent="0.25">
      <c r="A36" s="5" t="s">
        <v>5</v>
      </c>
      <c r="B36" s="5">
        <v>38</v>
      </c>
      <c r="C36" s="5" t="s">
        <v>44</v>
      </c>
      <c r="D36" s="33"/>
      <c r="E36" s="6">
        <f t="shared" si="0"/>
        <v>0</v>
      </c>
      <c r="F36" s="4"/>
      <c r="G36" s="33"/>
      <c r="H36" s="37"/>
      <c r="I36" s="33"/>
      <c r="J36" s="6">
        <f t="shared" si="1"/>
        <v>0</v>
      </c>
      <c r="K36" s="4"/>
      <c r="L36" s="6">
        <f t="shared" si="2"/>
        <v>0</v>
      </c>
    </row>
    <row r="37" spans="1:12" x14ac:dyDescent="0.25">
      <c r="A37" s="5" t="s">
        <v>5</v>
      </c>
      <c r="B37" s="5">
        <v>1</v>
      </c>
      <c r="C37" s="5" t="s">
        <v>45</v>
      </c>
      <c r="D37" s="33"/>
      <c r="E37" s="6">
        <f t="shared" si="0"/>
        <v>0</v>
      </c>
      <c r="F37" s="4"/>
      <c r="G37" s="33"/>
      <c r="H37" s="37"/>
      <c r="I37" s="33"/>
      <c r="J37" s="6">
        <f t="shared" si="1"/>
        <v>0</v>
      </c>
      <c r="K37" s="4"/>
      <c r="L37" s="6">
        <f t="shared" si="2"/>
        <v>0</v>
      </c>
    </row>
    <row r="38" spans="1:12" x14ac:dyDescent="0.25">
      <c r="A38" s="5" t="s">
        <v>5</v>
      </c>
      <c r="B38" s="5">
        <v>1</v>
      </c>
      <c r="C38" s="5" t="s">
        <v>46</v>
      </c>
      <c r="D38" s="33"/>
      <c r="E38" s="6">
        <f t="shared" si="0"/>
        <v>0</v>
      </c>
      <c r="F38" s="4"/>
      <c r="G38" s="33"/>
      <c r="H38" s="37"/>
      <c r="I38" s="33"/>
      <c r="J38" s="6">
        <f t="shared" si="1"/>
        <v>0</v>
      </c>
      <c r="K38" s="4"/>
      <c r="L38" s="6">
        <f t="shared" si="2"/>
        <v>0</v>
      </c>
    </row>
    <row r="39" spans="1:12" x14ac:dyDescent="0.25">
      <c r="A39" s="5" t="s">
        <v>5</v>
      </c>
      <c r="B39" s="5">
        <v>1</v>
      </c>
      <c r="C39" s="5" t="s">
        <v>47</v>
      </c>
      <c r="D39" s="33"/>
      <c r="E39" s="6">
        <f t="shared" si="0"/>
        <v>0</v>
      </c>
      <c r="F39" s="4"/>
      <c r="G39" s="33"/>
      <c r="H39" s="37"/>
      <c r="I39" s="33"/>
      <c r="J39" s="6">
        <f t="shared" si="1"/>
        <v>0</v>
      </c>
      <c r="K39" s="4"/>
      <c r="L39" s="6">
        <f t="shared" si="2"/>
        <v>0</v>
      </c>
    </row>
    <row r="40" spans="1:12" x14ac:dyDescent="0.25">
      <c r="A40" s="5" t="s">
        <v>5</v>
      </c>
      <c r="B40" s="5">
        <v>50</v>
      </c>
      <c r="C40" s="5" t="s">
        <v>48</v>
      </c>
      <c r="D40" s="33"/>
      <c r="E40" s="6">
        <f t="shared" si="0"/>
        <v>0</v>
      </c>
      <c r="F40" s="4"/>
      <c r="G40" s="33"/>
      <c r="H40" s="37"/>
      <c r="I40" s="33"/>
      <c r="J40" s="6">
        <f t="shared" si="1"/>
        <v>0</v>
      </c>
      <c r="K40" s="4"/>
      <c r="L40" s="6">
        <f t="shared" si="2"/>
        <v>0</v>
      </c>
    </row>
    <row r="41" spans="1:12" x14ac:dyDescent="0.25">
      <c r="A41" s="5" t="s">
        <v>5</v>
      </c>
      <c r="B41" s="5">
        <v>1</v>
      </c>
      <c r="C41" s="5" t="s">
        <v>47</v>
      </c>
      <c r="D41" s="33"/>
      <c r="E41" s="6">
        <f t="shared" si="0"/>
        <v>0</v>
      </c>
      <c r="F41" s="4"/>
      <c r="G41" s="33"/>
      <c r="H41" s="37"/>
      <c r="I41" s="33"/>
      <c r="J41" s="6">
        <f t="shared" si="1"/>
        <v>0</v>
      </c>
      <c r="K41" s="4"/>
      <c r="L41" s="6">
        <f t="shared" si="2"/>
        <v>0</v>
      </c>
    </row>
    <row r="42" spans="1:12" x14ac:dyDescent="0.25">
      <c r="A42" s="5" t="s">
        <v>5</v>
      </c>
      <c r="B42" s="5">
        <v>3</v>
      </c>
      <c r="C42" s="5" t="s">
        <v>49</v>
      </c>
      <c r="D42" s="33"/>
      <c r="E42" s="6">
        <f t="shared" si="0"/>
        <v>0</v>
      </c>
      <c r="F42" s="4"/>
      <c r="G42" s="33"/>
      <c r="H42" s="37"/>
      <c r="I42" s="33"/>
      <c r="J42" s="6">
        <f t="shared" si="1"/>
        <v>0</v>
      </c>
      <c r="K42" s="4"/>
      <c r="L42" s="6">
        <f t="shared" si="2"/>
        <v>0</v>
      </c>
    </row>
    <row r="43" spans="1:12" x14ac:dyDescent="0.25">
      <c r="A43" s="5" t="s">
        <v>5</v>
      </c>
      <c r="B43" s="5">
        <v>4</v>
      </c>
      <c r="C43" s="5" t="s">
        <v>50</v>
      </c>
      <c r="D43" s="33"/>
      <c r="E43" s="6">
        <f t="shared" si="0"/>
        <v>0</v>
      </c>
      <c r="F43" s="4"/>
      <c r="G43" s="33"/>
      <c r="H43" s="37"/>
      <c r="I43" s="33"/>
      <c r="J43" s="6">
        <f t="shared" si="1"/>
        <v>0</v>
      </c>
      <c r="K43" s="4"/>
      <c r="L43" s="6">
        <f t="shared" si="2"/>
        <v>0</v>
      </c>
    </row>
    <row r="44" spans="1:12" x14ac:dyDescent="0.25">
      <c r="A44" s="5" t="s">
        <v>5</v>
      </c>
      <c r="B44" s="5">
        <v>1</v>
      </c>
      <c r="C44" s="5" t="s">
        <v>51</v>
      </c>
      <c r="D44" s="33"/>
      <c r="E44" s="6">
        <f t="shared" si="0"/>
        <v>0</v>
      </c>
      <c r="F44" s="4"/>
      <c r="G44" s="33"/>
      <c r="H44" s="37"/>
      <c r="I44" s="33"/>
      <c r="J44" s="6">
        <f t="shared" si="1"/>
        <v>0</v>
      </c>
      <c r="K44" s="4"/>
      <c r="L44" s="6">
        <f t="shared" si="2"/>
        <v>0</v>
      </c>
    </row>
    <row r="45" spans="1:12" x14ac:dyDescent="0.25">
      <c r="A45" s="5" t="s">
        <v>5</v>
      </c>
      <c r="B45" s="5">
        <v>2</v>
      </c>
      <c r="C45" s="5" t="s">
        <v>52</v>
      </c>
      <c r="D45" s="33"/>
      <c r="E45" s="6">
        <f t="shared" si="0"/>
        <v>0</v>
      </c>
      <c r="F45" s="4"/>
      <c r="G45" s="33"/>
      <c r="H45" s="37"/>
      <c r="I45" s="33"/>
      <c r="J45" s="6">
        <f t="shared" si="1"/>
        <v>0</v>
      </c>
      <c r="K45" s="4"/>
      <c r="L45" s="6">
        <f t="shared" si="2"/>
        <v>0</v>
      </c>
    </row>
    <row r="46" spans="1:12" x14ac:dyDescent="0.25">
      <c r="A46" s="5" t="s">
        <v>5</v>
      </c>
      <c r="B46" s="5">
        <v>5</v>
      </c>
      <c r="C46" s="5" t="s">
        <v>53</v>
      </c>
      <c r="D46" s="33"/>
      <c r="E46" s="6">
        <f t="shared" si="0"/>
        <v>0</v>
      </c>
      <c r="F46" s="4"/>
      <c r="G46" s="33"/>
      <c r="H46" s="37"/>
      <c r="I46" s="33"/>
      <c r="J46" s="6">
        <f t="shared" si="1"/>
        <v>0</v>
      </c>
      <c r="K46" s="4"/>
      <c r="L46" s="6">
        <f t="shared" si="2"/>
        <v>0</v>
      </c>
    </row>
    <row r="47" spans="1:12" x14ac:dyDescent="0.25">
      <c r="A47" s="5" t="s">
        <v>5</v>
      </c>
      <c r="B47" s="5">
        <v>1</v>
      </c>
      <c r="C47" s="5" t="s">
        <v>54</v>
      </c>
      <c r="D47" s="33"/>
      <c r="E47" s="6">
        <f t="shared" si="0"/>
        <v>0</v>
      </c>
      <c r="F47" s="4"/>
      <c r="G47" s="33"/>
      <c r="H47" s="37"/>
      <c r="I47" s="33"/>
      <c r="J47" s="6">
        <f t="shared" si="1"/>
        <v>0</v>
      </c>
      <c r="K47" s="4"/>
      <c r="L47" s="6">
        <f t="shared" si="2"/>
        <v>0</v>
      </c>
    </row>
    <row r="48" spans="1:12" x14ac:dyDescent="0.25">
      <c r="A48" s="5" t="s">
        <v>5</v>
      </c>
      <c r="B48" s="5">
        <v>1</v>
      </c>
      <c r="C48" s="5" t="s">
        <v>55</v>
      </c>
      <c r="D48" s="33"/>
      <c r="E48" s="6">
        <f t="shared" si="0"/>
        <v>0</v>
      </c>
      <c r="F48" s="4"/>
      <c r="G48" s="33"/>
      <c r="H48" s="37"/>
      <c r="I48" s="33"/>
      <c r="J48" s="6">
        <f t="shared" si="1"/>
        <v>0</v>
      </c>
      <c r="K48" s="4"/>
      <c r="L48" s="6">
        <f t="shared" si="2"/>
        <v>0</v>
      </c>
    </row>
    <row r="49" spans="1:12" x14ac:dyDescent="0.25">
      <c r="A49" s="5" t="s">
        <v>5</v>
      </c>
      <c r="B49" s="5">
        <v>2</v>
      </c>
      <c r="C49" s="5" t="s">
        <v>56</v>
      </c>
      <c r="D49" s="33"/>
      <c r="E49" s="6">
        <f t="shared" si="0"/>
        <v>0</v>
      </c>
      <c r="F49" s="4"/>
      <c r="G49" s="33"/>
      <c r="H49" s="37"/>
      <c r="I49" s="33"/>
      <c r="J49" s="6">
        <f t="shared" si="1"/>
        <v>0</v>
      </c>
      <c r="K49" s="4"/>
      <c r="L49" s="6">
        <f t="shared" si="2"/>
        <v>0</v>
      </c>
    </row>
    <row r="50" spans="1:12" x14ac:dyDescent="0.25">
      <c r="A50" s="5" t="s">
        <v>5</v>
      </c>
      <c r="B50" s="5">
        <v>1</v>
      </c>
      <c r="C50" s="5" t="s">
        <v>57</v>
      </c>
      <c r="D50" s="33"/>
      <c r="E50" s="6">
        <f t="shared" si="0"/>
        <v>0</v>
      </c>
      <c r="F50" s="4"/>
      <c r="G50" s="33"/>
      <c r="H50" s="37"/>
      <c r="I50" s="33"/>
      <c r="J50" s="6">
        <f t="shared" si="1"/>
        <v>0</v>
      </c>
      <c r="K50" s="4"/>
      <c r="L50" s="6">
        <f t="shared" si="2"/>
        <v>0</v>
      </c>
    </row>
    <row r="51" spans="1:12" x14ac:dyDescent="0.25">
      <c r="A51" s="5" t="s">
        <v>5</v>
      </c>
      <c r="B51" s="5">
        <v>1</v>
      </c>
      <c r="C51" s="5" t="s">
        <v>58</v>
      </c>
      <c r="D51" s="33"/>
      <c r="E51" s="6">
        <f t="shared" si="0"/>
        <v>0</v>
      </c>
      <c r="F51" s="4"/>
      <c r="G51" s="33"/>
      <c r="H51" s="37"/>
      <c r="I51" s="33"/>
      <c r="J51" s="6">
        <f t="shared" si="1"/>
        <v>0</v>
      </c>
      <c r="K51" s="4"/>
      <c r="L51" s="6">
        <f t="shared" si="2"/>
        <v>0</v>
      </c>
    </row>
    <row r="52" spans="1:12" x14ac:dyDescent="0.25">
      <c r="A52" s="5" t="s">
        <v>5</v>
      </c>
      <c r="B52" s="5">
        <v>13</v>
      </c>
      <c r="C52" s="5" t="s">
        <v>59</v>
      </c>
      <c r="D52" s="33"/>
      <c r="E52" s="6">
        <f t="shared" si="0"/>
        <v>0</v>
      </c>
      <c r="F52" s="4"/>
      <c r="G52" s="33"/>
      <c r="H52" s="37"/>
      <c r="I52" s="33"/>
      <c r="J52" s="6">
        <f t="shared" si="1"/>
        <v>0</v>
      </c>
      <c r="K52" s="4"/>
      <c r="L52" s="6">
        <f t="shared" si="2"/>
        <v>0</v>
      </c>
    </row>
    <row r="53" spans="1:12" x14ac:dyDescent="0.25">
      <c r="A53" s="5" t="s">
        <v>5</v>
      </c>
      <c r="B53" s="5">
        <v>22</v>
      </c>
      <c r="C53" s="5" t="s">
        <v>60</v>
      </c>
      <c r="D53" s="33"/>
      <c r="E53" s="6">
        <f t="shared" si="0"/>
        <v>0</v>
      </c>
      <c r="F53" s="4"/>
      <c r="G53" s="33"/>
      <c r="H53" s="37"/>
      <c r="I53" s="33"/>
      <c r="J53" s="6">
        <f t="shared" si="1"/>
        <v>0</v>
      </c>
      <c r="K53" s="4"/>
      <c r="L53" s="6">
        <f t="shared" si="2"/>
        <v>0</v>
      </c>
    </row>
    <row r="54" spans="1:12" x14ac:dyDescent="0.25">
      <c r="A54" s="5" t="s">
        <v>5</v>
      </c>
      <c r="B54" s="5">
        <v>1</v>
      </c>
      <c r="C54" s="5" t="s">
        <v>61</v>
      </c>
      <c r="D54" s="33"/>
      <c r="E54" s="6">
        <f t="shared" si="0"/>
        <v>0</v>
      </c>
      <c r="F54" s="4"/>
      <c r="G54" s="33"/>
      <c r="H54" s="37"/>
      <c r="I54" s="33"/>
      <c r="J54" s="6">
        <f t="shared" si="1"/>
        <v>0</v>
      </c>
      <c r="K54" s="4"/>
      <c r="L54" s="6">
        <f t="shared" si="2"/>
        <v>0</v>
      </c>
    </row>
    <row r="55" spans="1:12" x14ac:dyDescent="0.25">
      <c r="A55" s="5" t="s">
        <v>5</v>
      </c>
      <c r="B55" s="5">
        <v>7</v>
      </c>
      <c r="C55" s="5" t="s">
        <v>60</v>
      </c>
      <c r="D55" s="33"/>
      <c r="E55" s="6">
        <f t="shared" si="0"/>
        <v>0</v>
      </c>
      <c r="F55" s="4"/>
      <c r="G55" s="33"/>
      <c r="H55" s="37"/>
      <c r="I55" s="33"/>
      <c r="J55" s="6">
        <f t="shared" si="1"/>
        <v>0</v>
      </c>
      <c r="K55" s="4"/>
      <c r="L55" s="6">
        <f t="shared" si="2"/>
        <v>0</v>
      </c>
    </row>
    <row r="56" spans="1:12" x14ac:dyDescent="0.25">
      <c r="A56" s="5" t="s">
        <v>5</v>
      </c>
      <c r="B56" s="5">
        <v>2</v>
      </c>
      <c r="C56" s="5" t="s">
        <v>62</v>
      </c>
      <c r="D56" s="33"/>
      <c r="E56" s="6">
        <f t="shared" si="0"/>
        <v>0</v>
      </c>
      <c r="F56" s="4"/>
      <c r="G56" s="33"/>
      <c r="H56" s="37"/>
      <c r="I56" s="33"/>
      <c r="J56" s="6">
        <f t="shared" si="1"/>
        <v>0</v>
      </c>
      <c r="K56" s="4"/>
      <c r="L56" s="6">
        <f t="shared" si="2"/>
        <v>0</v>
      </c>
    </row>
    <row r="57" spans="1:12" x14ac:dyDescent="0.25">
      <c r="A57" s="5" t="s">
        <v>5</v>
      </c>
      <c r="B57" s="5">
        <v>1</v>
      </c>
      <c r="C57" s="5" t="s">
        <v>63</v>
      </c>
      <c r="D57" s="33"/>
      <c r="E57" s="6">
        <f t="shared" si="0"/>
        <v>0</v>
      </c>
      <c r="F57" s="4"/>
      <c r="G57" s="33"/>
      <c r="H57" s="37"/>
      <c r="I57" s="33"/>
      <c r="J57" s="6">
        <f t="shared" si="1"/>
        <v>0</v>
      </c>
      <c r="K57" s="4"/>
      <c r="L57" s="6">
        <f t="shared" si="2"/>
        <v>0</v>
      </c>
    </row>
    <row r="58" spans="1:12" x14ac:dyDescent="0.25">
      <c r="A58" s="5" t="s">
        <v>5</v>
      </c>
      <c r="B58" s="5">
        <v>1</v>
      </c>
      <c r="C58" s="5" t="s">
        <v>64</v>
      </c>
      <c r="D58" s="33"/>
      <c r="E58" s="6">
        <f t="shared" si="0"/>
        <v>0</v>
      </c>
      <c r="F58" s="4"/>
      <c r="G58" s="33"/>
      <c r="H58" s="37"/>
      <c r="I58" s="33"/>
      <c r="J58" s="6">
        <f t="shared" si="1"/>
        <v>0</v>
      </c>
      <c r="K58" s="4"/>
      <c r="L58" s="6">
        <f t="shared" si="2"/>
        <v>0</v>
      </c>
    </row>
    <row r="59" spans="1:12" x14ac:dyDescent="0.25">
      <c r="A59" s="5" t="s">
        <v>5</v>
      </c>
      <c r="B59" s="5">
        <v>19</v>
      </c>
      <c r="C59" s="5" t="s">
        <v>65</v>
      </c>
      <c r="D59" s="33"/>
      <c r="E59" s="6">
        <f t="shared" si="0"/>
        <v>0</v>
      </c>
      <c r="F59" s="4"/>
      <c r="G59" s="33"/>
      <c r="H59" s="37"/>
      <c r="I59" s="33"/>
      <c r="J59" s="6">
        <f t="shared" si="1"/>
        <v>0</v>
      </c>
      <c r="K59" s="4"/>
      <c r="L59" s="6">
        <f t="shared" si="2"/>
        <v>0</v>
      </c>
    </row>
    <row r="60" spans="1:12" x14ac:dyDescent="0.25">
      <c r="A60" s="5" t="s">
        <v>5</v>
      </c>
      <c r="B60" s="5">
        <v>1</v>
      </c>
      <c r="C60" s="5" t="s">
        <v>66</v>
      </c>
      <c r="D60" s="33"/>
      <c r="E60" s="6">
        <f t="shared" si="0"/>
        <v>0</v>
      </c>
      <c r="F60" s="4"/>
      <c r="G60" s="33"/>
      <c r="H60" s="37"/>
      <c r="I60" s="33"/>
      <c r="J60" s="6">
        <f t="shared" si="1"/>
        <v>0</v>
      </c>
      <c r="K60" s="4"/>
      <c r="L60" s="6">
        <f t="shared" si="2"/>
        <v>0</v>
      </c>
    </row>
    <row r="61" spans="1:12" x14ac:dyDescent="0.25">
      <c r="A61" s="5" t="s">
        <v>5</v>
      </c>
      <c r="B61" s="5">
        <v>20</v>
      </c>
      <c r="C61" s="5" t="s">
        <v>67</v>
      </c>
      <c r="D61" s="33"/>
      <c r="E61" s="6">
        <f t="shared" si="0"/>
        <v>0</v>
      </c>
      <c r="F61" s="4"/>
      <c r="G61" s="33"/>
      <c r="H61" s="37"/>
      <c r="I61" s="33"/>
      <c r="J61" s="6">
        <f t="shared" si="1"/>
        <v>0</v>
      </c>
      <c r="K61" s="4"/>
      <c r="L61" s="6">
        <f t="shared" si="2"/>
        <v>0</v>
      </c>
    </row>
    <row r="62" spans="1:12" x14ac:dyDescent="0.25">
      <c r="A62" s="5" t="s">
        <v>5</v>
      </c>
      <c r="B62" s="5">
        <v>1</v>
      </c>
      <c r="C62" s="5" t="s">
        <v>68</v>
      </c>
      <c r="D62" s="33"/>
      <c r="E62" s="6">
        <f t="shared" si="0"/>
        <v>0</v>
      </c>
      <c r="F62" s="4"/>
      <c r="G62" s="33"/>
      <c r="H62" s="37"/>
      <c r="I62" s="33"/>
      <c r="J62" s="6">
        <f t="shared" si="1"/>
        <v>0</v>
      </c>
      <c r="K62" s="4"/>
      <c r="L62" s="6">
        <f t="shared" si="2"/>
        <v>0</v>
      </c>
    </row>
    <row r="63" spans="1:12" x14ac:dyDescent="0.25">
      <c r="A63" s="5" t="s">
        <v>5</v>
      </c>
      <c r="B63" s="5">
        <v>1</v>
      </c>
      <c r="C63" s="5" t="s">
        <v>69</v>
      </c>
      <c r="D63" s="33"/>
      <c r="E63" s="6">
        <f t="shared" si="0"/>
        <v>0</v>
      </c>
      <c r="F63" s="4"/>
      <c r="G63" s="33"/>
      <c r="H63" s="37"/>
      <c r="I63" s="33"/>
      <c r="J63" s="6">
        <f t="shared" si="1"/>
        <v>0</v>
      </c>
      <c r="K63" s="4"/>
      <c r="L63" s="6">
        <f t="shared" si="2"/>
        <v>0</v>
      </c>
    </row>
    <row r="64" spans="1:12" x14ac:dyDescent="0.25">
      <c r="A64" s="5" t="s">
        <v>5</v>
      </c>
      <c r="B64" s="5">
        <v>2</v>
      </c>
      <c r="C64" s="5" t="s">
        <v>70</v>
      </c>
      <c r="D64" s="33"/>
      <c r="E64" s="6">
        <f t="shared" si="0"/>
        <v>0</v>
      </c>
      <c r="F64" s="4"/>
      <c r="G64" s="33"/>
      <c r="H64" s="37"/>
      <c r="I64" s="33"/>
      <c r="J64" s="6">
        <f t="shared" si="1"/>
        <v>0</v>
      </c>
      <c r="K64" s="4"/>
      <c r="L64" s="6">
        <f t="shared" si="2"/>
        <v>0</v>
      </c>
    </row>
    <row r="65" spans="1:12" x14ac:dyDescent="0.25">
      <c r="A65" s="5" t="s">
        <v>5</v>
      </c>
      <c r="B65" s="5">
        <v>1</v>
      </c>
      <c r="C65" s="5" t="s">
        <v>71</v>
      </c>
      <c r="D65" s="33"/>
      <c r="E65" s="6">
        <f t="shared" si="0"/>
        <v>0</v>
      </c>
      <c r="F65" s="4"/>
      <c r="G65" s="33"/>
      <c r="H65" s="37"/>
      <c r="I65" s="33"/>
      <c r="J65" s="6">
        <f t="shared" si="1"/>
        <v>0</v>
      </c>
      <c r="K65" s="4"/>
      <c r="L65" s="6">
        <f t="shared" si="2"/>
        <v>0</v>
      </c>
    </row>
    <row r="66" spans="1:12" x14ac:dyDescent="0.25">
      <c r="A66" s="5" t="s">
        <v>5</v>
      </c>
      <c r="B66" s="5">
        <v>2</v>
      </c>
      <c r="C66" s="5" t="s">
        <v>72</v>
      </c>
      <c r="D66" s="33"/>
      <c r="E66" s="6">
        <f t="shared" si="0"/>
        <v>0</v>
      </c>
      <c r="F66" s="4"/>
      <c r="G66" s="33"/>
      <c r="H66" s="37"/>
      <c r="I66" s="33"/>
      <c r="J66" s="6">
        <f t="shared" si="1"/>
        <v>0</v>
      </c>
      <c r="K66" s="4"/>
      <c r="L66" s="6">
        <f t="shared" si="2"/>
        <v>0</v>
      </c>
    </row>
    <row r="67" spans="1:12" x14ac:dyDescent="0.25">
      <c r="A67" s="5" t="s">
        <v>5</v>
      </c>
      <c r="B67" s="5">
        <v>1</v>
      </c>
      <c r="C67" s="5" t="s">
        <v>73</v>
      </c>
      <c r="D67" s="33"/>
      <c r="E67" s="6">
        <f t="shared" si="0"/>
        <v>0</v>
      </c>
      <c r="F67" s="4"/>
      <c r="G67" s="33"/>
      <c r="H67" s="37"/>
      <c r="I67" s="33"/>
      <c r="J67" s="6">
        <f t="shared" si="1"/>
        <v>0</v>
      </c>
      <c r="K67" s="4"/>
      <c r="L67" s="6">
        <f t="shared" si="2"/>
        <v>0</v>
      </c>
    </row>
    <row r="68" spans="1:12" x14ac:dyDescent="0.25">
      <c r="A68" s="5" t="s">
        <v>5</v>
      </c>
      <c r="B68" s="5">
        <v>1</v>
      </c>
      <c r="C68" s="5" t="s">
        <v>74</v>
      </c>
      <c r="D68" s="33"/>
      <c r="E68" s="6">
        <f t="shared" ref="E68:E131" si="3">D68*B68</f>
        <v>0</v>
      </c>
      <c r="F68" s="4"/>
      <c r="G68" s="33"/>
      <c r="H68" s="37"/>
      <c r="I68" s="33"/>
      <c r="J68" s="6">
        <f t="shared" ref="J68:J131" si="4">(G68+(H68*I68))*B68</f>
        <v>0</v>
      </c>
      <c r="K68" s="4"/>
      <c r="L68" s="6">
        <f t="shared" ref="L68:L114" si="5">IF(E68=0,J68,E68)</f>
        <v>0</v>
      </c>
    </row>
    <row r="69" spans="1:12" x14ac:dyDescent="0.25">
      <c r="A69" s="5" t="s">
        <v>5</v>
      </c>
      <c r="B69" s="5">
        <v>1</v>
      </c>
      <c r="C69" s="5" t="s">
        <v>75</v>
      </c>
      <c r="D69" s="33"/>
      <c r="E69" s="6">
        <f t="shared" si="3"/>
        <v>0</v>
      </c>
      <c r="F69" s="4"/>
      <c r="G69" s="33"/>
      <c r="H69" s="37"/>
      <c r="I69" s="33"/>
      <c r="J69" s="6">
        <f t="shared" si="4"/>
        <v>0</v>
      </c>
      <c r="K69" s="4"/>
      <c r="L69" s="6">
        <f t="shared" si="5"/>
        <v>0</v>
      </c>
    </row>
    <row r="70" spans="1:12" x14ac:dyDescent="0.25">
      <c r="A70" s="5" t="s">
        <v>5</v>
      </c>
      <c r="B70" s="5">
        <v>1</v>
      </c>
      <c r="C70" s="5" t="s">
        <v>76</v>
      </c>
      <c r="D70" s="33"/>
      <c r="E70" s="6">
        <f t="shared" si="3"/>
        <v>0</v>
      </c>
      <c r="F70" s="4"/>
      <c r="G70" s="33"/>
      <c r="H70" s="37"/>
      <c r="I70" s="33"/>
      <c r="J70" s="6">
        <f t="shared" si="4"/>
        <v>0</v>
      </c>
      <c r="K70" s="4"/>
      <c r="L70" s="6">
        <f t="shared" si="5"/>
        <v>0</v>
      </c>
    </row>
    <row r="71" spans="1:12" x14ac:dyDescent="0.25">
      <c r="A71" s="5" t="s">
        <v>5</v>
      </c>
      <c r="B71" s="5">
        <v>1</v>
      </c>
      <c r="C71" s="5" t="s">
        <v>77</v>
      </c>
      <c r="D71" s="33"/>
      <c r="E71" s="6">
        <f t="shared" si="3"/>
        <v>0</v>
      </c>
      <c r="F71" s="4"/>
      <c r="G71" s="33"/>
      <c r="H71" s="37"/>
      <c r="I71" s="33"/>
      <c r="J71" s="6">
        <f t="shared" si="4"/>
        <v>0</v>
      </c>
      <c r="K71" s="4"/>
      <c r="L71" s="6">
        <f t="shared" si="5"/>
        <v>0</v>
      </c>
    </row>
    <row r="72" spans="1:12" x14ac:dyDescent="0.25">
      <c r="A72" s="5" t="s">
        <v>5</v>
      </c>
      <c r="B72" s="5">
        <v>1</v>
      </c>
      <c r="C72" s="5" t="s">
        <v>78</v>
      </c>
      <c r="D72" s="33"/>
      <c r="E72" s="6">
        <f t="shared" si="3"/>
        <v>0</v>
      </c>
      <c r="F72" s="4"/>
      <c r="G72" s="33"/>
      <c r="H72" s="37"/>
      <c r="I72" s="33"/>
      <c r="J72" s="6">
        <f t="shared" si="4"/>
        <v>0</v>
      </c>
      <c r="K72" s="4"/>
      <c r="L72" s="6">
        <f t="shared" si="5"/>
        <v>0</v>
      </c>
    </row>
    <row r="73" spans="1:12" x14ac:dyDescent="0.25">
      <c r="A73" s="5" t="s">
        <v>5</v>
      </c>
      <c r="B73" s="5">
        <v>2</v>
      </c>
      <c r="C73" s="5" t="s">
        <v>79</v>
      </c>
      <c r="D73" s="33"/>
      <c r="E73" s="6">
        <f t="shared" si="3"/>
        <v>0</v>
      </c>
      <c r="F73" s="4"/>
      <c r="G73" s="33"/>
      <c r="H73" s="37"/>
      <c r="I73" s="33"/>
      <c r="J73" s="6">
        <f t="shared" si="4"/>
        <v>0</v>
      </c>
      <c r="K73" s="4"/>
      <c r="L73" s="6">
        <f t="shared" si="5"/>
        <v>0</v>
      </c>
    </row>
    <row r="74" spans="1:12" x14ac:dyDescent="0.25">
      <c r="A74" s="5" t="s">
        <v>5</v>
      </c>
      <c r="B74" s="5">
        <v>1</v>
      </c>
      <c r="C74" s="5" t="s">
        <v>80</v>
      </c>
      <c r="D74" s="33"/>
      <c r="E74" s="6">
        <f t="shared" si="3"/>
        <v>0</v>
      </c>
      <c r="F74" s="4"/>
      <c r="G74" s="33"/>
      <c r="H74" s="37"/>
      <c r="I74" s="33"/>
      <c r="J74" s="6">
        <f t="shared" si="4"/>
        <v>0</v>
      </c>
      <c r="K74" s="4"/>
      <c r="L74" s="6">
        <f t="shared" si="5"/>
        <v>0</v>
      </c>
    </row>
    <row r="75" spans="1:12" x14ac:dyDescent="0.25">
      <c r="A75" s="5" t="s">
        <v>5</v>
      </c>
      <c r="B75" s="5">
        <v>1</v>
      </c>
      <c r="C75" s="5" t="s">
        <v>81</v>
      </c>
      <c r="D75" s="33"/>
      <c r="E75" s="6">
        <f t="shared" si="3"/>
        <v>0</v>
      </c>
      <c r="F75" s="4"/>
      <c r="G75" s="33"/>
      <c r="H75" s="37"/>
      <c r="I75" s="33"/>
      <c r="J75" s="6">
        <f t="shared" si="4"/>
        <v>0</v>
      </c>
      <c r="K75" s="4"/>
      <c r="L75" s="6">
        <f t="shared" si="5"/>
        <v>0</v>
      </c>
    </row>
    <row r="76" spans="1:12" x14ac:dyDescent="0.25">
      <c r="A76" s="5" t="s">
        <v>5</v>
      </c>
      <c r="B76" s="5">
        <v>10</v>
      </c>
      <c r="C76" s="5" t="s">
        <v>82</v>
      </c>
      <c r="D76" s="33"/>
      <c r="E76" s="6">
        <f t="shared" si="3"/>
        <v>0</v>
      </c>
      <c r="F76" s="4"/>
      <c r="G76" s="33"/>
      <c r="H76" s="37"/>
      <c r="I76" s="33"/>
      <c r="J76" s="6">
        <f t="shared" si="4"/>
        <v>0</v>
      </c>
      <c r="K76" s="4"/>
      <c r="L76" s="6">
        <f t="shared" si="5"/>
        <v>0</v>
      </c>
    </row>
    <row r="77" spans="1:12" x14ac:dyDescent="0.25">
      <c r="A77" s="5" t="s">
        <v>5</v>
      </c>
      <c r="B77" s="5">
        <v>1</v>
      </c>
      <c r="C77" s="5" t="s">
        <v>83</v>
      </c>
      <c r="D77" s="33"/>
      <c r="E77" s="6">
        <f t="shared" si="3"/>
        <v>0</v>
      </c>
      <c r="F77" s="4"/>
      <c r="G77" s="33"/>
      <c r="H77" s="37"/>
      <c r="I77" s="33"/>
      <c r="J77" s="6">
        <f t="shared" si="4"/>
        <v>0</v>
      </c>
      <c r="K77" s="4"/>
      <c r="L77" s="6">
        <f t="shared" si="5"/>
        <v>0</v>
      </c>
    </row>
    <row r="78" spans="1:12" x14ac:dyDescent="0.25">
      <c r="A78" s="5" t="s">
        <v>5</v>
      </c>
      <c r="B78" s="5">
        <v>1</v>
      </c>
      <c r="C78" s="5" t="s">
        <v>84</v>
      </c>
      <c r="D78" s="33"/>
      <c r="E78" s="6">
        <f t="shared" si="3"/>
        <v>0</v>
      </c>
      <c r="F78" s="4"/>
      <c r="G78" s="33"/>
      <c r="H78" s="37"/>
      <c r="I78" s="33"/>
      <c r="J78" s="6">
        <f t="shared" si="4"/>
        <v>0</v>
      </c>
      <c r="K78" s="4"/>
      <c r="L78" s="6">
        <f t="shared" si="5"/>
        <v>0</v>
      </c>
    </row>
    <row r="79" spans="1:12" x14ac:dyDescent="0.25">
      <c r="A79" s="5" t="s">
        <v>5</v>
      </c>
      <c r="B79" s="5">
        <v>1</v>
      </c>
      <c r="C79" s="5" t="s">
        <v>85</v>
      </c>
      <c r="D79" s="33"/>
      <c r="E79" s="6">
        <f t="shared" si="3"/>
        <v>0</v>
      </c>
      <c r="F79" s="4"/>
      <c r="G79" s="33"/>
      <c r="H79" s="37"/>
      <c r="I79" s="33"/>
      <c r="J79" s="6">
        <f t="shared" si="4"/>
        <v>0</v>
      </c>
      <c r="K79" s="4"/>
      <c r="L79" s="6">
        <f t="shared" si="5"/>
        <v>0</v>
      </c>
    </row>
    <row r="80" spans="1:12" x14ac:dyDescent="0.25">
      <c r="A80" s="5" t="s">
        <v>5</v>
      </c>
      <c r="B80" s="5">
        <v>1</v>
      </c>
      <c r="C80" s="5" t="s">
        <v>86</v>
      </c>
      <c r="D80" s="33"/>
      <c r="E80" s="6">
        <f t="shared" si="3"/>
        <v>0</v>
      </c>
      <c r="F80" s="4"/>
      <c r="G80" s="33"/>
      <c r="H80" s="37"/>
      <c r="I80" s="33"/>
      <c r="J80" s="6">
        <f t="shared" si="4"/>
        <v>0</v>
      </c>
      <c r="K80" s="4"/>
      <c r="L80" s="6">
        <f t="shared" si="5"/>
        <v>0</v>
      </c>
    </row>
    <row r="81" spans="1:12" x14ac:dyDescent="0.25">
      <c r="A81" s="5" t="s">
        <v>5</v>
      </c>
      <c r="B81" s="5">
        <v>6</v>
      </c>
      <c r="C81" s="5" t="s">
        <v>87</v>
      </c>
      <c r="D81" s="33"/>
      <c r="E81" s="6">
        <f t="shared" si="3"/>
        <v>0</v>
      </c>
      <c r="F81" s="4"/>
      <c r="G81" s="33"/>
      <c r="H81" s="37"/>
      <c r="I81" s="33"/>
      <c r="J81" s="6">
        <f t="shared" si="4"/>
        <v>0</v>
      </c>
      <c r="K81" s="4"/>
      <c r="L81" s="6">
        <f t="shared" si="5"/>
        <v>0</v>
      </c>
    </row>
    <row r="82" spans="1:12" x14ac:dyDescent="0.25">
      <c r="A82" s="5" t="s">
        <v>5</v>
      </c>
      <c r="B82" s="5">
        <v>9</v>
      </c>
      <c r="C82" s="5" t="s">
        <v>88</v>
      </c>
      <c r="D82" s="33"/>
      <c r="E82" s="6">
        <f t="shared" si="3"/>
        <v>0</v>
      </c>
      <c r="F82" s="4"/>
      <c r="G82" s="33"/>
      <c r="H82" s="37"/>
      <c r="I82" s="33"/>
      <c r="J82" s="6">
        <f t="shared" si="4"/>
        <v>0</v>
      </c>
      <c r="K82" s="4"/>
      <c r="L82" s="6">
        <f t="shared" si="5"/>
        <v>0</v>
      </c>
    </row>
    <row r="83" spans="1:12" x14ac:dyDescent="0.25">
      <c r="A83" s="5" t="s">
        <v>5</v>
      </c>
      <c r="B83" s="5">
        <v>1</v>
      </c>
      <c r="C83" s="5" t="s">
        <v>89</v>
      </c>
      <c r="D83" s="33"/>
      <c r="E83" s="6">
        <f t="shared" si="3"/>
        <v>0</v>
      </c>
      <c r="F83" s="4"/>
      <c r="G83" s="33"/>
      <c r="H83" s="37"/>
      <c r="I83" s="33"/>
      <c r="J83" s="6">
        <f t="shared" si="4"/>
        <v>0</v>
      </c>
      <c r="K83" s="4"/>
      <c r="L83" s="6">
        <f t="shared" si="5"/>
        <v>0</v>
      </c>
    </row>
    <row r="84" spans="1:12" x14ac:dyDescent="0.25">
      <c r="A84" s="5" t="s">
        <v>5</v>
      </c>
      <c r="B84" s="5">
        <v>1</v>
      </c>
      <c r="C84" s="5" t="s">
        <v>90</v>
      </c>
      <c r="D84" s="33"/>
      <c r="E84" s="6">
        <f t="shared" si="3"/>
        <v>0</v>
      </c>
      <c r="F84" s="4"/>
      <c r="G84" s="33"/>
      <c r="H84" s="37"/>
      <c r="I84" s="33"/>
      <c r="J84" s="6">
        <f t="shared" si="4"/>
        <v>0</v>
      </c>
      <c r="K84" s="4"/>
      <c r="L84" s="6">
        <f t="shared" si="5"/>
        <v>0</v>
      </c>
    </row>
    <row r="85" spans="1:12" x14ac:dyDescent="0.25">
      <c r="A85" s="5" t="s">
        <v>5</v>
      </c>
      <c r="B85" s="5">
        <v>1</v>
      </c>
      <c r="C85" s="5" t="s">
        <v>91</v>
      </c>
      <c r="D85" s="33"/>
      <c r="E85" s="6">
        <f t="shared" si="3"/>
        <v>0</v>
      </c>
      <c r="F85" s="4"/>
      <c r="G85" s="33"/>
      <c r="H85" s="37"/>
      <c r="I85" s="33"/>
      <c r="J85" s="6">
        <f t="shared" si="4"/>
        <v>0</v>
      </c>
      <c r="K85" s="4"/>
      <c r="L85" s="6">
        <f t="shared" si="5"/>
        <v>0</v>
      </c>
    </row>
    <row r="86" spans="1:12" x14ac:dyDescent="0.25">
      <c r="A86" s="5" t="s">
        <v>5</v>
      </c>
      <c r="B86" s="5">
        <v>1</v>
      </c>
      <c r="C86" s="5" t="s">
        <v>92</v>
      </c>
      <c r="D86" s="33"/>
      <c r="E86" s="6">
        <f t="shared" si="3"/>
        <v>0</v>
      </c>
      <c r="F86" s="4"/>
      <c r="G86" s="33"/>
      <c r="H86" s="37"/>
      <c r="I86" s="33"/>
      <c r="J86" s="6">
        <f t="shared" si="4"/>
        <v>0</v>
      </c>
      <c r="K86" s="4"/>
      <c r="L86" s="6">
        <f t="shared" si="5"/>
        <v>0</v>
      </c>
    </row>
    <row r="87" spans="1:12" x14ac:dyDescent="0.25">
      <c r="A87" s="5" t="s">
        <v>5</v>
      </c>
      <c r="B87" s="5">
        <v>5</v>
      </c>
      <c r="C87" s="5" t="s">
        <v>93</v>
      </c>
      <c r="D87" s="33"/>
      <c r="E87" s="6">
        <f t="shared" si="3"/>
        <v>0</v>
      </c>
      <c r="F87" s="4"/>
      <c r="G87" s="33"/>
      <c r="H87" s="37"/>
      <c r="I87" s="33"/>
      <c r="J87" s="6">
        <f t="shared" si="4"/>
        <v>0</v>
      </c>
      <c r="K87" s="4"/>
      <c r="L87" s="6">
        <f t="shared" si="5"/>
        <v>0</v>
      </c>
    </row>
    <row r="88" spans="1:12" x14ac:dyDescent="0.25">
      <c r="A88" s="5" t="s">
        <v>5</v>
      </c>
      <c r="B88" s="5">
        <v>2</v>
      </c>
      <c r="C88" s="5" t="s">
        <v>94</v>
      </c>
      <c r="D88" s="33"/>
      <c r="E88" s="6">
        <f t="shared" si="3"/>
        <v>0</v>
      </c>
      <c r="F88" s="4"/>
      <c r="G88" s="33"/>
      <c r="H88" s="37"/>
      <c r="I88" s="33"/>
      <c r="J88" s="6">
        <f t="shared" si="4"/>
        <v>0</v>
      </c>
      <c r="K88" s="4"/>
      <c r="L88" s="6">
        <f t="shared" si="5"/>
        <v>0</v>
      </c>
    </row>
    <row r="89" spans="1:12" x14ac:dyDescent="0.25">
      <c r="A89" s="5" t="s">
        <v>5</v>
      </c>
      <c r="B89" s="5">
        <v>3</v>
      </c>
      <c r="C89" s="5" t="s">
        <v>95</v>
      </c>
      <c r="D89" s="33"/>
      <c r="E89" s="6">
        <f t="shared" si="3"/>
        <v>0</v>
      </c>
      <c r="F89" s="4"/>
      <c r="G89" s="33"/>
      <c r="H89" s="37"/>
      <c r="I89" s="33"/>
      <c r="J89" s="6">
        <f t="shared" si="4"/>
        <v>0</v>
      </c>
      <c r="K89" s="4"/>
      <c r="L89" s="6">
        <f t="shared" si="5"/>
        <v>0</v>
      </c>
    </row>
    <row r="90" spans="1:12" x14ac:dyDescent="0.25">
      <c r="A90" s="5" t="s">
        <v>5</v>
      </c>
      <c r="B90" s="5">
        <v>36</v>
      </c>
      <c r="C90" s="5" t="s">
        <v>96</v>
      </c>
      <c r="D90" s="33"/>
      <c r="E90" s="6">
        <f t="shared" si="3"/>
        <v>0</v>
      </c>
      <c r="F90" s="4"/>
      <c r="G90" s="33"/>
      <c r="H90" s="37"/>
      <c r="I90" s="33"/>
      <c r="J90" s="6">
        <f t="shared" si="4"/>
        <v>0</v>
      </c>
      <c r="K90" s="4"/>
      <c r="L90" s="6">
        <f t="shared" si="5"/>
        <v>0</v>
      </c>
    </row>
    <row r="91" spans="1:12" x14ac:dyDescent="0.25">
      <c r="A91" s="5" t="s">
        <v>5</v>
      </c>
      <c r="B91" s="5">
        <v>1</v>
      </c>
      <c r="C91" s="5" t="s">
        <v>97</v>
      </c>
      <c r="D91" s="33"/>
      <c r="E91" s="6">
        <f t="shared" si="3"/>
        <v>0</v>
      </c>
      <c r="F91" s="4"/>
      <c r="G91" s="33"/>
      <c r="H91" s="37"/>
      <c r="I91" s="33"/>
      <c r="J91" s="6">
        <f t="shared" si="4"/>
        <v>0</v>
      </c>
      <c r="K91" s="4"/>
      <c r="L91" s="6">
        <f t="shared" si="5"/>
        <v>0</v>
      </c>
    </row>
    <row r="92" spans="1:12" x14ac:dyDescent="0.25">
      <c r="A92" s="5" t="s">
        <v>5</v>
      </c>
      <c r="B92" s="5">
        <v>2</v>
      </c>
      <c r="C92" s="5" t="s">
        <v>98</v>
      </c>
      <c r="D92" s="33"/>
      <c r="E92" s="6">
        <f t="shared" si="3"/>
        <v>0</v>
      </c>
      <c r="F92" s="4"/>
      <c r="G92" s="33"/>
      <c r="H92" s="37"/>
      <c r="I92" s="33"/>
      <c r="J92" s="6">
        <f t="shared" si="4"/>
        <v>0</v>
      </c>
      <c r="K92" s="4"/>
      <c r="L92" s="6">
        <f t="shared" si="5"/>
        <v>0</v>
      </c>
    </row>
    <row r="93" spans="1:12" x14ac:dyDescent="0.25">
      <c r="A93" s="5" t="s">
        <v>5</v>
      </c>
      <c r="B93" s="5">
        <v>1</v>
      </c>
      <c r="C93" s="5" t="s">
        <v>99</v>
      </c>
      <c r="D93" s="33"/>
      <c r="E93" s="6">
        <f t="shared" si="3"/>
        <v>0</v>
      </c>
      <c r="F93" s="4"/>
      <c r="G93" s="33"/>
      <c r="H93" s="37"/>
      <c r="I93" s="33"/>
      <c r="J93" s="6">
        <f t="shared" si="4"/>
        <v>0</v>
      </c>
      <c r="K93" s="4"/>
      <c r="L93" s="6">
        <f t="shared" si="5"/>
        <v>0</v>
      </c>
    </row>
    <row r="94" spans="1:12" x14ac:dyDescent="0.25">
      <c r="A94" s="5" t="s">
        <v>5</v>
      </c>
      <c r="B94" s="5">
        <v>2</v>
      </c>
      <c r="C94" s="5" t="s">
        <v>100</v>
      </c>
      <c r="D94" s="33"/>
      <c r="E94" s="6">
        <f t="shared" si="3"/>
        <v>0</v>
      </c>
      <c r="F94" s="4"/>
      <c r="G94" s="33"/>
      <c r="H94" s="37"/>
      <c r="I94" s="33"/>
      <c r="J94" s="6">
        <f t="shared" si="4"/>
        <v>0</v>
      </c>
      <c r="K94" s="4"/>
      <c r="L94" s="6">
        <f t="shared" si="5"/>
        <v>0</v>
      </c>
    </row>
    <row r="95" spans="1:12" x14ac:dyDescent="0.25">
      <c r="A95" s="5" t="s">
        <v>5</v>
      </c>
      <c r="B95" s="5">
        <v>2</v>
      </c>
      <c r="C95" s="5" t="s">
        <v>101</v>
      </c>
      <c r="D95" s="33"/>
      <c r="E95" s="6">
        <f t="shared" si="3"/>
        <v>0</v>
      </c>
      <c r="F95" s="4"/>
      <c r="G95" s="33"/>
      <c r="H95" s="37"/>
      <c r="I95" s="33"/>
      <c r="J95" s="6">
        <f t="shared" si="4"/>
        <v>0</v>
      </c>
      <c r="K95" s="4"/>
      <c r="L95" s="6">
        <f t="shared" si="5"/>
        <v>0</v>
      </c>
    </row>
    <row r="96" spans="1:12" x14ac:dyDescent="0.25">
      <c r="A96" s="5" t="s">
        <v>5</v>
      </c>
      <c r="B96" s="5">
        <v>1</v>
      </c>
      <c r="C96" s="5" t="s">
        <v>102</v>
      </c>
      <c r="D96" s="33"/>
      <c r="E96" s="6">
        <f t="shared" si="3"/>
        <v>0</v>
      </c>
      <c r="F96" s="4"/>
      <c r="G96" s="33"/>
      <c r="H96" s="37"/>
      <c r="I96" s="33"/>
      <c r="J96" s="6">
        <f t="shared" si="4"/>
        <v>0</v>
      </c>
      <c r="K96" s="4"/>
      <c r="L96" s="6">
        <f t="shared" si="5"/>
        <v>0</v>
      </c>
    </row>
    <row r="97" spans="1:12" x14ac:dyDescent="0.25">
      <c r="A97" s="5" t="s">
        <v>5</v>
      </c>
      <c r="B97" s="5">
        <v>1</v>
      </c>
      <c r="C97" s="5" t="s">
        <v>103</v>
      </c>
      <c r="D97" s="33"/>
      <c r="E97" s="6">
        <f t="shared" si="3"/>
        <v>0</v>
      </c>
      <c r="F97" s="4"/>
      <c r="G97" s="33"/>
      <c r="H97" s="37"/>
      <c r="I97" s="33"/>
      <c r="J97" s="6">
        <f t="shared" si="4"/>
        <v>0</v>
      </c>
      <c r="K97" s="4"/>
      <c r="L97" s="6">
        <f t="shared" si="5"/>
        <v>0</v>
      </c>
    </row>
    <row r="98" spans="1:12" x14ac:dyDescent="0.25">
      <c r="A98" s="5" t="s">
        <v>5</v>
      </c>
      <c r="B98" s="5">
        <v>1</v>
      </c>
      <c r="C98" s="5" t="s">
        <v>104</v>
      </c>
      <c r="D98" s="33"/>
      <c r="E98" s="6">
        <f t="shared" si="3"/>
        <v>0</v>
      </c>
      <c r="F98" s="4"/>
      <c r="G98" s="33"/>
      <c r="H98" s="37"/>
      <c r="I98" s="33"/>
      <c r="J98" s="6">
        <f t="shared" si="4"/>
        <v>0</v>
      </c>
      <c r="K98" s="4"/>
      <c r="L98" s="6">
        <f t="shared" si="5"/>
        <v>0</v>
      </c>
    </row>
    <row r="99" spans="1:12" x14ac:dyDescent="0.25">
      <c r="A99" s="5" t="s">
        <v>5</v>
      </c>
      <c r="B99" s="5">
        <v>1</v>
      </c>
      <c r="C99" s="5" t="s">
        <v>105</v>
      </c>
      <c r="D99" s="33"/>
      <c r="E99" s="6">
        <f t="shared" si="3"/>
        <v>0</v>
      </c>
      <c r="F99" s="4"/>
      <c r="G99" s="33"/>
      <c r="H99" s="37"/>
      <c r="I99" s="33"/>
      <c r="J99" s="6">
        <f t="shared" si="4"/>
        <v>0</v>
      </c>
      <c r="K99" s="4"/>
      <c r="L99" s="6">
        <f t="shared" si="5"/>
        <v>0</v>
      </c>
    </row>
    <row r="100" spans="1:12" x14ac:dyDescent="0.25">
      <c r="A100" s="5" t="s">
        <v>5</v>
      </c>
      <c r="B100" s="5">
        <v>1</v>
      </c>
      <c r="C100" s="5" t="s">
        <v>106</v>
      </c>
      <c r="D100" s="33"/>
      <c r="E100" s="6">
        <f t="shared" si="3"/>
        <v>0</v>
      </c>
      <c r="F100" s="4"/>
      <c r="G100" s="33"/>
      <c r="H100" s="37"/>
      <c r="I100" s="33"/>
      <c r="J100" s="6">
        <f t="shared" si="4"/>
        <v>0</v>
      </c>
      <c r="K100" s="4"/>
      <c r="L100" s="6">
        <f t="shared" si="5"/>
        <v>0</v>
      </c>
    </row>
    <row r="101" spans="1:12" x14ac:dyDescent="0.25">
      <c r="A101" s="5" t="s">
        <v>5</v>
      </c>
      <c r="B101" s="5">
        <v>1</v>
      </c>
      <c r="C101" s="5" t="s">
        <v>107</v>
      </c>
      <c r="D101" s="33"/>
      <c r="E101" s="6">
        <f t="shared" si="3"/>
        <v>0</v>
      </c>
      <c r="F101" s="4"/>
      <c r="G101" s="33"/>
      <c r="H101" s="37"/>
      <c r="I101" s="33"/>
      <c r="J101" s="6">
        <f t="shared" si="4"/>
        <v>0</v>
      </c>
      <c r="K101" s="4"/>
      <c r="L101" s="6">
        <f t="shared" si="5"/>
        <v>0</v>
      </c>
    </row>
    <row r="102" spans="1:12" x14ac:dyDescent="0.25">
      <c r="A102" s="5" t="s">
        <v>5</v>
      </c>
      <c r="B102" s="5">
        <v>3</v>
      </c>
      <c r="C102" s="5" t="s">
        <v>108</v>
      </c>
      <c r="D102" s="33"/>
      <c r="E102" s="6">
        <f t="shared" si="3"/>
        <v>0</v>
      </c>
      <c r="F102" s="4"/>
      <c r="G102" s="33"/>
      <c r="H102" s="37"/>
      <c r="I102" s="33"/>
      <c r="J102" s="6">
        <f t="shared" si="4"/>
        <v>0</v>
      </c>
      <c r="K102" s="4"/>
      <c r="L102" s="6">
        <f t="shared" si="5"/>
        <v>0</v>
      </c>
    </row>
    <row r="103" spans="1:12" x14ac:dyDescent="0.25">
      <c r="A103" s="5" t="s">
        <v>5</v>
      </c>
      <c r="B103" s="5">
        <v>1</v>
      </c>
      <c r="C103" s="5" t="s">
        <v>109</v>
      </c>
      <c r="D103" s="33"/>
      <c r="E103" s="6">
        <f t="shared" si="3"/>
        <v>0</v>
      </c>
      <c r="F103" s="4"/>
      <c r="G103" s="33"/>
      <c r="H103" s="37"/>
      <c r="I103" s="33"/>
      <c r="J103" s="6">
        <f t="shared" si="4"/>
        <v>0</v>
      </c>
      <c r="K103" s="4"/>
      <c r="L103" s="6">
        <f t="shared" si="5"/>
        <v>0</v>
      </c>
    </row>
    <row r="104" spans="1:12" x14ac:dyDescent="0.25">
      <c r="A104" s="5" t="s">
        <v>5</v>
      </c>
      <c r="B104" s="5">
        <v>1</v>
      </c>
      <c r="C104" s="5" t="s">
        <v>110</v>
      </c>
      <c r="D104" s="33"/>
      <c r="E104" s="6">
        <f t="shared" si="3"/>
        <v>0</v>
      </c>
      <c r="F104" s="4"/>
      <c r="G104" s="33"/>
      <c r="H104" s="37"/>
      <c r="I104" s="33"/>
      <c r="J104" s="6">
        <f t="shared" si="4"/>
        <v>0</v>
      </c>
      <c r="K104" s="4"/>
      <c r="L104" s="6">
        <f t="shared" si="5"/>
        <v>0</v>
      </c>
    </row>
    <row r="105" spans="1:12" x14ac:dyDescent="0.25">
      <c r="A105" s="5" t="s">
        <v>5</v>
      </c>
      <c r="B105" s="5">
        <v>1</v>
      </c>
      <c r="C105" s="5" t="s">
        <v>111</v>
      </c>
      <c r="D105" s="33"/>
      <c r="E105" s="6">
        <f t="shared" si="3"/>
        <v>0</v>
      </c>
      <c r="F105" s="4"/>
      <c r="G105" s="33"/>
      <c r="H105" s="37"/>
      <c r="I105" s="33"/>
      <c r="J105" s="6">
        <f t="shared" si="4"/>
        <v>0</v>
      </c>
      <c r="K105" s="4"/>
      <c r="L105" s="6">
        <f t="shared" si="5"/>
        <v>0</v>
      </c>
    </row>
    <row r="106" spans="1:12" x14ac:dyDescent="0.25">
      <c r="A106" s="5" t="s">
        <v>5</v>
      </c>
      <c r="B106" s="5">
        <v>1</v>
      </c>
      <c r="C106" s="5" t="s">
        <v>112</v>
      </c>
      <c r="D106" s="33"/>
      <c r="E106" s="6">
        <f t="shared" si="3"/>
        <v>0</v>
      </c>
      <c r="F106" s="4"/>
      <c r="G106" s="33"/>
      <c r="H106" s="37"/>
      <c r="I106" s="33"/>
      <c r="J106" s="6">
        <f t="shared" si="4"/>
        <v>0</v>
      </c>
      <c r="K106" s="4"/>
      <c r="L106" s="6">
        <f t="shared" si="5"/>
        <v>0</v>
      </c>
    </row>
    <row r="107" spans="1:12" x14ac:dyDescent="0.25">
      <c r="A107" s="5" t="s">
        <v>5</v>
      </c>
      <c r="B107" s="5">
        <v>1</v>
      </c>
      <c r="C107" s="5" t="s">
        <v>113</v>
      </c>
      <c r="D107" s="33"/>
      <c r="E107" s="6">
        <f t="shared" si="3"/>
        <v>0</v>
      </c>
      <c r="F107" s="4"/>
      <c r="G107" s="33"/>
      <c r="H107" s="37"/>
      <c r="I107" s="33"/>
      <c r="J107" s="6">
        <f t="shared" si="4"/>
        <v>0</v>
      </c>
      <c r="K107" s="4"/>
      <c r="L107" s="6">
        <f t="shared" si="5"/>
        <v>0</v>
      </c>
    </row>
    <row r="108" spans="1:12" x14ac:dyDescent="0.25">
      <c r="A108" s="5" t="s">
        <v>5</v>
      </c>
      <c r="B108" s="5">
        <v>1</v>
      </c>
      <c r="C108" s="5" t="s">
        <v>114</v>
      </c>
      <c r="D108" s="33"/>
      <c r="E108" s="6">
        <f t="shared" si="3"/>
        <v>0</v>
      </c>
      <c r="F108" s="4"/>
      <c r="G108" s="33"/>
      <c r="H108" s="37"/>
      <c r="I108" s="33"/>
      <c r="J108" s="6">
        <f t="shared" si="4"/>
        <v>0</v>
      </c>
      <c r="K108" s="4"/>
      <c r="L108" s="6">
        <f t="shared" si="5"/>
        <v>0</v>
      </c>
    </row>
    <row r="109" spans="1:12" x14ac:dyDescent="0.25">
      <c r="A109" s="5" t="s">
        <v>5</v>
      </c>
      <c r="B109" s="5">
        <v>1</v>
      </c>
      <c r="C109" s="5" t="s">
        <v>115</v>
      </c>
      <c r="D109" s="33"/>
      <c r="E109" s="6">
        <f t="shared" si="3"/>
        <v>0</v>
      </c>
      <c r="F109" s="4"/>
      <c r="G109" s="33"/>
      <c r="H109" s="37"/>
      <c r="I109" s="33"/>
      <c r="J109" s="6">
        <f t="shared" si="4"/>
        <v>0</v>
      </c>
      <c r="K109" s="4"/>
      <c r="L109" s="6">
        <f t="shared" si="5"/>
        <v>0</v>
      </c>
    </row>
    <row r="110" spans="1:12" x14ac:dyDescent="0.25">
      <c r="A110" s="5" t="s">
        <v>5</v>
      </c>
      <c r="B110" s="5">
        <v>4</v>
      </c>
      <c r="C110" s="5" t="s">
        <v>116</v>
      </c>
      <c r="D110" s="33"/>
      <c r="E110" s="6">
        <f t="shared" si="3"/>
        <v>0</v>
      </c>
      <c r="F110" s="4"/>
      <c r="G110" s="33"/>
      <c r="H110" s="37"/>
      <c r="I110" s="33"/>
      <c r="J110" s="6">
        <f t="shared" si="4"/>
        <v>0</v>
      </c>
      <c r="K110" s="4"/>
      <c r="L110" s="6">
        <f t="shared" si="5"/>
        <v>0</v>
      </c>
    </row>
    <row r="111" spans="1:12" x14ac:dyDescent="0.25">
      <c r="A111" s="5" t="s">
        <v>5</v>
      </c>
      <c r="B111" s="5">
        <v>47</v>
      </c>
      <c r="C111" s="5" t="s">
        <v>117</v>
      </c>
      <c r="D111" s="33"/>
      <c r="E111" s="6">
        <f t="shared" si="3"/>
        <v>0</v>
      </c>
      <c r="F111" s="4"/>
      <c r="G111" s="33"/>
      <c r="H111" s="37"/>
      <c r="I111" s="33"/>
      <c r="J111" s="6">
        <f t="shared" si="4"/>
        <v>0</v>
      </c>
      <c r="K111" s="4"/>
      <c r="L111" s="6">
        <f t="shared" si="5"/>
        <v>0</v>
      </c>
    </row>
    <row r="112" spans="1:12" x14ac:dyDescent="0.25">
      <c r="A112" s="5" t="s">
        <v>5</v>
      </c>
      <c r="B112" s="5">
        <v>30</v>
      </c>
      <c r="C112" s="5" t="s">
        <v>118</v>
      </c>
      <c r="D112" s="33"/>
      <c r="E112" s="6">
        <f t="shared" si="3"/>
        <v>0</v>
      </c>
      <c r="F112" s="4"/>
      <c r="G112" s="33"/>
      <c r="H112" s="37"/>
      <c r="I112" s="33"/>
      <c r="J112" s="6">
        <f t="shared" si="4"/>
        <v>0</v>
      </c>
      <c r="K112" s="4"/>
      <c r="L112" s="6">
        <f t="shared" si="5"/>
        <v>0</v>
      </c>
    </row>
    <row r="113" spans="1:12" x14ac:dyDescent="0.25">
      <c r="A113" s="5" t="s">
        <v>5</v>
      </c>
      <c r="B113" s="5">
        <v>1</v>
      </c>
      <c r="C113" s="5" t="s">
        <v>119</v>
      </c>
      <c r="D113" s="33"/>
      <c r="E113" s="6">
        <f t="shared" si="3"/>
        <v>0</v>
      </c>
      <c r="F113" s="4"/>
      <c r="G113" s="33"/>
      <c r="H113" s="37"/>
      <c r="I113" s="33"/>
      <c r="J113" s="6">
        <f t="shared" si="4"/>
        <v>0</v>
      </c>
      <c r="K113" s="4"/>
      <c r="L113" s="6">
        <f t="shared" si="5"/>
        <v>0</v>
      </c>
    </row>
    <row r="114" spans="1:12" x14ac:dyDescent="0.25">
      <c r="A114" s="5" t="s">
        <v>5</v>
      </c>
      <c r="B114" s="5">
        <v>2</v>
      </c>
      <c r="C114" s="5" t="s">
        <v>120</v>
      </c>
      <c r="D114" s="33"/>
      <c r="E114" s="6">
        <f t="shared" si="3"/>
        <v>0</v>
      </c>
      <c r="F114" s="4"/>
      <c r="G114" s="33"/>
      <c r="H114" s="37"/>
      <c r="I114" s="33"/>
      <c r="J114" s="6">
        <f t="shared" si="4"/>
        <v>0</v>
      </c>
      <c r="K114" s="4"/>
      <c r="L114" s="6">
        <f t="shared" si="5"/>
        <v>0</v>
      </c>
    </row>
    <row r="115" spans="1:12" x14ac:dyDescent="0.25">
      <c r="A115" s="7"/>
      <c r="B115" s="7"/>
      <c r="C115" s="7"/>
      <c r="D115" s="34"/>
      <c r="E115" s="8"/>
      <c r="F115" s="9"/>
      <c r="G115" s="38"/>
      <c r="H115" s="38"/>
      <c r="I115" s="38"/>
      <c r="J115" s="9"/>
      <c r="K115" s="9"/>
      <c r="L115" s="9"/>
    </row>
    <row r="116" spans="1:12" x14ac:dyDescent="0.25">
      <c r="A116" s="5" t="s">
        <v>121</v>
      </c>
      <c r="B116" s="5">
        <v>1</v>
      </c>
      <c r="C116" s="5" t="s">
        <v>12</v>
      </c>
      <c r="D116" s="35"/>
      <c r="E116" s="6">
        <f t="shared" si="3"/>
        <v>0</v>
      </c>
      <c r="F116" s="4"/>
      <c r="G116" s="33"/>
      <c r="H116" s="37"/>
      <c r="I116" s="33"/>
      <c r="J116" s="6">
        <f t="shared" si="4"/>
        <v>0</v>
      </c>
      <c r="K116" s="4"/>
      <c r="L116" s="6">
        <f t="shared" ref="L116:L146" si="6">IF(E116=0,J116,E116)</f>
        <v>0</v>
      </c>
    </row>
    <row r="117" spans="1:12" x14ac:dyDescent="0.25">
      <c r="A117" s="5" t="s">
        <v>121</v>
      </c>
      <c r="B117" s="5">
        <v>1</v>
      </c>
      <c r="C117" s="5" t="s">
        <v>122</v>
      </c>
      <c r="D117" s="35"/>
      <c r="E117" s="6">
        <f t="shared" si="3"/>
        <v>0</v>
      </c>
      <c r="F117" s="4"/>
      <c r="G117" s="33"/>
      <c r="H117" s="37"/>
      <c r="I117" s="33"/>
      <c r="J117" s="6">
        <f t="shared" si="4"/>
        <v>0</v>
      </c>
      <c r="K117" s="4"/>
      <c r="L117" s="6">
        <f t="shared" si="6"/>
        <v>0</v>
      </c>
    </row>
    <row r="118" spans="1:12" x14ac:dyDescent="0.25">
      <c r="A118" s="5" t="s">
        <v>121</v>
      </c>
      <c r="B118" s="5">
        <v>8</v>
      </c>
      <c r="C118" s="5" t="s">
        <v>17</v>
      </c>
      <c r="D118" s="35"/>
      <c r="E118" s="6">
        <f t="shared" si="3"/>
        <v>0</v>
      </c>
      <c r="F118" s="4"/>
      <c r="G118" s="33"/>
      <c r="H118" s="37"/>
      <c r="I118" s="33"/>
      <c r="J118" s="6">
        <f t="shared" si="4"/>
        <v>0</v>
      </c>
      <c r="K118" s="4"/>
      <c r="L118" s="6">
        <f t="shared" si="6"/>
        <v>0</v>
      </c>
    </row>
    <row r="119" spans="1:12" x14ac:dyDescent="0.25">
      <c r="A119" s="5" t="s">
        <v>121</v>
      </c>
      <c r="B119" s="5">
        <v>1</v>
      </c>
      <c r="C119" s="5" t="s">
        <v>123</v>
      </c>
      <c r="D119" s="35"/>
      <c r="E119" s="6">
        <f t="shared" si="3"/>
        <v>0</v>
      </c>
      <c r="F119" s="4"/>
      <c r="G119" s="33"/>
      <c r="H119" s="37"/>
      <c r="I119" s="33"/>
      <c r="J119" s="6">
        <f t="shared" si="4"/>
        <v>0</v>
      </c>
      <c r="K119" s="4"/>
      <c r="L119" s="6">
        <f t="shared" si="6"/>
        <v>0</v>
      </c>
    </row>
    <row r="120" spans="1:12" x14ac:dyDescent="0.25">
      <c r="A120" s="5" t="s">
        <v>121</v>
      </c>
      <c r="B120" s="5">
        <v>1</v>
      </c>
      <c r="C120" s="5" t="s">
        <v>124</v>
      </c>
      <c r="D120" s="35"/>
      <c r="E120" s="6">
        <f t="shared" si="3"/>
        <v>0</v>
      </c>
      <c r="F120" s="4"/>
      <c r="G120" s="33"/>
      <c r="H120" s="37"/>
      <c r="I120" s="33"/>
      <c r="J120" s="6">
        <f t="shared" si="4"/>
        <v>0</v>
      </c>
      <c r="K120" s="4"/>
      <c r="L120" s="6">
        <f t="shared" si="6"/>
        <v>0</v>
      </c>
    </row>
    <row r="121" spans="1:12" x14ac:dyDescent="0.25">
      <c r="A121" s="5" t="s">
        <v>121</v>
      </c>
      <c r="B121" s="5">
        <v>1</v>
      </c>
      <c r="C121" s="5" t="s">
        <v>125</v>
      </c>
      <c r="D121" s="35"/>
      <c r="E121" s="6">
        <f t="shared" si="3"/>
        <v>0</v>
      </c>
      <c r="F121" s="4"/>
      <c r="G121" s="33"/>
      <c r="H121" s="37"/>
      <c r="I121" s="33"/>
      <c r="J121" s="6">
        <f t="shared" si="4"/>
        <v>0</v>
      </c>
      <c r="K121" s="4"/>
      <c r="L121" s="6">
        <f t="shared" si="6"/>
        <v>0</v>
      </c>
    </row>
    <row r="122" spans="1:12" x14ac:dyDescent="0.25">
      <c r="A122" s="5" t="s">
        <v>121</v>
      </c>
      <c r="B122" s="5">
        <v>4</v>
      </c>
      <c r="C122" s="5" t="s">
        <v>126</v>
      </c>
      <c r="D122" s="35"/>
      <c r="E122" s="6">
        <f t="shared" si="3"/>
        <v>0</v>
      </c>
      <c r="F122" s="4"/>
      <c r="G122" s="33"/>
      <c r="H122" s="37"/>
      <c r="I122" s="33"/>
      <c r="J122" s="6">
        <f t="shared" si="4"/>
        <v>0</v>
      </c>
      <c r="K122" s="4"/>
      <c r="L122" s="6">
        <f t="shared" si="6"/>
        <v>0</v>
      </c>
    </row>
    <row r="123" spans="1:12" x14ac:dyDescent="0.25">
      <c r="A123" s="5" t="s">
        <v>121</v>
      </c>
      <c r="B123" s="5">
        <v>2</v>
      </c>
      <c r="C123" s="5" t="s">
        <v>36</v>
      </c>
      <c r="D123" s="35"/>
      <c r="E123" s="6">
        <f t="shared" si="3"/>
        <v>0</v>
      </c>
      <c r="F123" s="4"/>
      <c r="G123" s="33"/>
      <c r="H123" s="37"/>
      <c r="I123" s="33"/>
      <c r="J123" s="6">
        <f t="shared" si="4"/>
        <v>0</v>
      </c>
      <c r="K123" s="4"/>
      <c r="L123" s="6">
        <f t="shared" si="6"/>
        <v>0</v>
      </c>
    </row>
    <row r="124" spans="1:12" x14ac:dyDescent="0.25">
      <c r="A124" s="5" t="s">
        <v>121</v>
      </c>
      <c r="B124" s="5">
        <v>1</v>
      </c>
      <c r="C124" s="5" t="s">
        <v>127</v>
      </c>
      <c r="D124" s="35"/>
      <c r="E124" s="6">
        <f t="shared" si="3"/>
        <v>0</v>
      </c>
      <c r="F124" s="4"/>
      <c r="G124" s="33"/>
      <c r="H124" s="37"/>
      <c r="I124" s="33"/>
      <c r="J124" s="6">
        <f t="shared" si="4"/>
        <v>0</v>
      </c>
      <c r="K124" s="4"/>
      <c r="L124" s="6">
        <f t="shared" si="6"/>
        <v>0</v>
      </c>
    </row>
    <row r="125" spans="1:12" x14ac:dyDescent="0.25">
      <c r="A125" s="5" t="s">
        <v>121</v>
      </c>
      <c r="B125" s="5">
        <v>1</v>
      </c>
      <c r="C125" s="5" t="s">
        <v>128</v>
      </c>
      <c r="D125" s="35"/>
      <c r="E125" s="6">
        <f t="shared" si="3"/>
        <v>0</v>
      </c>
      <c r="F125" s="4"/>
      <c r="G125" s="33"/>
      <c r="H125" s="37"/>
      <c r="I125" s="33"/>
      <c r="J125" s="6">
        <f t="shared" si="4"/>
        <v>0</v>
      </c>
      <c r="K125" s="4"/>
      <c r="L125" s="6">
        <f t="shared" si="6"/>
        <v>0</v>
      </c>
    </row>
    <row r="126" spans="1:12" x14ac:dyDescent="0.25">
      <c r="A126" s="5" t="s">
        <v>121</v>
      </c>
      <c r="B126" s="5">
        <v>2</v>
      </c>
      <c r="C126" s="5" t="s">
        <v>44</v>
      </c>
      <c r="D126" s="35"/>
      <c r="E126" s="6">
        <f t="shared" si="3"/>
        <v>0</v>
      </c>
      <c r="F126" s="4"/>
      <c r="G126" s="33"/>
      <c r="H126" s="37"/>
      <c r="I126" s="33"/>
      <c r="J126" s="6">
        <f t="shared" si="4"/>
        <v>0</v>
      </c>
      <c r="K126" s="4"/>
      <c r="L126" s="6">
        <f t="shared" si="6"/>
        <v>0</v>
      </c>
    </row>
    <row r="127" spans="1:12" x14ac:dyDescent="0.25">
      <c r="A127" s="5" t="s">
        <v>121</v>
      </c>
      <c r="B127" s="5">
        <v>1</v>
      </c>
      <c r="C127" s="5" t="s">
        <v>48</v>
      </c>
      <c r="D127" s="35"/>
      <c r="E127" s="6">
        <f t="shared" si="3"/>
        <v>0</v>
      </c>
      <c r="F127" s="4"/>
      <c r="G127" s="33"/>
      <c r="H127" s="37"/>
      <c r="I127" s="33"/>
      <c r="J127" s="6">
        <f t="shared" si="4"/>
        <v>0</v>
      </c>
      <c r="K127" s="4"/>
      <c r="L127" s="6">
        <f t="shared" si="6"/>
        <v>0</v>
      </c>
    </row>
    <row r="128" spans="1:12" x14ac:dyDescent="0.25">
      <c r="A128" s="5" t="s">
        <v>121</v>
      </c>
      <c r="B128" s="5">
        <v>2</v>
      </c>
      <c r="C128" s="5" t="s">
        <v>46</v>
      </c>
      <c r="D128" s="35"/>
      <c r="E128" s="6">
        <f t="shared" si="3"/>
        <v>0</v>
      </c>
      <c r="F128" s="4"/>
      <c r="G128" s="33"/>
      <c r="H128" s="37"/>
      <c r="I128" s="33"/>
      <c r="J128" s="6">
        <f t="shared" si="4"/>
        <v>0</v>
      </c>
      <c r="K128" s="4"/>
      <c r="L128" s="6">
        <f t="shared" si="6"/>
        <v>0</v>
      </c>
    </row>
    <row r="129" spans="1:12" x14ac:dyDescent="0.25">
      <c r="A129" s="5" t="s">
        <v>121</v>
      </c>
      <c r="B129" s="5">
        <v>1</v>
      </c>
      <c r="C129" s="5" t="s">
        <v>129</v>
      </c>
      <c r="D129" s="35"/>
      <c r="E129" s="6">
        <f t="shared" si="3"/>
        <v>0</v>
      </c>
      <c r="F129" s="4"/>
      <c r="G129" s="33"/>
      <c r="H129" s="37"/>
      <c r="I129" s="33"/>
      <c r="J129" s="6">
        <f t="shared" si="4"/>
        <v>0</v>
      </c>
      <c r="K129" s="4"/>
      <c r="L129" s="6">
        <f t="shared" si="6"/>
        <v>0</v>
      </c>
    </row>
    <row r="130" spans="1:12" x14ac:dyDescent="0.25">
      <c r="A130" s="5" t="s">
        <v>121</v>
      </c>
      <c r="B130" s="5">
        <v>1</v>
      </c>
      <c r="C130" s="5" t="s">
        <v>130</v>
      </c>
      <c r="D130" s="35"/>
      <c r="E130" s="6">
        <f t="shared" si="3"/>
        <v>0</v>
      </c>
      <c r="F130" s="4"/>
      <c r="G130" s="33"/>
      <c r="H130" s="37"/>
      <c r="I130" s="33"/>
      <c r="J130" s="6">
        <f t="shared" si="4"/>
        <v>0</v>
      </c>
      <c r="K130" s="4"/>
      <c r="L130" s="6">
        <f t="shared" si="6"/>
        <v>0</v>
      </c>
    </row>
    <row r="131" spans="1:12" x14ac:dyDescent="0.25">
      <c r="A131" s="5" t="s">
        <v>121</v>
      </c>
      <c r="B131" s="5">
        <v>1</v>
      </c>
      <c r="C131" s="5" t="s">
        <v>60</v>
      </c>
      <c r="D131" s="35"/>
      <c r="E131" s="6">
        <f t="shared" si="3"/>
        <v>0</v>
      </c>
      <c r="F131" s="4"/>
      <c r="G131" s="33"/>
      <c r="H131" s="37"/>
      <c r="I131" s="33"/>
      <c r="J131" s="6">
        <f t="shared" si="4"/>
        <v>0</v>
      </c>
      <c r="K131" s="4"/>
      <c r="L131" s="6">
        <f t="shared" si="6"/>
        <v>0</v>
      </c>
    </row>
    <row r="132" spans="1:12" x14ac:dyDescent="0.25">
      <c r="A132" s="5" t="s">
        <v>121</v>
      </c>
      <c r="B132" s="5">
        <v>1</v>
      </c>
      <c r="C132" s="5" t="s">
        <v>131</v>
      </c>
      <c r="D132" s="35"/>
      <c r="E132" s="6">
        <f t="shared" ref="E132:E146" si="7">D132*B132</f>
        <v>0</v>
      </c>
      <c r="F132" s="4"/>
      <c r="G132" s="33"/>
      <c r="H132" s="37"/>
      <c r="I132" s="33"/>
      <c r="J132" s="6">
        <f t="shared" ref="J132:J146" si="8">(G132+(H132*I132))*B132</f>
        <v>0</v>
      </c>
      <c r="K132" s="4"/>
      <c r="L132" s="6">
        <f t="shared" si="6"/>
        <v>0</v>
      </c>
    </row>
    <row r="133" spans="1:12" x14ac:dyDescent="0.25">
      <c r="A133" s="5" t="s">
        <v>121</v>
      </c>
      <c r="B133" s="5">
        <v>2</v>
      </c>
      <c r="C133" s="5" t="s">
        <v>65</v>
      </c>
      <c r="D133" s="35"/>
      <c r="E133" s="6">
        <f t="shared" si="7"/>
        <v>0</v>
      </c>
      <c r="F133" s="4"/>
      <c r="G133" s="33"/>
      <c r="H133" s="37"/>
      <c r="I133" s="33"/>
      <c r="J133" s="6">
        <f t="shared" si="8"/>
        <v>0</v>
      </c>
      <c r="K133" s="4"/>
      <c r="L133" s="6">
        <f t="shared" si="6"/>
        <v>0</v>
      </c>
    </row>
    <row r="134" spans="1:12" x14ac:dyDescent="0.25">
      <c r="A134" s="5" t="s">
        <v>121</v>
      </c>
      <c r="B134" s="5">
        <v>1</v>
      </c>
      <c r="C134" s="5" t="s">
        <v>132</v>
      </c>
      <c r="D134" s="35"/>
      <c r="E134" s="6">
        <f t="shared" si="7"/>
        <v>0</v>
      </c>
      <c r="F134" s="4"/>
      <c r="G134" s="33"/>
      <c r="H134" s="37"/>
      <c r="I134" s="33"/>
      <c r="J134" s="6">
        <f t="shared" si="8"/>
        <v>0</v>
      </c>
      <c r="K134" s="4"/>
      <c r="L134" s="6">
        <f t="shared" si="6"/>
        <v>0</v>
      </c>
    </row>
    <row r="135" spans="1:12" x14ac:dyDescent="0.25">
      <c r="A135" s="5" t="s">
        <v>121</v>
      </c>
      <c r="B135" s="5">
        <v>2</v>
      </c>
      <c r="C135" s="5" t="s">
        <v>133</v>
      </c>
      <c r="D135" s="35"/>
      <c r="E135" s="6">
        <f t="shared" si="7"/>
        <v>0</v>
      </c>
      <c r="F135" s="4"/>
      <c r="G135" s="33"/>
      <c r="H135" s="37"/>
      <c r="I135" s="33"/>
      <c r="J135" s="6">
        <f t="shared" si="8"/>
        <v>0</v>
      </c>
      <c r="K135" s="4"/>
      <c r="L135" s="6">
        <f t="shared" si="6"/>
        <v>0</v>
      </c>
    </row>
    <row r="136" spans="1:12" x14ac:dyDescent="0.25">
      <c r="A136" s="5" t="s">
        <v>121</v>
      </c>
      <c r="B136" s="5">
        <v>1</v>
      </c>
      <c r="C136" s="5" t="s">
        <v>93</v>
      </c>
      <c r="D136" s="35"/>
      <c r="E136" s="6">
        <f t="shared" si="7"/>
        <v>0</v>
      </c>
      <c r="F136" s="4"/>
      <c r="G136" s="33"/>
      <c r="H136" s="37"/>
      <c r="I136" s="33"/>
      <c r="J136" s="6">
        <f t="shared" si="8"/>
        <v>0</v>
      </c>
      <c r="K136" s="4"/>
      <c r="L136" s="6">
        <f t="shared" si="6"/>
        <v>0</v>
      </c>
    </row>
    <row r="137" spans="1:12" x14ac:dyDescent="0.25">
      <c r="A137" s="5" t="s">
        <v>121</v>
      </c>
      <c r="B137" s="5">
        <v>1</v>
      </c>
      <c r="C137" s="5" t="s">
        <v>134</v>
      </c>
      <c r="D137" s="35"/>
      <c r="E137" s="6">
        <f t="shared" si="7"/>
        <v>0</v>
      </c>
      <c r="F137" s="4"/>
      <c r="G137" s="33"/>
      <c r="H137" s="37"/>
      <c r="I137" s="33"/>
      <c r="J137" s="6">
        <f t="shared" si="8"/>
        <v>0</v>
      </c>
      <c r="K137" s="4"/>
      <c r="L137" s="6">
        <f t="shared" si="6"/>
        <v>0</v>
      </c>
    </row>
    <row r="138" spans="1:12" x14ac:dyDescent="0.25">
      <c r="A138" s="5" t="s">
        <v>121</v>
      </c>
      <c r="B138" s="5">
        <v>3</v>
      </c>
      <c r="C138" s="5" t="s">
        <v>96</v>
      </c>
      <c r="D138" s="35"/>
      <c r="E138" s="6">
        <f t="shared" si="7"/>
        <v>0</v>
      </c>
      <c r="F138" s="4"/>
      <c r="G138" s="33"/>
      <c r="H138" s="37"/>
      <c r="I138" s="33"/>
      <c r="J138" s="6">
        <f t="shared" si="8"/>
        <v>0</v>
      </c>
      <c r="K138" s="4"/>
      <c r="L138" s="6">
        <f t="shared" si="6"/>
        <v>0</v>
      </c>
    </row>
    <row r="139" spans="1:12" x14ac:dyDescent="0.25">
      <c r="A139" s="5" t="s">
        <v>121</v>
      </c>
      <c r="B139" s="5">
        <v>1</v>
      </c>
      <c r="C139" s="5" t="s">
        <v>135</v>
      </c>
      <c r="D139" s="35"/>
      <c r="E139" s="6">
        <f t="shared" si="7"/>
        <v>0</v>
      </c>
      <c r="F139" s="4"/>
      <c r="G139" s="33"/>
      <c r="H139" s="37"/>
      <c r="I139" s="33"/>
      <c r="J139" s="6">
        <f t="shared" si="8"/>
        <v>0</v>
      </c>
      <c r="K139" s="4"/>
      <c r="L139" s="6">
        <f t="shared" si="6"/>
        <v>0</v>
      </c>
    </row>
    <row r="140" spans="1:12" x14ac:dyDescent="0.25">
      <c r="A140" s="5" t="s">
        <v>121</v>
      </c>
      <c r="B140" s="5">
        <v>1</v>
      </c>
      <c r="C140" s="5" t="s">
        <v>136</v>
      </c>
      <c r="D140" s="35"/>
      <c r="E140" s="6">
        <f t="shared" si="7"/>
        <v>0</v>
      </c>
      <c r="F140" s="4"/>
      <c r="G140" s="33"/>
      <c r="H140" s="37"/>
      <c r="I140" s="33"/>
      <c r="J140" s="6">
        <f t="shared" si="8"/>
        <v>0</v>
      </c>
      <c r="K140" s="4"/>
      <c r="L140" s="6">
        <f t="shared" si="6"/>
        <v>0</v>
      </c>
    </row>
    <row r="141" spans="1:12" x14ac:dyDescent="0.25">
      <c r="A141" s="5" t="s">
        <v>121</v>
      </c>
      <c r="B141" s="5">
        <v>4</v>
      </c>
      <c r="C141" s="5" t="s">
        <v>137</v>
      </c>
      <c r="D141" s="35"/>
      <c r="E141" s="6">
        <f t="shared" si="7"/>
        <v>0</v>
      </c>
      <c r="F141" s="4"/>
      <c r="G141" s="33"/>
      <c r="H141" s="37"/>
      <c r="I141" s="33"/>
      <c r="J141" s="6">
        <f t="shared" si="8"/>
        <v>0</v>
      </c>
      <c r="K141" s="4"/>
      <c r="L141" s="6">
        <f t="shared" si="6"/>
        <v>0</v>
      </c>
    </row>
    <row r="142" spans="1:12" x14ac:dyDescent="0.25">
      <c r="A142" s="5" t="s">
        <v>121</v>
      </c>
      <c r="B142" s="5">
        <v>3</v>
      </c>
      <c r="C142" s="5" t="s">
        <v>138</v>
      </c>
      <c r="D142" s="35"/>
      <c r="E142" s="6">
        <f t="shared" si="7"/>
        <v>0</v>
      </c>
      <c r="F142" s="4"/>
      <c r="G142" s="33"/>
      <c r="H142" s="37"/>
      <c r="I142" s="33"/>
      <c r="J142" s="6">
        <f t="shared" si="8"/>
        <v>0</v>
      </c>
      <c r="K142" s="4"/>
      <c r="L142" s="6">
        <f t="shared" si="6"/>
        <v>0</v>
      </c>
    </row>
    <row r="143" spans="1:12" x14ac:dyDescent="0.25">
      <c r="A143" s="5" t="s">
        <v>121</v>
      </c>
      <c r="B143" s="5">
        <v>2</v>
      </c>
      <c r="C143" s="5" t="s">
        <v>139</v>
      </c>
      <c r="D143" s="35"/>
      <c r="E143" s="6">
        <f t="shared" si="7"/>
        <v>0</v>
      </c>
      <c r="F143" s="4"/>
      <c r="G143" s="33"/>
      <c r="H143" s="37"/>
      <c r="I143" s="33"/>
      <c r="J143" s="6">
        <f t="shared" si="8"/>
        <v>0</v>
      </c>
      <c r="K143" s="4"/>
      <c r="L143" s="6">
        <f t="shared" si="6"/>
        <v>0</v>
      </c>
    </row>
    <row r="144" spans="1:12" x14ac:dyDescent="0.25">
      <c r="A144" s="5" t="s">
        <v>121</v>
      </c>
      <c r="B144" s="5">
        <v>4</v>
      </c>
      <c r="C144" s="5" t="s">
        <v>117</v>
      </c>
      <c r="D144" s="35"/>
      <c r="E144" s="6">
        <f t="shared" si="7"/>
        <v>0</v>
      </c>
      <c r="F144" s="4"/>
      <c r="G144" s="33"/>
      <c r="H144" s="37"/>
      <c r="I144" s="33"/>
      <c r="J144" s="6">
        <f t="shared" si="8"/>
        <v>0</v>
      </c>
      <c r="K144" s="4"/>
      <c r="L144" s="6">
        <f t="shared" si="6"/>
        <v>0</v>
      </c>
    </row>
    <row r="145" spans="1:12" x14ac:dyDescent="0.25">
      <c r="A145" s="5" t="s">
        <v>121</v>
      </c>
      <c r="B145" s="5">
        <v>1</v>
      </c>
      <c r="C145" s="5" t="s">
        <v>140</v>
      </c>
      <c r="D145" s="35"/>
      <c r="E145" s="6">
        <f t="shared" si="7"/>
        <v>0</v>
      </c>
      <c r="F145" s="4"/>
      <c r="G145" s="33"/>
      <c r="H145" s="37"/>
      <c r="I145" s="33"/>
      <c r="J145" s="6">
        <f t="shared" si="8"/>
        <v>0</v>
      </c>
      <c r="K145" s="4"/>
      <c r="L145" s="6">
        <f t="shared" si="6"/>
        <v>0</v>
      </c>
    </row>
    <row r="146" spans="1:12" x14ac:dyDescent="0.25">
      <c r="A146" s="5" t="s">
        <v>121</v>
      </c>
      <c r="B146" s="5">
        <v>3</v>
      </c>
      <c r="C146" s="5" t="s">
        <v>118</v>
      </c>
      <c r="D146" s="35"/>
      <c r="E146" s="6">
        <f t="shared" si="7"/>
        <v>0</v>
      </c>
      <c r="F146" s="4"/>
      <c r="G146" s="33"/>
      <c r="H146" s="37"/>
      <c r="I146" s="33"/>
      <c r="J146" s="6">
        <f t="shared" si="8"/>
        <v>0</v>
      </c>
      <c r="K146" s="4"/>
      <c r="L146" s="6">
        <f t="shared" si="6"/>
        <v>0</v>
      </c>
    </row>
    <row r="147" spans="1:12" x14ac:dyDescent="0.25">
      <c r="A147" s="7"/>
      <c r="B147" s="7"/>
      <c r="C147" s="7"/>
      <c r="D147" s="34"/>
      <c r="E147" s="8"/>
      <c r="F147" s="9"/>
      <c r="G147" s="38"/>
      <c r="H147" s="38"/>
      <c r="I147" s="38"/>
      <c r="J147" s="9"/>
      <c r="K147" s="9"/>
      <c r="L147" s="9"/>
    </row>
    <row r="148" spans="1:12" x14ac:dyDescent="0.25">
      <c r="A148" s="5" t="s">
        <v>141</v>
      </c>
      <c r="B148" s="5">
        <v>7</v>
      </c>
      <c r="C148" s="5" t="s">
        <v>142</v>
      </c>
      <c r="D148" s="35"/>
      <c r="E148" s="6">
        <f t="shared" ref="E148:E150" si="9">D148*B148</f>
        <v>0</v>
      </c>
      <c r="F148" s="4"/>
      <c r="G148" s="33"/>
      <c r="H148" s="37"/>
      <c r="I148" s="33"/>
      <c r="J148" s="6">
        <f t="shared" ref="J148:J150" si="10">(G148+(H148*I148))*B148</f>
        <v>0</v>
      </c>
      <c r="K148" s="4"/>
      <c r="L148" s="6">
        <f t="shared" ref="L148:L150" si="11">IF(E148=0,J148,E148)</f>
        <v>0</v>
      </c>
    </row>
    <row r="149" spans="1:12" x14ac:dyDescent="0.25">
      <c r="A149" s="5" t="s">
        <v>141</v>
      </c>
      <c r="B149" s="5">
        <v>2</v>
      </c>
      <c r="C149" s="5" t="s">
        <v>143</v>
      </c>
      <c r="D149" s="35"/>
      <c r="E149" s="6">
        <f t="shared" si="9"/>
        <v>0</v>
      </c>
      <c r="F149" s="4"/>
      <c r="G149" s="33"/>
      <c r="H149" s="37"/>
      <c r="I149" s="33"/>
      <c r="J149" s="6">
        <f t="shared" si="10"/>
        <v>0</v>
      </c>
      <c r="K149" s="4"/>
      <c r="L149" s="6">
        <f t="shared" si="11"/>
        <v>0</v>
      </c>
    </row>
    <row r="150" spans="1:12" x14ac:dyDescent="0.25">
      <c r="A150" s="5" t="s">
        <v>141</v>
      </c>
      <c r="B150" s="5">
        <v>49</v>
      </c>
      <c r="C150" s="5" t="s">
        <v>47</v>
      </c>
      <c r="D150" s="35"/>
      <c r="E150" s="6">
        <f t="shared" si="9"/>
        <v>0</v>
      </c>
      <c r="F150" s="4"/>
      <c r="G150" s="33"/>
      <c r="H150" s="37"/>
      <c r="I150" s="33"/>
      <c r="J150" s="6">
        <f t="shared" si="10"/>
        <v>0</v>
      </c>
      <c r="K150" s="4"/>
      <c r="L150" s="6">
        <f t="shared" si="11"/>
        <v>0</v>
      </c>
    </row>
    <row r="151" spans="1:12" x14ac:dyDescent="0.25">
      <c r="A151" s="7"/>
      <c r="B151" s="7"/>
      <c r="C151" s="7"/>
      <c r="D151" s="34"/>
      <c r="E151" s="8"/>
      <c r="F151" s="9"/>
      <c r="G151" s="38"/>
      <c r="H151" s="38"/>
      <c r="I151" s="38"/>
      <c r="J151" s="9"/>
      <c r="K151" s="9"/>
      <c r="L151" s="9"/>
    </row>
    <row r="152" spans="1:12" x14ac:dyDescent="0.25">
      <c r="A152" s="5" t="s">
        <v>144</v>
      </c>
      <c r="B152" s="5">
        <v>16</v>
      </c>
      <c r="C152" s="5" t="s">
        <v>17</v>
      </c>
      <c r="D152" s="35"/>
      <c r="E152" s="6">
        <f t="shared" ref="E152:E171" si="12">D152*B152</f>
        <v>0</v>
      </c>
      <c r="F152" s="4"/>
      <c r="G152" s="33"/>
      <c r="H152" s="37"/>
      <c r="I152" s="33"/>
      <c r="J152" s="6">
        <f t="shared" ref="J152:J171" si="13">(G152+(H152*I152))*B152</f>
        <v>0</v>
      </c>
      <c r="K152" s="4"/>
      <c r="L152" s="6">
        <f t="shared" ref="L152:L171" si="14">IF(E152=0,J152,E152)</f>
        <v>0</v>
      </c>
    </row>
    <row r="153" spans="1:12" x14ac:dyDescent="0.25">
      <c r="A153" s="5" t="s">
        <v>144</v>
      </c>
      <c r="B153" s="5">
        <v>1</v>
      </c>
      <c r="C153" s="5" t="s">
        <v>145</v>
      </c>
      <c r="D153" s="35"/>
      <c r="E153" s="6">
        <f t="shared" si="12"/>
        <v>0</v>
      </c>
      <c r="F153" s="4"/>
      <c r="G153" s="33"/>
      <c r="H153" s="37"/>
      <c r="I153" s="33"/>
      <c r="J153" s="6">
        <f t="shared" si="13"/>
        <v>0</v>
      </c>
      <c r="K153" s="4"/>
      <c r="L153" s="6">
        <f t="shared" si="14"/>
        <v>0</v>
      </c>
    </row>
    <row r="154" spans="1:12" x14ac:dyDescent="0.25">
      <c r="A154" s="5" t="s">
        <v>144</v>
      </c>
      <c r="B154" s="5">
        <v>1</v>
      </c>
      <c r="C154" s="5" t="s">
        <v>26</v>
      </c>
      <c r="D154" s="35"/>
      <c r="E154" s="6">
        <f t="shared" si="12"/>
        <v>0</v>
      </c>
      <c r="F154" s="4"/>
      <c r="G154" s="33"/>
      <c r="H154" s="37"/>
      <c r="I154" s="33"/>
      <c r="J154" s="6">
        <f t="shared" si="13"/>
        <v>0</v>
      </c>
      <c r="K154" s="4"/>
      <c r="L154" s="6">
        <f t="shared" si="14"/>
        <v>0</v>
      </c>
    </row>
    <row r="155" spans="1:12" x14ac:dyDescent="0.25">
      <c r="A155" s="5" t="s">
        <v>144</v>
      </c>
      <c r="B155" s="5">
        <v>1</v>
      </c>
      <c r="C155" s="5" t="s">
        <v>146</v>
      </c>
      <c r="D155" s="35"/>
      <c r="E155" s="6">
        <f t="shared" si="12"/>
        <v>0</v>
      </c>
      <c r="F155" s="4"/>
      <c r="G155" s="33"/>
      <c r="H155" s="37"/>
      <c r="I155" s="33"/>
      <c r="J155" s="6">
        <f t="shared" si="13"/>
        <v>0</v>
      </c>
      <c r="K155" s="4"/>
      <c r="L155" s="6">
        <f t="shared" si="14"/>
        <v>0</v>
      </c>
    </row>
    <row r="156" spans="1:12" x14ac:dyDescent="0.25">
      <c r="A156" s="5" t="s">
        <v>144</v>
      </c>
      <c r="B156" s="5">
        <v>1</v>
      </c>
      <c r="C156" s="5" t="s">
        <v>147</v>
      </c>
      <c r="D156" s="35"/>
      <c r="E156" s="6">
        <f t="shared" si="12"/>
        <v>0</v>
      </c>
      <c r="F156" s="4"/>
      <c r="G156" s="33"/>
      <c r="H156" s="37"/>
      <c r="I156" s="33"/>
      <c r="J156" s="6">
        <f t="shared" si="13"/>
        <v>0</v>
      </c>
      <c r="K156" s="4"/>
      <c r="L156" s="6">
        <f t="shared" si="14"/>
        <v>0</v>
      </c>
    </row>
    <row r="157" spans="1:12" x14ac:dyDescent="0.25">
      <c r="A157" s="5" t="s">
        <v>144</v>
      </c>
      <c r="B157" s="5">
        <v>1</v>
      </c>
      <c r="C157" s="5" t="s">
        <v>124</v>
      </c>
      <c r="D157" s="35"/>
      <c r="E157" s="6">
        <f t="shared" si="12"/>
        <v>0</v>
      </c>
      <c r="F157" s="4"/>
      <c r="G157" s="33"/>
      <c r="H157" s="37"/>
      <c r="I157" s="33"/>
      <c r="J157" s="6">
        <f t="shared" si="13"/>
        <v>0</v>
      </c>
      <c r="K157" s="4"/>
      <c r="L157" s="6">
        <f t="shared" si="14"/>
        <v>0</v>
      </c>
    </row>
    <row r="158" spans="1:12" x14ac:dyDescent="0.25">
      <c r="A158" s="5" t="s">
        <v>144</v>
      </c>
      <c r="B158" s="5">
        <v>1</v>
      </c>
      <c r="C158" s="5" t="s">
        <v>31</v>
      </c>
      <c r="D158" s="35"/>
      <c r="E158" s="6">
        <f t="shared" si="12"/>
        <v>0</v>
      </c>
      <c r="F158" s="4"/>
      <c r="G158" s="33"/>
      <c r="H158" s="37"/>
      <c r="I158" s="33"/>
      <c r="J158" s="6">
        <f t="shared" si="13"/>
        <v>0</v>
      </c>
      <c r="K158" s="4"/>
      <c r="L158" s="6">
        <f t="shared" si="14"/>
        <v>0</v>
      </c>
    </row>
    <row r="159" spans="1:12" x14ac:dyDescent="0.25">
      <c r="A159" s="5" t="s">
        <v>144</v>
      </c>
      <c r="B159" s="5">
        <v>1</v>
      </c>
      <c r="C159" s="5" t="s">
        <v>148</v>
      </c>
      <c r="D159" s="35"/>
      <c r="E159" s="6">
        <f t="shared" si="12"/>
        <v>0</v>
      </c>
      <c r="F159" s="4"/>
      <c r="G159" s="33"/>
      <c r="H159" s="37"/>
      <c r="I159" s="33"/>
      <c r="J159" s="6">
        <f t="shared" si="13"/>
        <v>0</v>
      </c>
      <c r="K159" s="4"/>
      <c r="L159" s="6">
        <f t="shared" si="14"/>
        <v>0</v>
      </c>
    </row>
    <row r="160" spans="1:12" x14ac:dyDescent="0.25">
      <c r="A160" s="5" t="s">
        <v>144</v>
      </c>
      <c r="B160" s="5">
        <v>1</v>
      </c>
      <c r="C160" s="5" t="s">
        <v>149</v>
      </c>
      <c r="D160" s="35"/>
      <c r="E160" s="6">
        <f t="shared" si="12"/>
        <v>0</v>
      </c>
      <c r="F160" s="4"/>
      <c r="G160" s="33"/>
      <c r="H160" s="37"/>
      <c r="I160" s="33"/>
      <c r="J160" s="6">
        <f t="shared" si="13"/>
        <v>0</v>
      </c>
      <c r="K160" s="4"/>
      <c r="L160" s="6">
        <f t="shared" si="14"/>
        <v>0</v>
      </c>
    </row>
    <row r="161" spans="1:12" x14ac:dyDescent="0.25">
      <c r="A161" s="5" t="s">
        <v>144</v>
      </c>
      <c r="B161" s="5">
        <v>1</v>
      </c>
      <c r="C161" s="5" t="s">
        <v>150</v>
      </c>
      <c r="D161" s="35"/>
      <c r="E161" s="6">
        <f t="shared" si="12"/>
        <v>0</v>
      </c>
      <c r="F161" s="4"/>
      <c r="G161" s="33"/>
      <c r="H161" s="37"/>
      <c r="I161" s="33"/>
      <c r="J161" s="6">
        <f t="shared" si="13"/>
        <v>0</v>
      </c>
      <c r="K161" s="4"/>
      <c r="L161" s="6">
        <f t="shared" si="14"/>
        <v>0</v>
      </c>
    </row>
    <row r="162" spans="1:12" x14ac:dyDescent="0.25">
      <c r="A162" s="5" t="s">
        <v>144</v>
      </c>
      <c r="B162" s="5">
        <v>1</v>
      </c>
      <c r="C162" s="5" t="s">
        <v>48</v>
      </c>
      <c r="D162" s="35"/>
      <c r="E162" s="6">
        <f t="shared" si="12"/>
        <v>0</v>
      </c>
      <c r="F162" s="4"/>
      <c r="G162" s="33"/>
      <c r="H162" s="37"/>
      <c r="I162" s="33"/>
      <c r="J162" s="6">
        <f t="shared" si="13"/>
        <v>0</v>
      </c>
      <c r="K162" s="4"/>
      <c r="L162" s="6">
        <f t="shared" si="14"/>
        <v>0</v>
      </c>
    </row>
    <row r="163" spans="1:12" x14ac:dyDescent="0.25">
      <c r="A163" s="5" t="s">
        <v>144</v>
      </c>
      <c r="B163" s="5">
        <v>1</v>
      </c>
      <c r="C163" s="5" t="s">
        <v>151</v>
      </c>
      <c r="D163" s="35"/>
      <c r="E163" s="6">
        <f t="shared" si="12"/>
        <v>0</v>
      </c>
      <c r="F163" s="4"/>
      <c r="G163" s="33"/>
      <c r="H163" s="37"/>
      <c r="I163" s="33"/>
      <c r="J163" s="6">
        <f t="shared" si="13"/>
        <v>0</v>
      </c>
      <c r="K163" s="4"/>
      <c r="L163" s="6">
        <f t="shared" si="14"/>
        <v>0</v>
      </c>
    </row>
    <row r="164" spans="1:12" x14ac:dyDescent="0.25">
      <c r="A164" s="5" t="s">
        <v>144</v>
      </c>
      <c r="B164" s="5">
        <v>1</v>
      </c>
      <c r="C164" s="5" t="s">
        <v>152</v>
      </c>
      <c r="D164" s="35"/>
      <c r="E164" s="6">
        <f t="shared" si="12"/>
        <v>0</v>
      </c>
      <c r="F164" s="4"/>
      <c r="G164" s="33"/>
      <c r="H164" s="37"/>
      <c r="I164" s="33"/>
      <c r="J164" s="6">
        <f t="shared" si="13"/>
        <v>0</v>
      </c>
      <c r="K164" s="4"/>
      <c r="L164" s="6">
        <f t="shared" si="14"/>
        <v>0</v>
      </c>
    </row>
    <row r="165" spans="1:12" x14ac:dyDescent="0.25">
      <c r="A165" s="5" t="s">
        <v>144</v>
      </c>
      <c r="B165" s="5">
        <v>1</v>
      </c>
      <c r="C165" s="5" t="s">
        <v>62</v>
      </c>
      <c r="D165" s="35"/>
      <c r="E165" s="6">
        <f t="shared" si="12"/>
        <v>0</v>
      </c>
      <c r="F165" s="4"/>
      <c r="G165" s="33"/>
      <c r="H165" s="37"/>
      <c r="I165" s="33"/>
      <c r="J165" s="6">
        <f t="shared" si="13"/>
        <v>0</v>
      </c>
      <c r="K165" s="4"/>
      <c r="L165" s="6">
        <f t="shared" si="14"/>
        <v>0</v>
      </c>
    </row>
    <row r="166" spans="1:12" x14ac:dyDescent="0.25">
      <c r="A166" s="5" t="s">
        <v>144</v>
      </c>
      <c r="B166" s="5">
        <v>1</v>
      </c>
      <c r="C166" s="5" t="s">
        <v>63</v>
      </c>
      <c r="D166" s="35"/>
      <c r="E166" s="6">
        <f t="shared" si="12"/>
        <v>0</v>
      </c>
      <c r="F166" s="4"/>
      <c r="G166" s="33"/>
      <c r="H166" s="37"/>
      <c r="I166" s="33"/>
      <c r="J166" s="6">
        <f t="shared" si="13"/>
        <v>0</v>
      </c>
      <c r="K166" s="4"/>
      <c r="L166" s="6">
        <f t="shared" si="14"/>
        <v>0</v>
      </c>
    </row>
    <row r="167" spans="1:12" x14ac:dyDescent="0.25">
      <c r="A167" s="5" t="s">
        <v>144</v>
      </c>
      <c r="B167" s="5">
        <v>1</v>
      </c>
      <c r="C167" s="5" t="s">
        <v>72</v>
      </c>
      <c r="D167" s="35"/>
      <c r="E167" s="6">
        <f t="shared" si="12"/>
        <v>0</v>
      </c>
      <c r="F167" s="4"/>
      <c r="G167" s="33"/>
      <c r="H167" s="37"/>
      <c r="I167" s="33"/>
      <c r="J167" s="6">
        <f t="shared" si="13"/>
        <v>0</v>
      </c>
      <c r="K167" s="4"/>
      <c r="L167" s="6">
        <f t="shared" si="14"/>
        <v>0</v>
      </c>
    </row>
    <row r="168" spans="1:12" x14ac:dyDescent="0.25">
      <c r="A168" s="5" t="s">
        <v>144</v>
      </c>
      <c r="B168" s="5">
        <v>1</v>
      </c>
      <c r="C168" s="5" t="s">
        <v>153</v>
      </c>
      <c r="D168" s="35"/>
      <c r="E168" s="6">
        <f t="shared" si="12"/>
        <v>0</v>
      </c>
      <c r="F168" s="4"/>
      <c r="G168" s="33"/>
      <c r="H168" s="37"/>
      <c r="I168" s="33"/>
      <c r="J168" s="6">
        <f t="shared" si="13"/>
        <v>0</v>
      </c>
      <c r="K168" s="4"/>
      <c r="L168" s="6">
        <f t="shared" si="14"/>
        <v>0</v>
      </c>
    </row>
    <row r="169" spans="1:12" x14ac:dyDescent="0.25">
      <c r="A169" s="5" t="s">
        <v>144</v>
      </c>
      <c r="B169" s="5">
        <v>1</v>
      </c>
      <c r="C169" s="5" t="s">
        <v>96</v>
      </c>
      <c r="D169" s="35"/>
      <c r="E169" s="6">
        <f t="shared" si="12"/>
        <v>0</v>
      </c>
      <c r="F169" s="4"/>
      <c r="G169" s="33"/>
      <c r="H169" s="37"/>
      <c r="I169" s="33"/>
      <c r="J169" s="6">
        <f t="shared" si="13"/>
        <v>0</v>
      </c>
      <c r="K169" s="4"/>
      <c r="L169" s="6">
        <f t="shared" si="14"/>
        <v>0</v>
      </c>
    </row>
    <row r="170" spans="1:12" x14ac:dyDescent="0.25">
      <c r="A170" s="5" t="s">
        <v>144</v>
      </c>
      <c r="B170" s="5">
        <v>1</v>
      </c>
      <c r="C170" s="5" t="s">
        <v>101</v>
      </c>
      <c r="D170" s="35"/>
      <c r="E170" s="6">
        <f t="shared" si="12"/>
        <v>0</v>
      </c>
      <c r="F170" s="4"/>
      <c r="G170" s="33"/>
      <c r="H170" s="37"/>
      <c r="I170" s="33"/>
      <c r="J170" s="6">
        <f t="shared" si="13"/>
        <v>0</v>
      </c>
      <c r="K170" s="4"/>
      <c r="L170" s="6">
        <f t="shared" si="14"/>
        <v>0</v>
      </c>
    </row>
    <row r="171" spans="1:12" x14ac:dyDescent="0.25">
      <c r="A171" s="5" t="s">
        <v>144</v>
      </c>
      <c r="B171" s="5">
        <v>1</v>
      </c>
      <c r="C171" s="5" t="s">
        <v>154</v>
      </c>
      <c r="D171" s="35"/>
      <c r="E171" s="6">
        <f t="shared" si="12"/>
        <v>0</v>
      </c>
      <c r="F171" s="4"/>
      <c r="G171" s="33"/>
      <c r="H171" s="37"/>
      <c r="I171" s="33"/>
      <c r="J171" s="6">
        <f t="shared" si="13"/>
        <v>0</v>
      </c>
      <c r="K171" s="4"/>
      <c r="L171" s="6">
        <f t="shared" si="14"/>
        <v>0</v>
      </c>
    </row>
    <row r="172" spans="1:12" x14ac:dyDescent="0.25">
      <c r="A172" s="7"/>
      <c r="B172" s="7"/>
      <c r="C172" s="7"/>
      <c r="D172" s="34"/>
      <c r="E172" s="8"/>
      <c r="F172" s="9"/>
      <c r="G172" s="38"/>
      <c r="H172" s="38"/>
      <c r="I172" s="38"/>
      <c r="J172" s="9"/>
      <c r="K172" s="9"/>
      <c r="L172" s="9"/>
    </row>
    <row r="173" spans="1:12" x14ac:dyDescent="0.25">
      <c r="A173" s="5" t="s">
        <v>155</v>
      </c>
      <c r="B173" s="5">
        <v>1</v>
      </c>
      <c r="C173" s="5" t="s">
        <v>12</v>
      </c>
      <c r="D173" s="35"/>
      <c r="E173" s="6">
        <f t="shared" ref="E173:E192" si="15">D173*B173</f>
        <v>0</v>
      </c>
      <c r="F173" s="4"/>
      <c r="G173" s="33"/>
      <c r="H173" s="37"/>
      <c r="I173" s="33"/>
      <c r="J173" s="6">
        <f t="shared" ref="J173:J192" si="16">(G173+(H173*I173))*B173</f>
        <v>0</v>
      </c>
      <c r="K173" s="4"/>
      <c r="L173" s="6">
        <f t="shared" ref="L173:L192" si="17">IF(E173=0,J173,E173)</f>
        <v>0</v>
      </c>
    </row>
    <row r="174" spans="1:12" x14ac:dyDescent="0.25">
      <c r="A174" s="5" t="s">
        <v>155</v>
      </c>
      <c r="B174" s="5">
        <v>1</v>
      </c>
      <c r="C174" s="5" t="s">
        <v>17</v>
      </c>
      <c r="D174" s="35"/>
      <c r="E174" s="6">
        <f t="shared" si="15"/>
        <v>0</v>
      </c>
      <c r="F174" s="4"/>
      <c r="G174" s="33"/>
      <c r="H174" s="37"/>
      <c r="I174" s="33"/>
      <c r="J174" s="6">
        <f t="shared" si="16"/>
        <v>0</v>
      </c>
      <c r="K174" s="4"/>
      <c r="L174" s="6">
        <f t="shared" si="17"/>
        <v>0</v>
      </c>
    </row>
    <row r="175" spans="1:12" x14ac:dyDescent="0.25">
      <c r="A175" s="5" t="s">
        <v>155</v>
      </c>
      <c r="B175" s="5">
        <v>1</v>
      </c>
      <c r="C175" s="5" t="s">
        <v>29</v>
      </c>
      <c r="D175" s="35"/>
      <c r="E175" s="6">
        <f t="shared" si="15"/>
        <v>0</v>
      </c>
      <c r="F175" s="4"/>
      <c r="G175" s="33"/>
      <c r="H175" s="37"/>
      <c r="I175" s="33"/>
      <c r="J175" s="6">
        <f t="shared" si="16"/>
        <v>0</v>
      </c>
      <c r="K175" s="4"/>
      <c r="L175" s="6">
        <f t="shared" si="17"/>
        <v>0</v>
      </c>
    </row>
    <row r="176" spans="1:12" x14ac:dyDescent="0.25">
      <c r="A176" s="5" t="s">
        <v>155</v>
      </c>
      <c r="B176" s="5">
        <v>1</v>
      </c>
      <c r="C176" s="5" t="s">
        <v>34</v>
      </c>
      <c r="D176" s="35"/>
      <c r="E176" s="6">
        <f t="shared" si="15"/>
        <v>0</v>
      </c>
      <c r="F176" s="4"/>
      <c r="G176" s="33"/>
      <c r="H176" s="37"/>
      <c r="I176" s="33"/>
      <c r="J176" s="6">
        <f t="shared" si="16"/>
        <v>0</v>
      </c>
      <c r="K176" s="4"/>
      <c r="L176" s="6">
        <f t="shared" si="17"/>
        <v>0</v>
      </c>
    </row>
    <row r="177" spans="1:12" x14ac:dyDescent="0.25">
      <c r="A177" s="5" t="s">
        <v>155</v>
      </c>
      <c r="B177" s="5">
        <v>2</v>
      </c>
      <c r="C177" s="5" t="s">
        <v>126</v>
      </c>
      <c r="D177" s="35"/>
      <c r="E177" s="6">
        <f t="shared" si="15"/>
        <v>0</v>
      </c>
      <c r="F177" s="4"/>
      <c r="G177" s="33"/>
      <c r="H177" s="37"/>
      <c r="I177" s="33"/>
      <c r="J177" s="6">
        <f t="shared" si="16"/>
        <v>0</v>
      </c>
      <c r="K177" s="4"/>
      <c r="L177" s="6">
        <f t="shared" si="17"/>
        <v>0</v>
      </c>
    </row>
    <row r="178" spans="1:12" x14ac:dyDescent="0.25">
      <c r="A178" s="5" t="s">
        <v>155</v>
      </c>
      <c r="B178" s="5">
        <v>1</v>
      </c>
      <c r="C178" s="5" t="s">
        <v>36</v>
      </c>
      <c r="D178" s="35"/>
      <c r="E178" s="6">
        <f t="shared" si="15"/>
        <v>0</v>
      </c>
      <c r="F178" s="4"/>
      <c r="G178" s="33"/>
      <c r="H178" s="37"/>
      <c r="I178" s="33"/>
      <c r="J178" s="6">
        <f t="shared" si="16"/>
        <v>0</v>
      </c>
      <c r="K178" s="4"/>
      <c r="L178" s="6">
        <f t="shared" si="17"/>
        <v>0</v>
      </c>
    </row>
    <row r="179" spans="1:12" x14ac:dyDescent="0.25">
      <c r="A179" s="5" t="s">
        <v>155</v>
      </c>
      <c r="B179" s="5">
        <v>1</v>
      </c>
      <c r="C179" s="5" t="s">
        <v>128</v>
      </c>
      <c r="D179" s="35"/>
      <c r="E179" s="6">
        <f t="shared" si="15"/>
        <v>0</v>
      </c>
      <c r="F179" s="4"/>
      <c r="G179" s="33"/>
      <c r="H179" s="37"/>
      <c r="I179" s="33"/>
      <c r="J179" s="6">
        <f t="shared" si="16"/>
        <v>0</v>
      </c>
      <c r="K179" s="4"/>
      <c r="L179" s="6">
        <f t="shared" si="17"/>
        <v>0</v>
      </c>
    </row>
    <row r="180" spans="1:12" x14ac:dyDescent="0.25">
      <c r="A180" s="5" t="s">
        <v>155</v>
      </c>
      <c r="B180" s="5">
        <v>5</v>
      </c>
      <c r="C180" s="5" t="s">
        <v>46</v>
      </c>
      <c r="D180" s="35"/>
      <c r="E180" s="6">
        <f t="shared" si="15"/>
        <v>0</v>
      </c>
      <c r="F180" s="4"/>
      <c r="G180" s="33"/>
      <c r="H180" s="37"/>
      <c r="I180" s="33"/>
      <c r="J180" s="6">
        <f t="shared" si="16"/>
        <v>0</v>
      </c>
      <c r="K180" s="4"/>
      <c r="L180" s="6">
        <f t="shared" si="17"/>
        <v>0</v>
      </c>
    </row>
    <row r="181" spans="1:12" x14ac:dyDescent="0.25">
      <c r="A181" s="5" t="s">
        <v>155</v>
      </c>
      <c r="B181" s="5">
        <v>1</v>
      </c>
      <c r="C181" s="5" t="s">
        <v>130</v>
      </c>
      <c r="D181" s="35"/>
      <c r="E181" s="6">
        <f t="shared" si="15"/>
        <v>0</v>
      </c>
      <c r="F181" s="4"/>
      <c r="G181" s="33"/>
      <c r="H181" s="37"/>
      <c r="I181" s="33"/>
      <c r="J181" s="6">
        <f t="shared" si="16"/>
        <v>0</v>
      </c>
      <c r="K181" s="4"/>
      <c r="L181" s="6">
        <f t="shared" si="17"/>
        <v>0</v>
      </c>
    </row>
    <row r="182" spans="1:12" x14ac:dyDescent="0.25">
      <c r="A182" s="5" t="s">
        <v>155</v>
      </c>
      <c r="B182" s="5">
        <v>1</v>
      </c>
      <c r="C182" s="5" t="s">
        <v>156</v>
      </c>
      <c r="D182" s="35"/>
      <c r="E182" s="6">
        <f t="shared" si="15"/>
        <v>0</v>
      </c>
      <c r="F182" s="4"/>
      <c r="G182" s="33"/>
      <c r="H182" s="37"/>
      <c r="I182" s="33"/>
      <c r="J182" s="6">
        <f t="shared" si="16"/>
        <v>0</v>
      </c>
      <c r="K182" s="4"/>
      <c r="L182" s="6">
        <f t="shared" si="17"/>
        <v>0</v>
      </c>
    </row>
    <row r="183" spans="1:12" x14ac:dyDescent="0.25">
      <c r="A183" s="5" t="s">
        <v>155</v>
      </c>
      <c r="B183" s="5">
        <v>1</v>
      </c>
      <c r="C183" s="5" t="s">
        <v>157</v>
      </c>
      <c r="D183" s="35"/>
      <c r="E183" s="6">
        <f t="shared" si="15"/>
        <v>0</v>
      </c>
      <c r="F183" s="4"/>
      <c r="G183" s="33"/>
      <c r="H183" s="37"/>
      <c r="I183" s="33"/>
      <c r="J183" s="6">
        <f t="shared" si="16"/>
        <v>0</v>
      </c>
      <c r="K183" s="4"/>
      <c r="L183" s="6">
        <f t="shared" si="17"/>
        <v>0</v>
      </c>
    </row>
    <row r="184" spans="1:12" x14ac:dyDescent="0.25">
      <c r="A184" s="5" t="s">
        <v>155</v>
      </c>
      <c r="B184" s="5">
        <v>1</v>
      </c>
      <c r="C184" s="5" t="s">
        <v>158</v>
      </c>
      <c r="D184" s="35"/>
      <c r="E184" s="6">
        <f t="shared" si="15"/>
        <v>0</v>
      </c>
      <c r="F184" s="4"/>
      <c r="G184" s="33"/>
      <c r="H184" s="37"/>
      <c r="I184" s="33"/>
      <c r="J184" s="6">
        <f t="shared" si="16"/>
        <v>0</v>
      </c>
      <c r="K184" s="4"/>
      <c r="L184" s="6">
        <f t="shared" si="17"/>
        <v>0</v>
      </c>
    </row>
    <row r="185" spans="1:12" x14ac:dyDescent="0.25">
      <c r="A185" s="5" t="s">
        <v>155</v>
      </c>
      <c r="B185" s="5">
        <v>1</v>
      </c>
      <c r="C185" s="5" t="s">
        <v>133</v>
      </c>
      <c r="D185" s="35"/>
      <c r="E185" s="6">
        <f t="shared" si="15"/>
        <v>0</v>
      </c>
      <c r="F185" s="4"/>
      <c r="G185" s="33"/>
      <c r="H185" s="37"/>
      <c r="I185" s="33"/>
      <c r="J185" s="6">
        <f t="shared" si="16"/>
        <v>0</v>
      </c>
      <c r="K185" s="4"/>
      <c r="L185" s="6">
        <f t="shared" si="17"/>
        <v>0</v>
      </c>
    </row>
    <row r="186" spans="1:12" x14ac:dyDescent="0.25">
      <c r="A186" s="5" t="s">
        <v>155</v>
      </c>
      <c r="B186" s="5">
        <v>1</v>
      </c>
      <c r="C186" s="5" t="s">
        <v>159</v>
      </c>
      <c r="D186" s="35"/>
      <c r="E186" s="6">
        <f t="shared" si="15"/>
        <v>0</v>
      </c>
      <c r="F186" s="4"/>
      <c r="G186" s="33"/>
      <c r="H186" s="37"/>
      <c r="I186" s="33"/>
      <c r="J186" s="6">
        <f t="shared" si="16"/>
        <v>0</v>
      </c>
      <c r="K186" s="4"/>
      <c r="L186" s="6">
        <f t="shared" si="17"/>
        <v>0</v>
      </c>
    </row>
    <row r="187" spans="1:12" x14ac:dyDescent="0.25">
      <c r="A187" s="5" t="s">
        <v>155</v>
      </c>
      <c r="B187" s="5">
        <v>1</v>
      </c>
      <c r="C187" s="5" t="s">
        <v>137</v>
      </c>
      <c r="D187" s="35"/>
      <c r="E187" s="6">
        <f t="shared" si="15"/>
        <v>0</v>
      </c>
      <c r="F187" s="4"/>
      <c r="G187" s="33"/>
      <c r="H187" s="37"/>
      <c r="I187" s="33"/>
      <c r="J187" s="6">
        <f t="shared" si="16"/>
        <v>0</v>
      </c>
      <c r="K187" s="4"/>
      <c r="L187" s="6">
        <f t="shared" si="17"/>
        <v>0</v>
      </c>
    </row>
    <row r="188" spans="1:12" x14ac:dyDescent="0.25">
      <c r="A188" s="5" t="s">
        <v>349</v>
      </c>
      <c r="B188" s="5">
        <v>2</v>
      </c>
      <c r="C188" s="5" t="s">
        <v>160</v>
      </c>
      <c r="D188" s="35"/>
      <c r="E188" s="6">
        <f t="shared" si="15"/>
        <v>0</v>
      </c>
      <c r="F188" s="4"/>
      <c r="G188" s="33"/>
      <c r="H188" s="37"/>
      <c r="I188" s="33"/>
      <c r="J188" s="6">
        <f t="shared" si="16"/>
        <v>0</v>
      </c>
      <c r="K188" s="4"/>
      <c r="L188" s="6">
        <f t="shared" si="17"/>
        <v>0</v>
      </c>
    </row>
    <row r="189" spans="1:12" x14ac:dyDescent="0.25">
      <c r="A189" s="5" t="s">
        <v>349</v>
      </c>
      <c r="B189" s="5">
        <v>3</v>
      </c>
      <c r="C189" s="5" t="s">
        <v>161</v>
      </c>
      <c r="D189" s="35"/>
      <c r="E189" s="6">
        <f t="shared" si="15"/>
        <v>0</v>
      </c>
      <c r="F189" s="4"/>
      <c r="G189" s="33"/>
      <c r="H189" s="37"/>
      <c r="I189" s="33"/>
      <c r="J189" s="6">
        <f t="shared" si="16"/>
        <v>0</v>
      </c>
      <c r="K189" s="4"/>
      <c r="L189" s="6">
        <f t="shared" si="17"/>
        <v>0</v>
      </c>
    </row>
    <row r="190" spans="1:12" x14ac:dyDescent="0.25">
      <c r="A190" s="5" t="s">
        <v>349</v>
      </c>
      <c r="B190" s="5">
        <v>2</v>
      </c>
      <c r="C190" s="5" t="s">
        <v>162</v>
      </c>
      <c r="D190" s="35"/>
      <c r="E190" s="6">
        <f t="shared" si="15"/>
        <v>0</v>
      </c>
      <c r="F190" s="4"/>
      <c r="G190" s="33"/>
      <c r="H190" s="37"/>
      <c r="I190" s="33"/>
      <c r="J190" s="6">
        <f t="shared" si="16"/>
        <v>0</v>
      </c>
      <c r="K190" s="4"/>
      <c r="L190" s="6">
        <f t="shared" si="17"/>
        <v>0</v>
      </c>
    </row>
    <row r="191" spans="1:12" x14ac:dyDescent="0.25">
      <c r="A191" s="5" t="s">
        <v>349</v>
      </c>
      <c r="B191" s="5">
        <v>1</v>
      </c>
      <c r="C191" s="5" t="s">
        <v>114</v>
      </c>
      <c r="D191" s="35"/>
      <c r="E191" s="6">
        <f t="shared" si="15"/>
        <v>0</v>
      </c>
      <c r="F191" s="4"/>
      <c r="G191" s="33"/>
      <c r="H191" s="37"/>
      <c r="I191" s="33"/>
      <c r="J191" s="6">
        <f t="shared" si="16"/>
        <v>0</v>
      </c>
      <c r="K191" s="4"/>
      <c r="L191" s="6">
        <f t="shared" si="17"/>
        <v>0</v>
      </c>
    </row>
    <row r="192" spans="1:12" x14ac:dyDescent="0.25">
      <c r="A192" s="5" t="s">
        <v>349</v>
      </c>
      <c r="B192" s="5">
        <v>1</v>
      </c>
      <c r="C192" s="5" t="s">
        <v>140</v>
      </c>
      <c r="D192" s="35"/>
      <c r="E192" s="6">
        <f t="shared" si="15"/>
        <v>0</v>
      </c>
      <c r="F192" s="4"/>
      <c r="G192" s="33"/>
      <c r="H192" s="37"/>
      <c r="I192" s="33"/>
      <c r="J192" s="6">
        <f t="shared" si="16"/>
        <v>0</v>
      </c>
      <c r="K192" s="4"/>
      <c r="L192" s="6">
        <f t="shared" si="17"/>
        <v>0</v>
      </c>
    </row>
    <row r="193" spans="1:12" x14ac:dyDescent="0.25">
      <c r="A193" s="10"/>
      <c r="B193" s="10"/>
      <c r="C193" s="10"/>
      <c r="D193" s="36"/>
      <c r="E193" s="11"/>
      <c r="F193" s="12"/>
      <c r="G193" s="39"/>
      <c r="H193" s="39"/>
      <c r="I193" s="39"/>
      <c r="J193" s="12"/>
      <c r="K193" s="12"/>
      <c r="L193" s="12"/>
    </row>
    <row r="194" spans="1:12" x14ac:dyDescent="0.25">
      <c r="A194" s="5" t="s">
        <v>163</v>
      </c>
      <c r="B194" s="5">
        <v>1</v>
      </c>
      <c r="C194" s="5" t="s">
        <v>164</v>
      </c>
      <c r="D194" s="35"/>
      <c r="E194" s="6">
        <f t="shared" ref="E194:E257" si="18">D194*B194</f>
        <v>0</v>
      </c>
      <c r="F194" s="4"/>
      <c r="G194" s="33"/>
      <c r="H194" s="37"/>
      <c r="I194" s="33"/>
      <c r="J194" s="6">
        <f t="shared" ref="J194:J257" si="19">(G194+(H194*I194))*B194</f>
        <v>0</v>
      </c>
      <c r="K194" s="4"/>
      <c r="L194" s="6">
        <f t="shared" ref="L194:L257" si="20">IF(E194=0,J194,E194)</f>
        <v>0</v>
      </c>
    </row>
    <row r="195" spans="1:12" x14ac:dyDescent="0.25">
      <c r="A195" s="5" t="s">
        <v>163</v>
      </c>
      <c r="B195" s="5">
        <v>14</v>
      </c>
      <c r="C195" s="5" t="s">
        <v>12</v>
      </c>
      <c r="D195" s="35"/>
      <c r="E195" s="6">
        <f t="shared" si="18"/>
        <v>0</v>
      </c>
      <c r="F195" s="4"/>
      <c r="G195" s="33"/>
      <c r="H195" s="37"/>
      <c r="I195" s="33"/>
      <c r="J195" s="6">
        <f t="shared" si="19"/>
        <v>0</v>
      </c>
      <c r="K195" s="4"/>
      <c r="L195" s="6">
        <f t="shared" si="20"/>
        <v>0</v>
      </c>
    </row>
    <row r="196" spans="1:12" x14ac:dyDescent="0.25">
      <c r="A196" s="5" t="s">
        <v>163</v>
      </c>
      <c r="B196" s="5">
        <v>1</v>
      </c>
      <c r="C196" s="5" t="s">
        <v>165</v>
      </c>
      <c r="D196" s="35"/>
      <c r="E196" s="6">
        <f t="shared" si="18"/>
        <v>0</v>
      </c>
      <c r="F196" s="4"/>
      <c r="G196" s="33"/>
      <c r="H196" s="37"/>
      <c r="I196" s="33"/>
      <c r="J196" s="6">
        <f t="shared" si="19"/>
        <v>0</v>
      </c>
      <c r="K196" s="4"/>
      <c r="L196" s="6">
        <f t="shared" si="20"/>
        <v>0</v>
      </c>
    </row>
    <row r="197" spans="1:12" x14ac:dyDescent="0.25">
      <c r="A197" s="5" t="s">
        <v>163</v>
      </c>
      <c r="B197" s="5">
        <v>6</v>
      </c>
      <c r="C197" s="5" t="s">
        <v>14</v>
      </c>
      <c r="D197" s="35"/>
      <c r="E197" s="6">
        <f t="shared" si="18"/>
        <v>0</v>
      </c>
      <c r="F197" s="4"/>
      <c r="G197" s="33"/>
      <c r="H197" s="37"/>
      <c r="I197" s="33"/>
      <c r="J197" s="6">
        <f t="shared" si="19"/>
        <v>0</v>
      </c>
      <c r="K197" s="4"/>
      <c r="L197" s="6">
        <f t="shared" si="20"/>
        <v>0</v>
      </c>
    </row>
    <row r="198" spans="1:12" x14ac:dyDescent="0.25">
      <c r="A198" s="5" t="s">
        <v>163</v>
      </c>
      <c r="B198" s="5">
        <v>1</v>
      </c>
      <c r="C198" s="5" t="s">
        <v>122</v>
      </c>
      <c r="D198" s="35"/>
      <c r="E198" s="6">
        <f t="shared" si="18"/>
        <v>0</v>
      </c>
      <c r="F198" s="4"/>
      <c r="G198" s="33"/>
      <c r="H198" s="37"/>
      <c r="I198" s="33"/>
      <c r="J198" s="6">
        <f t="shared" si="19"/>
        <v>0</v>
      </c>
      <c r="K198" s="4"/>
      <c r="L198" s="6">
        <f t="shared" si="20"/>
        <v>0</v>
      </c>
    </row>
    <row r="199" spans="1:12" x14ac:dyDescent="0.25">
      <c r="A199" s="5" t="s">
        <v>163</v>
      </c>
      <c r="B199" s="5">
        <v>23</v>
      </c>
      <c r="C199" s="5" t="s">
        <v>166</v>
      </c>
      <c r="D199" s="35"/>
      <c r="E199" s="6">
        <f t="shared" si="18"/>
        <v>0</v>
      </c>
      <c r="F199" s="4"/>
      <c r="G199" s="33"/>
      <c r="H199" s="37"/>
      <c r="I199" s="33"/>
      <c r="J199" s="6">
        <f t="shared" si="19"/>
        <v>0</v>
      </c>
      <c r="K199" s="4"/>
      <c r="L199" s="6">
        <f t="shared" si="20"/>
        <v>0</v>
      </c>
    </row>
    <row r="200" spans="1:12" x14ac:dyDescent="0.25">
      <c r="A200" s="5" t="s">
        <v>163</v>
      </c>
      <c r="B200" s="5">
        <v>3</v>
      </c>
      <c r="C200" s="5" t="s">
        <v>167</v>
      </c>
      <c r="D200" s="35"/>
      <c r="E200" s="6">
        <f t="shared" si="18"/>
        <v>0</v>
      </c>
      <c r="F200" s="4"/>
      <c r="G200" s="33"/>
      <c r="H200" s="37"/>
      <c r="I200" s="33"/>
      <c r="J200" s="6">
        <f t="shared" si="19"/>
        <v>0</v>
      </c>
      <c r="K200" s="4"/>
      <c r="L200" s="6">
        <f t="shared" si="20"/>
        <v>0</v>
      </c>
    </row>
    <row r="201" spans="1:12" x14ac:dyDescent="0.25">
      <c r="A201" s="5" t="s">
        <v>163</v>
      </c>
      <c r="B201" s="5">
        <v>1</v>
      </c>
      <c r="C201" s="5" t="s">
        <v>16</v>
      </c>
      <c r="D201" s="35"/>
      <c r="E201" s="6">
        <f t="shared" si="18"/>
        <v>0</v>
      </c>
      <c r="F201" s="4"/>
      <c r="G201" s="33"/>
      <c r="H201" s="37"/>
      <c r="I201" s="33"/>
      <c r="J201" s="6">
        <f t="shared" si="19"/>
        <v>0</v>
      </c>
      <c r="K201" s="4"/>
      <c r="L201" s="6">
        <f t="shared" si="20"/>
        <v>0</v>
      </c>
    </row>
    <row r="202" spans="1:12" x14ac:dyDescent="0.25">
      <c r="A202" s="5" t="s">
        <v>163</v>
      </c>
      <c r="B202" s="5">
        <v>1</v>
      </c>
      <c r="C202" s="5" t="s">
        <v>168</v>
      </c>
      <c r="D202" s="35"/>
      <c r="E202" s="6">
        <f t="shared" si="18"/>
        <v>0</v>
      </c>
      <c r="F202" s="4"/>
      <c r="G202" s="33"/>
      <c r="H202" s="37"/>
      <c r="I202" s="33"/>
      <c r="J202" s="6">
        <f t="shared" si="19"/>
        <v>0</v>
      </c>
      <c r="K202" s="4"/>
      <c r="L202" s="6">
        <f t="shared" si="20"/>
        <v>0</v>
      </c>
    </row>
    <row r="203" spans="1:12" x14ac:dyDescent="0.25">
      <c r="A203" s="5" t="s">
        <v>163</v>
      </c>
      <c r="B203" s="5">
        <v>171</v>
      </c>
      <c r="C203" s="5" t="s">
        <v>17</v>
      </c>
      <c r="D203" s="35"/>
      <c r="E203" s="6">
        <f t="shared" si="18"/>
        <v>0</v>
      </c>
      <c r="F203" s="4"/>
      <c r="G203" s="33"/>
      <c r="H203" s="37"/>
      <c r="I203" s="33"/>
      <c r="J203" s="6">
        <f t="shared" si="19"/>
        <v>0</v>
      </c>
      <c r="K203" s="4"/>
      <c r="L203" s="6">
        <f t="shared" si="20"/>
        <v>0</v>
      </c>
    </row>
    <row r="204" spans="1:12" x14ac:dyDescent="0.25">
      <c r="A204" s="5" t="s">
        <v>163</v>
      </c>
      <c r="B204" s="5">
        <v>3</v>
      </c>
      <c r="C204" s="5" t="s">
        <v>169</v>
      </c>
      <c r="D204" s="35"/>
      <c r="E204" s="6">
        <f t="shared" si="18"/>
        <v>0</v>
      </c>
      <c r="F204" s="4"/>
      <c r="G204" s="33"/>
      <c r="H204" s="37"/>
      <c r="I204" s="33"/>
      <c r="J204" s="6">
        <f t="shared" si="19"/>
        <v>0</v>
      </c>
      <c r="K204" s="4"/>
      <c r="L204" s="6">
        <f t="shared" si="20"/>
        <v>0</v>
      </c>
    </row>
    <row r="205" spans="1:12" x14ac:dyDescent="0.25">
      <c r="A205" s="5" t="s">
        <v>163</v>
      </c>
      <c r="B205" s="5">
        <v>1</v>
      </c>
      <c r="C205" s="5" t="s">
        <v>170</v>
      </c>
      <c r="D205" s="35"/>
      <c r="E205" s="6">
        <f t="shared" si="18"/>
        <v>0</v>
      </c>
      <c r="F205" s="4"/>
      <c r="G205" s="33"/>
      <c r="H205" s="37"/>
      <c r="I205" s="33"/>
      <c r="J205" s="6">
        <f t="shared" si="19"/>
        <v>0</v>
      </c>
      <c r="K205" s="4"/>
      <c r="L205" s="6">
        <f t="shared" si="20"/>
        <v>0</v>
      </c>
    </row>
    <row r="206" spans="1:12" x14ac:dyDescent="0.25">
      <c r="A206" s="5" t="s">
        <v>163</v>
      </c>
      <c r="B206" s="5">
        <v>2</v>
      </c>
      <c r="C206" s="5" t="s">
        <v>171</v>
      </c>
      <c r="D206" s="35"/>
      <c r="E206" s="6">
        <f t="shared" si="18"/>
        <v>0</v>
      </c>
      <c r="F206" s="4"/>
      <c r="G206" s="33"/>
      <c r="H206" s="37"/>
      <c r="I206" s="33"/>
      <c r="J206" s="6">
        <f t="shared" si="19"/>
        <v>0</v>
      </c>
      <c r="K206" s="4"/>
      <c r="L206" s="6">
        <f t="shared" si="20"/>
        <v>0</v>
      </c>
    </row>
    <row r="207" spans="1:12" x14ac:dyDescent="0.25">
      <c r="A207" s="5" t="s">
        <v>163</v>
      </c>
      <c r="B207" s="5">
        <v>1</v>
      </c>
      <c r="C207" s="5" t="s">
        <v>172</v>
      </c>
      <c r="D207" s="35"/>
      <c r="E207" s="6">
        <f t="shared" si="18"/>
        <v>0</v>
      </c>
      <c r="F207" s="4"/>
      <c r="G207" s="33"/>
      <c r="H207" s="37"/>
      <c r="I207" s="33"/>
      <c r="J207" s="6">
        <f t="shared" si="19"/>
        <v>0</v>
      </c>
      <c r="K207" s="4"/>
      <c r="L207" s="6">
        <f t="shared" si="20"/>
        <v>0</v>
      </c>
    </row>
    <row r="208" spans="1:12" x14ac:dyDescent="0.25">
      <c r="A208" s="5" t="s">
        <v>163</v>
      </c>
      <c r="B208" s="5">
        <v>2</v>
      </c>
      <c r="C208" s="5" t="s">
        <v>173</v>
      </c>
      <c r="D208" s="35"/>
      <c r="E208" s="6">
        <f t="shared" si="18"/>
        <v>0</v>
      </c>
      <c r="F208" s="4"/>
      <c r="G208" s="33"/>
      <c r="H208" s="37"/>
      <c r="I208" s="33"/>
      <c r="J208" s="6">
        <f t="shared" si="19"/>
        <v>0</v>
      </c>
      <c r="K208" s="4"/>
      <c r="L208" s="6">
        <f t="shared" si="20"/>
        <v>0</v>
      </c>
    </row>
    <row r="209" spans="1:12" x14ac:dyDescent="0.25">
      <c r="A209" s="5" t="s">
        <v>163</v>
      </c>
      <c r="B209" s="5">
        <v>1</v>
      </c>
      <c r="C209" s="5" t="s">
        <v>174</v>
      </c>
      <c r="D209" s="35"/>
      <c r="E209" s="6">
        <f t="shared" si="18"/>
        <v>0</v>
      </c>
      <c r="F209" s="4"/>
      <c r="G209" s="33"/>
      <c r="H209" s="37"/>
      <c r="I209" s="33"/>
      <c r="J209" s="6">
        <f t="shared" si="19"/>
        <v>0</v>
      </c>
      <c r="K209" s="4"/>
      <c r="L209" s="6">
        <f t="shared" si="20"/>
        <v>0</v>
      </c>
    </row>
    <row r="210" spans="1:12" x14ac:dyDescent="0.25">
      <c r="A210" s="5" t="s">
        <v>163</v>
      </c>
      <c r="B210" s="5">
        <v>4</v>
      </c>
      <c r="C210" s="5" t="s">
        <v>175</v>
      </c>
      <c r="D210" s="35"/>
      <c r="E210" s="6">
        <f t="shared" si="18"/>
        <v>0</v>
      </c>
      <c r="F210" s="4"/>
      <c r="G210" s="33"/>
      <c r="H210" s="37"/>
      <c r="I210" s="33"/>
      <c r="J210" s="6">
        <f t="shared" si="19"/>
        <v>0</v>
      </c>
      <c r="K210" s="4"/>
      <c r="L210" s="6">
        <f t="shared" si="20"/>
        <v>0</v>
      </c>
    </row>
    <row r="211" spans="1:12" x14ac:dyDescent="0.25">
      <c r="A211" s="5" t="s">
        <v>163</v>
      </c>
      <c r="B211" s="5">
        <v>1</v>
      </c>
      <c r="C211" s="5" t="s">
        <v>176</v>
      </c>
      <c r="D211" s="35"/>
      <c r="E211" s="6">
        <f t="shared" si="18"/>
        <v>0</v>
      </c>
      <c r="F211" s="4"/>
      <c r="G211" s="33"/>
      <c r="H211" s="37"/>
      <c r="I211" s="33"/>
      <c r="J211" s="6">
        <f t="shared" si="19"/>
        <v>0</v>
      </c>
      <c r="K211" s="4"/>
      <c r="L211" s="6">
        <f t="shared" si="20"/>
        <v>0</v>
      </c>
    </row>
    <row r="212" spans="1:12" x14ac:dyDescent="0.25">
      <c r="A212" s="5" t="s">
        <v>163</v>
      </c>
      <c r="B212" s="5">
        <v>1</v>
      </c>
      <c r="C212" s="5" t="s">
        <v>177</v>
      </c>
      <c r="D212" s="35"/>
      <c r="E212" s="6">
        <f t="shared" si="18"/>
        <v>0</v>
      </c>
      <c r="F212" s="4"/>
      <c r="G212" s="33"/>
      <c r="H212" s="37"/>
      <c r="I212" s="33"/>
      <c r="J212" s="6">
        <f t="shared" si="19"/>
        <v>0</v>
      </c>
      <c r="K212" s="4"/>
      <c r="L212" s="6">
        <f t="shared" si="20"/>
        <v>0</v>
      </c>
    </row>
    <row r="213" spans="1:12" x14ac:dyDescent="0.25">
      <c r="A213" s="5" t="s">
        <v>163</v>
      </c>
      <c r="B213" s="5">
        <v>1</v>
      </c>
      <c r="C213" s="5" t="s">
        <v>178</v>
      </c>
      <c r="D213" s="35"/>
      <c r="E213" s="6">
        <f t="shared" si="18"/>
        <v>0</v>
      </c>
      <c r="F213" s="4"/>
      <c r="G213" s="33"/>
      <c r="H213" s="37"/>
      <c r="I213" s="33"/>
      <c r="J213" s="6">
        <f t="shared" si="19"/>
        <v>0</v>
      </c>
      <c r="K213" s="4"/>
      <c r="L213" s="6">
        <f t="shared" si="20"/>
        <v>0</v>
      </c>
    </row>
    <row r="214" spans="1:12" x14ac:dyDescent="0.25">
      <c r="A214" s="5" t="s">
        <v>163</v>
      </c>
      <c r="B214" s="5">
        <v>1</v>
      </c>
      <c r="C214" s="5" t="s">
        <v>179</v>
      </c>
      <c r="D214" s="35"/>
      <c r="E214" s="6">
        <f t="shared" si="18"/>
        <v>0</v>
      </c>
      <c r="F214" s="4"/>
      <c r="G214" s="33"/>
      <c r="H214" s="37"/>
      <c r="I214" s="33"/>
      <c r="J214" s="6">
        <f t="shared" si="19"/>
        <v>0</v>
      </c>
      <c r="K214" s="4"/>
      <c r="L214" s="6">
        <f t="shared" si="20"/>
        <v>0</v>
      </c>
    </row>
    <row r="215" spans="1:12" x14ac:dyDescent="0.25">
      <c r="A215" s="5" t="s">
        <v>163</v>
      </c>
      <c r="B215" s="5">
        <v>2</v>
      </c>
      <c r="C215" s="5" t="s">
        <v>146</v>
      </c>
      <c r="D215" s="35"/>
      <c r="E215" s="6">
        <f t="shared" si="18"/>
        <v>0</v>
      </c>
      <c r="F215" s="4"/>
      <c r="G215" s="33"/>
      <c r="H215" s="37"/>
      <c r="I215" s="33"/>
      <c r="J215" s="6">
        <f t="shared" si="19"/>
        <v>0</v>
      </c>
      <c r="K215" s="4"/>
      <c r="L215" s="6">
        <f t="shared" si="20"/>
        <v>0</v>
      </c>
    </row>
    <row r="216" spans="1:12" x14ac:dyDescent="0.25">
      <c r="A216" s="5" t="s">
        <v>163</v>
      </c>
      <c r="B216" s="5">
        <v>10</v>
      </c>
      <c r="C216" s="5" t="s">
        <v>180</v>
      </c>
      <c r="D216" s="35"/>
      <c r="E216" s="6">
        <f t="shared" si="18"/>
        <v>0</v>
      </c>
      <c r="F216" s="4"/>
      <c r="G216" s="33"/>
      <c r="H216" s="37"/>
      <c r="I216" s="33"/>
      <c r="J216" s="6">
        <f t="shared" si="19"/>
        <v>0</v>
      </c>
      <c r="K216" s="4"/>
      <c r="L216" s="6">
        <f t="shared" si="20"/>
        <v>0</v>
      </c>
    </row>
    <row r="217" spans="1:12" x14ac:dyDescent="0.25">
      <c r="A217" s="5" t="s">
        <v>163</v>
      </c>
      <c r="B217" s="5">
        <v>1</v>
      </c>
      <c r="C217" s="5" t="s">
        <v>181</v>
      </c>
      <c r="D217" s="35"/>
      <c r="E217" s="6">
        <f t="shared" si="18"/>
        <v>0</v>
      </c>
      <c r="F217" s="4"/>
      <c r="G217" s="33"/>
      <c r="H217" s="37"/>
      <c r="I217" s="33"/>
      <c r="J217" s="6">
        <f t="shared" si="19"/>
        <v>0</v>
      </c>
      <c r="K217" s="4"/>
      <c r="L217" s="6">
        <f t="shared" si="20"/>
        <v>0</v>
      </c>
    </row>
    <row r="218" spans="1:12" x14ac:dyDescent="0.25">
      <c r="A218" s="5" t="s">
        <v>163</v>
      </c>
      <c r="B218" s="5">
        <v>5</v>
      </c>
      <c r="C218" s="5" t="s">
        <v>147</v>
      </c>
      <c r="D218" s="35"/>
      <c r="E218" s="6">
        <f t="shared" si="18"/>
        <v>0</v>
      </c>
      <c r="F218" s="4"/>
      <c r="G218" s="33"/>
      <c r="H218" s="37"/>
      <c r="I218" s="33"/>
      <c r="J218" s="6">
        <f t="shared" si="19"/>
        <v>0</v>
      </c>
      <c r="K218" s="4"/>
      <c r="L218" s="6">
        <f t="shared" si="20"/>
        <v>0</v>
      </c>
    </row>
    <row r="219" spans="1:12" x14ac:dyDescent="0.25">
      <c r="A219" s="5" t="s">
        <v>163</v>
      </c>
      <c r="B219" s="5">
        <v>1</v>
      </c>
      <c r="C219" s="5" t="s">
        <v>182</v>
      </c>
      <c r="D219" s="35"/>
      <c r="E219" s="6">
        <f t="shared" si="18"/>
        <v>0</v>
      </c>
      <c r="F219" s="4"/>
      <c r="G219" s="33"/>
      <c r="H219" s="37"/>
      <c r="I219" s="33"/>
      <c r="J219" s="6">
        <f t="shared" si="19"/>
        <v>0</v>
      </c>
      <c r="K219" s="4"/>
      <c r="L219" s="6">
        <f t="shared" si="20"/>
        <v>0</v>
      </c>
    </row>
    <row r="220" spans="1:12" x14ac:dyDescent="0.25">
      <c r="A220" s="5" t="s">
        <v>163</v>
      </c>
      <c r="B220" s="5">
        <v>1</v>
      </c>
      <c r="C220" s="5" t="s">
        <v>183</v>
      </c>
      <c r="D220" s="35"/>
      <c r="E220" s="6">
        <f t="shared" si="18"/>
        <v>0</v>
      </c>
      <c r="F220" s="4"/>
      <c r="G220" s="33"/>
      <c r="H220" s="37"/>
      <c r="I220" s="33"/>
      <c r="J220" s="6">
        <f t="shared" si="19"/>
        <v>0</v>
      </c>
      <c r="K220" s="4"/>
      <c r="L220" s="6">
        <f t="shared" si="20"/>
        <v>0</v>
      </c>
    </row>
    <row r="221" spans="1:12" x14ac:dyDescent="0.25">
      <c r="A221" s="5" t="s">
        <v>163</v>
      </c>
      <c r="B221" s="5">
        <v>1</v>
      </c>
      <c r="C221" s="5" t="s">
        <v>184</v>
      </c>
      <c r="D221" s="35"/>
      <c r="E221" s="6">
        <f t="shared" si="18"/>
        <v>0</v>
      </c>
      <c r="F221" s="4"/>
      <c r="G221" s="33"/>
      <c r="H221" s="37"/>
      <c r="I221" s="33"/>
      <c r="J221" s="6">
        <f t="shared" si="19"/>
        <v>0</v>
      </c>
      <c r="K221" s="4"/>
      <c r="L221" s="6">
        <f t="shared" si="20"/>
        <v>0</v>
      </c>
    </row>
    <row r="222" spans="1:12" x14ac:dyDescent="0.25">
      <c r="A222" s="5" t="s">
        <v>163</v>
      </c>
      <c r="B222" s="5">
        <v>1</v>
      </c>
      <c r="C222" s="5" t="s">
        <v>185</v>
      </c>
      <c r="D222" s="35"/>
      <c r="E222" s="6">
        <f t="shared" si="18"/>
        <v>0</v>
      </c>
      <c r="F222" s="4"/>
      <c r="G222" s="33"/>
      <c r="H222" s="37"/>
      <c r="I222" s="33"/>
      <c r="J222" s="6">
        <f t="shared" si="19"/>
        <v>0</v>
      </c>
      <c r="K222" s="4"/>
      <c r="L222" s="6">
        <f t="shared" si="20"/>
        <v>0</v>
      </c>
    </row>
    <row r="223" spans="1:12" x14ac:dyDescent="0.25">
      <c r="A223" s="5" t="s">
        <v>163</v>
      </c>
      <c r="B223" s="5">
        <v>1</v>
      </c>
      <c r="C223" s="5" t="s">
        <v>186</v>
      </c>
      <c r="D223" s="35"/>
      <c r="E223" s="6">
        <f t="shared" si="18"/>
        <v>0</v>
      </c>
      <c r="F223" s="4"/>
      <c r="G223" s="33"/>
      <c r="H223" s="37"/>
      <c r="I223" s="33"/>
      <c r="J223" s="6">
        <f t="shared" si="19"/>
        <v>0</v>
      </c>
      <c r="K223" s="4"/>
      <c r="L223" s="6">
        <f t="shared" si="20"/>
        <v>0</v>
      </c>
    </row>
    <row r="224" spans="1:12" x14ac:dyDescent="0.25">
      <c r="A224" s="5" t="s">
        <v>163</v>
      </c>
      <c r="B224" s="5">
        <v>7</v>
      </c>
      <c r="C224" s="5" t="s">
        <v>28</v>
      </c>
      <c r="D224" s="35"/>
      <c r="E224" s="6">
        <f t="shared" si="18"/>
        <v>0</v>
      </c>
      <c r="F224" s="4"/>
      <c r="G224" s="33"/>
      <c r="H224" s="37"/>
      <c r="I224" s="33"/>
      <c r="J224" s="6">
        <f t="shared" si="19"/>
        <v>0</v>
      </c>
      <c r="K224" s="4"/>
      <c r="L224" s="6">
        <f t="shared" si="20"/>
        <v>0</v>
      </c>
    </row>
    <row r="225" spans="1:12" x14ac:dyDescent="0.25">
      <c r="A225" s="5" t="s">
        <v>163</v>
      </c>
      <c r="B225" s="5">
        <v>1</v>
      </c>
      <c r="C225" s="5" t="s">
        <v>187</v>
      </c>
      <c r="D225" s="35"/>
      <c r="E225" s="6">
        <f t="shared" si="18"/>
        <v>0</v>
      </c>
      <c r="F225" s="4"/>
      <c r="G225" s="33"/>
      <c r="H225" s="37"/>
      <c r="I225" s="33"/>
      <c r="J225" s="6">
        <f t="shared" si="19"/>
        <v>0</v>
      </c>
      <c r="K225" s="4"/>
      <c r="L225" s="6">
        <f t="shared" si="20"/>
        <v>0</v>
      </c>
    </row>
    <row r="226" spans="1:12" x14ac:dyDescent="0.25">
      <c r="A226" s="5" t="s">
        <v>163</v>
      </c>
      <c r="B226" s="5">
        <v>1</v>
      </c>
      <c r="C226" s="5" t="s">
        <v>142</v>
      </c>
      <c r="D226" s="35"/>
      <c r="E226" s="6">
        <f t="shared" si="18"/>
        <v>0</v>
      </c>
      <c r="F226" s="4"/>
      <c r="G226" s="33"/>
      <c r="H226" s="37"/>
      <c r="I226" s="33"/>
      <c r="J226" s="6">
        <f t="shared" si="19"/>
        <v>0</v>
      </c>
      <c r="K226" s="4"/>
      <c r="L226" s="6">
        <f t="shared" si="20"/>
        <v>0</v>
      </c>
    </row>
    <row r="227" spans="1:12" x14ac:dyDescent="0.25">
      <c r="A227" s="5" t="s">
        <v>163</v>
      </c>
      <c r="B227" s="5">
        <v>1</v>
      </c>
      <c r="C227" s="5" t="s">
        <v>188</v>
      </c>
      <c r="D227" s="35"/>
      <c r="E227" s="6">
        <f t="shared" si="18"/>
        <v>0</v>
      </c>
      <c r="F227" s="4"/>
      <c r="G227" s="33"/>
      <c r="H227" s="37"/>
      <c r="I227" s="33"/>
      <c r="J227" s="6">
        <f t="shared" si="19"/>
        <v>0</v>
      </c>
      <c r="K227" s="4"/>
      <c r="L227" s="6">
        <f t="shared" si="20"/>
        <v>0</v>
      </c>
    </row>
    <row r="228" spans="1:12" x14ac:dyDescent="0.25">
      <c r="A228" s="5" t="s">
        <v>163</v>
      </c>
      <c r="B228" s="5">
        <v>1</v>
      </c>
      <c r="C228" s="5" t="s">
        <v>189</v>
      </c>
      <c r="D228" s="35"/>
      <c r="E228" s="6">
        <f t="shared" si="18"/>
        <v>0</v>
      </c>
      <c r="F228" s="4"/>
      <c r="G228" s="33"/>
      <c r="H228" s="37"/>
      <c r="I228" s="33"/>
      <c r="J228" s="6">
        <f t="shared" si="19"/>
        <v>0</v>
      </c>
      <c r="K228" s="4"/>
      <c r="L228" s="6">
        <f t="shared" si="20"/>
        <v>0</v>
      </c>
    </row>
    <row r="229" spans="1:12" x14ac:dyDescent="0.25">
      <c r="A229" s="5" t="s">
        <v>163</v>
      </c>
      <c r="B229" s="5">
        <v>1</v>
      </c>
      <c r="C229" s="5" t="s">
        <v>190</v>
      </c>
      <c r="D229" s="35"/>
      <c r="E229" s="6">
        <f t="shared" si="18"/>
        <v>0</v>
      </c>
      <c r="F229" s="4"/>
      <c r="G229" s="33"/>
      <c r="H229" s="37"/>
      <c r="I229" s="33"/>
      <c r="J229" s="6">
        <f t="shared" si="19"/>
        <v>0</v>
      </c>
      <c r="K229" s="4"/>
      <c r="L229" s="6">
        <f t="shared" si="20"/>
        <v>0</v>
      </c>
    </row>
    <row r="230" spans="1:12" x14ac:dyDescent="0.25">
      <c r="A230" s="5" t="s">
        <v>163</v>
      </c>
      <c r="B230" s="5">
        <v>130</v>
      </c>
      <c r="C230" s="5" t="s">
        <v>148</v>
      </c>
      <c r="D230" s="35"/>
      <c r="E230" s="6">
        <f t="shared" si="18"/>
        <v>0</v>
      </c>
      <c r="F230" s="4"/>
      <c r="G230" s="33"/>
      <c r="H230" s="37"/>
      <c r="I230" s="33"/>
      <c r="J230" s="6">
        <f t="shared" si="19"/>
        <v>0</v>
      </c>
      <c r="K230" s="4"/>
      <c r="L230" s="6">
        <f t="shared" si="20"/>
        <v>0</v>
      </c>
    </row>
    <row r="231" spans="1:12" x14ac:dyDescent="0.25">
      <c r="A231" s="5" t="s">
        <v>163</v>
      </c>
      <c r="B231" s="5">
        <v>12</v>
      </c>
      <c r="C231" s="5" t="s">
        <v>29</v>
      </c>
      <c r="D231" s="35"/>
      <c r="E231" s="6">
        <f t="shared" si="18"/>
        <v>0</v>
      </c>
      <c r="F231" s="4"/>
      <c r="G231" s="33"/>
      <c r="H231" s="37"/>
      <c r="I231" s="33"/>
      <c r="J231" s="6">
        <f t="shared" si="19"/>
        <v>0</v>
      </c>
      <c r="K231" s="4"/>
      <c r="L231" s="6">
        <f t="shared" si="20"/>
        <v>0</v>
      </c>
    </row>
    <row r="232" spans="1:12" x14ac:dyDescent="0.25">
      <c r="A232" s="5" t="s">
        <v>163</v>
      </c>
      <c r="B232" s="5">
        <v>3</v>
      </c>
      <c r="C232" s="5" t="s">
        <v>30</v>
      </c>
      <c r="D232" s="35"/>
      <c r="E232" s="6">
        <f t="shared" si="18"/>
        <v>0</v>
      </c>
      <c r="F232" s="4"/>
      <c r="G232" s="33"/>
      <c r="H232" s="37"/>
      <c r="I232" s="33"/>
      <c r="J232" s="6">
        <f t="shared" si="19"/>
        <v>0</v>
      </c>
      <c r="K232" s="4"/>
      <c r="L232" s="6">
        <f t="shared" si="20"/>
        <v>0</v>
      </c>
    </row>
    <row r="233" spans="1:12" x14ac:dyDescent="0.25">
      <c r="A233" s="5" t="s">
        <v>163</v>
      </c>
      <c r="B233" s="5">
        <v>2</v>
      </c>
      <c r="C233" s="5" t="s">
        <v>191</v>
      </c>
      <c r="D233" s="35"/>
      <c r="E233" s="6">
        <f t="shared" si="18"/>
        <v>0</v>
      </c>
      <c r="F233" s="4"/>
      <c r="G233" s="33"/>
      <c r="H233" s="37"/>
      <c r="I233" s="33"/>
      <c r="J233" s="6">
        <f t="shared" si="19"/>
        <v>0</v>
      </c>
      <c r="K233" s="4"/>
      <c r="L233" s="6">
        <f t="shared" si="20"/>
        <v>0</v>
      </c>
    </row>
    <row r="234" spans="1:12" x14ac:dyDescent="0.25">
      <c r="A234" s="5" t="s">
        <v>163</v>
      </c>
      <c r="B234" s="5">
        <v>1</v>
      </c>
      <c r="C234" s="5" t="s">
        <v>192</v>
      </c>
      <c r="D234" s="35"/>
      <c r="E234" s="6">
        <f t="shared" si="18"/>
        <v>0</v>
      </c>
      <c r="F234" s="4"/>
      <c r="G234" s="33"/>
      <c r="H234" s="37"/>
      <c r="I234" s="33"/>
      <c r="J234" s="6">
        <f t="shared" si="19"/>
        <v>0</v>
      </c>
      <c r="K234" s="4"/>
      <c r="L234" s="6">
        <f t="shared" si="20"/>
        <v>0</v>
      </c>
    </row>
    <row r="235" spans="1:12" x14ac:dyDescent="0.25">
      <c r="A235" s="5" t="s">
        <v>163</v>
      </c>
      <c r="B235" s="5">
        <v>1</v>
      </c>
      <c r="C235" s="5" t="s">
        <v>193</v>
      </c>
      <c r="D235" s="35"/>
      <c r="E235" s="6">
        <f t="shared" si="18"/>
        <v>0</v>
      </c>
      <c r="F235" s="4"/>
      <c r="G235" s="33"/>
      <c r="H235" s="37"/>
      <c r="I235" s="33"/>
      <c r="J235" s="6">
        <f t="shared" si="19"/>
        <v>0</v>
      </c>
      <c r="K235" s="4"/>
      <c r="L235" s="6">
        <f t="shared" si="20"/>
        <v>0</v>
      </c>
    </row>
    <row r="236" spans="1:12" x14ac:dyDescent="0.25">
      <c r="A236" s="5" t="s">
        <v>163</v>
      </c>
      <c r="B236" s="5">
        <v>6</v>
      </c>
      <c r="C236" s="5" t="s">
        <v>194</v>
      </c>
      <c r="D236" s="35"/>
      <c r="E236" s="6">
        <f t="shared" si="18"/>
        <v>0</v>
      </c>
      <c r="F236" s="4"/>
      <c r="G236" s="33"/>
      <c r="H236" s="37"/>
      <c r="I236" s="33"/>
      <c r="J236" s="6">
        <f t="shared" si="19"/>
        <v>0</v>
      </c>
      <c r="K236" s="4"/>
      <c r="L236" s="6">
        <f t="shared" si="20"/>
        <v>0</v>
      </c>
    </row>
    <row r="237" spans="1:12" x14ac:dyDescent="0.25">
      <c r="A237" s="5" t="s">
        <v>163</v>
      </c>
      <c r="B237" s="5">
        <v>1</v>
      </c>
      <c r="C237" s="5" t="s">
        <v>195</v>
      </c>
      <c r="D237" s="35"/>
      <c r="E237" s="6">
        <f t="shared" si="18"/>
        <v>0</v>
      </c>
      <c r="F237" s="4"/>
      <c r="G237" s="33"/>
      <c r="H237" s="37"/>
      <c r="I237" s="33"/>
      <c r="J237" s="6">
        <f t="shared" si="19"/>
        <v>0</v>
      </c>
      <c r="K237" s="4"/>
      <c r="L237" s="6">
        <f t="shared" si="20"/>
        <v>0</v>
      </c>
    </row>
    <row r="238" spans="1:12" x14ac:dyDescent="0.25">
      <c r="A238" s="5" t="s">
        <v>163</v>
      </c>
      <c r="B238" s="5">
        <v>2</v>
      </c>
      <c r="C238" s="5" t="s">
        <v>196</v>
      </c>
      <c r="D238" s="35"/>
      <c r="E238" s="6">
        <f t="shared" si="18"/>
        <v>0</v>
      </c>
      <c r="F238" s="4"/>
      <c r="G238" s="33"/>
      <c r="H238" s="37"/>
      <c r="I238" s="33"/>
      <c r="J238" s="6">
        <f t="shared" si="19"/>
        <v>0</v>
      </c>
      <c r="K238" s="4"/>
      <c r="L238" s="6">
        <f t="shared" si="20"/>
        <v>0</v>
      </c>
    </row>
    <row r="239" spans="1:12" x14ac:dyDescent="0.25">
      <c r="A239" s="5" t="s">
        <v>163</v>
      </c>
      <c r="B239" s="5">
        <v>1</v>
      </c>
      <c r="C239" s="5" t="s">
        <v>197</v>
      </c>
      <c r="D239" s="35"/>
      <c r="E239" s="6">
        <f t="shared" si="18"/>
        <v>0</v>
      </c>
      <c r="F239" s="4"/>
      <c r="G239" s="33"/>
      <c r="H239" s="37"/>
      <c r="I239" s="33"/>
      <c r="J239" s="6">
        <f t="shared" si="19"/>
        <v>0</v>
      </c>
      <c r="K239" s="4"/>
      <c r="L239" s="6">
        <f t="shared" si="20"/>
        <v>0</v>
      </c>
    </row>
    <row r="240" spans="1:12" x14ac:dyDescent="0.25">
      <c r="A240" s="5" t="s">
        <v>163</v>
      </c>
      <c r="B240" s="5">
        <v>3</v>
      </c>
      <c r="C240" s="5" t="s">
        <v>198</v>
      </c>
      <c r="D240" s="35"/>
      <c r="E240" s="6">
        <f t="shared" si="18"/>
        <v>0</v>
      </c>
      <c r="F240" s="4"/>
      <c r="G240" s="33"/>
      <c r="H240" s="37"/>
      <c r="I240" s="33"/>
      <c r="J240" s="6">
        <f t="shared" si="19"/>
        <v>0</v>
      </c>
      <c r="K240" s="4"/>
      <c r="L240" s="6">
        <f t="shared" si="20"/>
        <v>0</v>
      </c>
    </row>
    <row r="241" spans="1:12" x14ac:dyDescent="0.25">
      <c r="A241" s="5" t="s">
        <v>163</v>
      </c>
      <c r="B241" s="5">
        <v>1</v>
      </c>
      <c r="C241" s="5" t="s">
        <v>199</v>
      </c>
      <c r="D241" s="35"/>
      <c r="E241" s="6">
        <f t="shared" si="18"/>
        <v>0</v>
      </c>
      <c r="F241" s="4"/>
      <c r="G241" s="33"/>
      <c r="H241" s="37"/>
      <c r="I241" s="33"/>
      <c r="J241" s="6">
        <f t="shared" si="19"/>
        <v>0</v>
      </c>
      <c r="K241" s="4"/>
      <c r="L241" s="6">
        <f t="shared" si="20"/>
        <v>0</v>
      </c>
    </row>
    <row r="242" spans="1:12" x14ac:dyDescent="0.25">
      <c r="A242" s="5" t="s">
        <v>163</v>
      </c>
      <c r="B242" s="5">
        <v>13</v>
      </c>
      <c r="C242" s="5" t="s">
        <v>200</v>
      </c>
      <c r="D242" s="35"/>
      <c r="E242" s="6">
        <f t="shared" si="18"/>
        <v>0</v>
      </c>
      <c r="F242" s="4"/>
      <c r="G242" s="33"/>
      <c r="H242" s="37"/>
      <c r="I242" s="33"/>
      <c r="J242" s="6">
        <f t="shared" si="19"/>
        <v>0</v>
      </c>
      <c r="K242" s="4"/>
      <c r="L242" s="6">
        <f t="shared" si="20"/>
        <v>0</v>
      </c>
    </row>
    <row r="243" spans="1:12" x14ac:dyDescent="0.25">
      <c r="A243" s="5" t="s">
        <v>163</v>
      </c>
      <c r="B243" s="5">
        <v>9</v>
      </c>
      <c r="C243" s="5" t="s">
        <v>201</v>
      </c>
      <c r="D243" s="35"/>
      <c r="E243" s="6">
        <f t="shared" si="18"/>
        <v>0</v>
      </c>
      <c r="F243" s="4"/>
      <c r="G243" s="33"/>
      <c r="H243" s="37"/>
      <c r="I243" s="33"/>
      <c r="J243" s="6">
        <f t="shared" si="19"/>
        <v>0</v>
      </c>
      <c r="K243" s="4"/>
      <c r="L243" s="6">
        <f t="shared" si="20"/>
        <v>0</v>
      </c>
    </row>
    <row r="244" spans="1:12" x14ac:dyDescent="0.25">
      <c r="A244" s="5" t="s">
        <v>163</v>
      </c>
      <c r="B244" s="5">
        <v>1</v>
      </c>
      <c r="C244" s="5" t="s">
        <v>202</v>
      </c>
      <c r="D244" s="35"/>
      <c r="E244" s="6">
        <f t="shared" si="18"/>
        <v>0</v>
      </c>
      <c r="F244" s="4"/>
      <c r="G244" s="33"/>
      <c r="H244" s="37"/>
      <c r="I244" s="33"/>
      <c r="J244" s="6">
        <f t="shared" si="19"/>
        <v>0</v>
      </c>
      <c r="K244" s="4"/>
      <c r="L244" s="6">
        <f t="shared" si="20"/>
        <v>0</v>
      </c>
    </row>
    <row r="245" spans="1:12" x14ac:dyDescent="0.25">
      <c r="A245" s="5" t="s">
        <v>163</v>
      </c>
      <c r="B245" s="5">
        <v>1</v>
      </c>
      <c r="C245" s="5" t="s">
        <v>203</v>
      </c>
      <c r="D245" s="35"/>
      <c r="E245" s="6">
        <f t="shared" si="18"/>
        <v>0</v>
      </c>
      <c r="F245" s="4"/>
      <c r="G245" s="33"/>
      <c r="H245" s="37"/>
      <c r="I245" s="33"/>
      <c r="J245" s="6">
        <f t="shared" si="19"/>
        <v>0</v>
      </c>
      <c r="K245" s="4"/>
      <c r="L245" s="6">
        <f t="shared" si="20"/>
        <v>0</v>
      </c>
    </row>
    <row r="246" spans="1:12" x14ac:dyDescent="0.25">
      <c r="A246" s="5" t="s">
        <v>163</v>
      </c>
      <c r="B246" s="5">
        <v>1</v>
      </c>
      <c r="C246" s="5" t="s">
        <v>204</v>
      </c>
      <c r="D246" s="35"/>
      <c r="E246" s="6">
        <f t="shared" si="18"/>
        <v>0</v>
      </c>
      <c r="F246" s="4"/>
      <c r="G246" s="33"/>
      <c r="H246" s="37"/>
      <c r="I246" s="33"/>
      <c r="J246" s="6">
        <f t="shared" si="19"/>
        <v>0</v>
      </c>
      <c r="K246" s="4"/>
      <c r="L246" s="6">
        <f t="shared" si="20"/>
        <v>0</v>
      </c>
    </row>
    <row r="247" spans="1:12" x14ac:dyDescent="0.25">
      <c r="A247" s="5" t="s">
        <v>163</v>
      </c>
      <c r="B247" s="5">
        <v>1</v>
      </c>
      <c r="C247" s="5" t="s">
        <v>205</v>
      </c>
      <c r="D247" s="35"/>
      <c r="E247" s="6">
        <f t="shared" si="18"/>
        <v>0</v>
      </c>
      <c r="F247" s="4"/>
      <c r="G247" s="33"/>
      <c r="H247" s="37"/>
      <c r="I247" s="33"/>
      <c r="J247" s="6">
        <f t="shared" si="19"/>
        <v>0</v>
      </c>
      <c r="K247" s="4"/>
      <c r="L247" s="6">
        <f t="shared" si="20"/>
        <v>0</v>
      </c>
    </row>
    <row r="248" spans="1:12" x14ac:dyDescent="0.25">
      <c r="A248" s="5" t="s">
        <v>163</v>
      </c>
      <c r="B248" s="5">
        <v>4</v>
      </c>
      <c r="C248" s="5" t="s">
        <v>35</v>
      </c>
      <c r="D248" s="35"/>
      <c r="E248" s="6">
        <f t="shared" si="18"/>
        <v>0</v>
      </c>
      <c r="F248" s="4"/>
      <c r="G248" s="33"/>
      <c r="H248" s="37"/>
      <c r="I248" s="33"/>
      <c r="J248" s="6">
        <f t="shared" si="19"/>
        <v>0</v>
      </c>
      <c r="K248" s="4"/>
      <c r="L248" s="6">
        <f t="shared" si="20"/>
        <v>0</v>
      </c>
    </row>
    <row r="249" spans="1:12" x14ac:dyDescent="0.25">
      <c r="A249" s="5" t="s">
        <v>163</v>
      </c>
      <c r="B249" s="5">
        <v>1</v>
      </c>
      <c r="C249" s="5" t="s">
        <v>126</v>
      </c>
      <c r="D249" s="35"/>
      <c r="E249" s="6">
        <f t="shared" si="18"/>
        <v>0</v>
      </c>
      <c r="F249" s="4"/>
      <c r="G249" s="33"/>
      <c r="H249" s="37"/>
      <c r="I249" s="33"/>
      <c r="J249" s="6">
        <f t="shared" si="19"/>
        <v>0</v>
      </c>
      <c r="K249" s="4"/>
      <c r="L249" s="6">
        <f t="shared" si="20"/>
        <v>0</v>
      </c>
    </row>
    <row r="250" spans="1:12" x14ac:dyDescent="0.25">
      <c r="A250" s="5" t="s">
        <v>163</v>
      </c>
      <c r="B250" s="5">
        <v>3</v>
      </c>
      <c r="C250" s="5" t="s">
        <v>35</v>
      </c>
      <c r="D250" s="35"/>
      <c r="E250" s="6">
        <f t="shared" si="18"/>
        <v>0</v>
      </c>
      <c r="F250" s="4"/>
      <c r="G250" s="33"/>
      <c r="H250" s="37"/>
      <c r="I250" s="33"/>
      <c r="J250" s="6">
        <f t="shared" si="19"/>
        <v>0</v>
      </c>
      <c r="K250" s="4"/>
      <c r="L250" s="6">
        <f t="shared" si="20"/>
        <v>0</v>
      </c>
    </row>
    <row r="251" spans="1:12" x14ac:dyDescent="0.25">
      <c r="A251" s="5" t="s">
        <v>163</v>
      </c>
      <c r="B251" s="5">
        <v>1</v>
      </c>
      <c r="C251" s="5" t="s">
        <v>206</v>
      </c>
      <c r="D251" s="35"/>
      <c r="E251" s="6">
        <f t="shared" si="18"/>
        <v>0</v>
      </c>
      <c r="F251" s="4"/>
      <c r="G251" s="33"/>
      <c r="H251" s="37"/>
      <c r="I251" s="33"/>
      <c r="J251" s="6">
        <f t="shared" si="19"/>
        <v>0</v>
      </c>
      <c r="K251" s="4"/>
      <c r="L251" s="6">
        <f t="shared" si="20"/>
        <v>0</v>
      </c>
    </row>
    <row r="252" spans="1:12" x14ac:dyDescent="0.25">
      <c r="A252" s="5" t="s">
        <v>163</v>
      </c>
      <c r="B252" s="5">
        <v>1</v>
      </c>
      <c r="C252" s="5" t="s">
        <v>207</v>
      </c>
      <c r="D252" s="35"/>
      <c r="E252" s="6">
        <f t="shared" si="18"/>
        <v>0</v>
      </c>
      <c r="F252" s="4"/>
      <c r="G252" s="33"/>
      <c r="H252" s="37"/>
      <c r="I252" s="33"/>
      <c r="J252" s="6">
        <f t="shared" si="19"/>
        <v>0</v>
      </c>
      <c r="K252" s="4"/>
      <c r="L252" s="6">
        <f t="shared" si="20"/>
        <v>0</v>
      </c>
    </row>
    <row r="253" spans="1:12" x14ac:dyDescent="0.25">
      <c r="A253" s="5" t="s">
        <v>163</v>
      </c>
      <c r="B253" s="5">
        <v>2</v>
      </c>
      <c r="C253" s="5" t="s">
        <v>208</v>
      </c>
      <c r="D253" s="35"/>
      <c r="E253" s="6">
        <f t="shared" si="18"/>
        <v>0</v>
      </c>
      <c r="F253" s="4"/>
      <c r="G253" s="33"/>
      <c r="H253" s="37"/>
      <c r="I253" s="33"/>
      <c r="J253" s="6">
        <f t="shared" si="19"/>
        <v>0</v>
      </c>
      <c r="K253" s="4"/>
      <c r="L253" s="6">
        <f t="shared" si="20"/>
        <v>0</v>
      </c>
    </row>
    <row r="254" spans="1:12" x14ac:dyDescent="0.25">
      <c r="A254" s="5" t="s">
        <v>163</v>
      </c>
      <c r="B254" s="5">
        <v>1</v>
      </c>
      <c r="C254" s="5" t="s">
        <v>209</v>
      </c>
      <c r="D254" s="35"/>
      <c r="E254" s="6">
        <f t="shared" si="18"/>
        <v>0</v>
      </c>
      <c r="F254" s="4"/>
      <c r="G254" s="33"/>
      <c r="H254" s="37"/>
      <c r="I254" s="33"/>
      <c r="J254" s="6">
        <f t="shared" si="19"/>
        <v>0</v>
      </c>
      <c r="K254" s="4"/>
      <c r="L254" s="6">
        <f t="shared" si="20"/>
        <v>0</v>
      </c>
    </row>
    <row r="255" spans="1:12" x14ac:dyDescent="0.25">
      <c r="A255" s="5" t="s">
        <v>163</v>
      </c>
      <c r="B255" s="5">
        <v>8</v>
      </c>
      <c r="C255" s="5" t="s">
        <v>36</v>
      </c>
      <c r="D255" s="35"/>
      <c r="E255" s="6">
        <f t="shared" si="18"/>
        <v>0</v>
      </c>
      <c r="F255" s="4"/>
      <c r="G255" s="33"/>
      <c r="H255" s="37"/>
      <c r="I255" s="33"/>
      <c r="J255" s="6">
        <f t="shared" si="19"/>
        <v>0</v>
      </c>
      <c r="K255" s="4"/>
      <c r="L255" s="6">
        <f t="shared" si="20"/>
        <v>0</v>
      </c>
    </row>
    <row r="256" spans="1:12" x14ac:dyDescent="0.25">
      <c r="A256" s="5" t="s">
        <v>163</v>
      </c>
      <c r="B256" s="5">
        <v>1</v>
      </c>
      <c r="C256" s="5" t="s">
        <v>210</v>
      </c>
      <c r="D256" s="35"/>
      <c r="E256" s="6">
        <f t="shared" si="18"/>
        <v>0</v>
      </c>
      <c r="F256" s="4"/>
      <c r="G256" s="33"/>
      <c r="H256" s="37"/>
      <c r="I256" s="33"/>
      <c r="J256" s="6">
        <f t="shared" si="19"/>
        <v>0</v>
      </c>
      <c r="K256" s="4"/>
      <c r="L256" s="6">
        <f t="shared" si="20"/>
        <v>0</v>
      </c>
    </row>
    <row r="257" spans="1:12" x14ac:dyDescent="0.25">
      <c r="A257" s="5" t="s">
        <v>163</v>
      </c>
      <c r="B257" s="5">
        <v>1</v>
      </c>
      <c r="C257" s="5" t="s">
        <v>211</v>
      </c>
      <c r="D257" s="35"/>
      <c r="E257" s="6">
        <f t="shared" si="18"/>
        <v>0</v>
      </c>
      <c r="F257" s="4"/>
      <c r="G257" s="33"/>
      <c r="H257" s="37"/>
      <c r="I257" s="33"/>
      <c r="J257" s="6">
        <f t="shared" si="19"/>
        <v>0</v>
      </c>
      <c r="K257" s="4"/>
      <c r="L257" s="6">
        <f t="shared" si="20"/>
        <v>0</v>
      </c>
    </row>
    <row r="258" spans="1:12" x14ac:dyDescent="0.25">
      <c r="A258" s="5" t="s">
        <v>163</v>
      </c>
      <c r="B258" s="5">
        <v>1</v>
      </c>
      <c r="C258" s="5" t="s">
        <v>212</v>
      </c>
      <c r="D258" s="35"/>
      <c r="E258" s="6">
        <f t="shared" ref="E258:E321" si="21">D258*B258</f>
        <v>0</v>
      </c>
      <c r="F258" s="4"/>
      <c r="G258" s="33"/>
      <c r="H258" s="37"/>
      <c r="I258" s="33"/>
      <c r="J258" s="6">
        <f t="shared" ref="J258:J321" si="22">(G258+(H258*I258))*B258</f>
        <v>0</v>
      </c>
      <c r="K258" s="4"/>
      <c r="L258" s="6">
        <f t="shared" ref="L258:L321" si="23">IF(E258=0,J258,E258)</f>
        <v>0</v>
      </c>
    </row>
    <row r="259" spans="1:12" x14ac:dyDescent="0.25">
      <c r="A259" s="5" t="s">
        <v>163</v>
      </c>
      <c r="B259" s="5">
        <v>1</v>
      </c>
      <c r="C259" s="5" t="s">
        <v>213</v>
      </c>
      <c r="D259" s="35"/>
      <c r="E259" s="6">
        <f t="shared" si="21"/>
        <v>0</v>
      </c>
      <c r="F259" s="4"/>
      <c r="G259" s="33"/>
      <c r="H259" s="37"/>
      <c r="I259" s="33"/>
      <c r="J259" s="6">
        <f t="shared" si="22"/>
        <v>0</v>
      </c>
      <c r="K259" s="4"/>
      <c r="L259" s="6">
        <f t="shared" si="23"/>
        <v>0</v>
      </c>
    </row>
    <row r="260" spans="1:12" x14ac:dyDescent="0.25">
      <c r="A260" s="5" t="s">
        <v>163</v>
      </c>
      <c r="B260" s="5">
        <v>1</v>
      </c>
      <c r="C260" s="5" t="s">
        <v>214</v>
      </c>
      <c r="D260" s="35"/>
      <c r="E260" s="6">
        <f t="shared" si="21"/>
        <v>0</v>
      </c>
      <c r="F260" s="4"/>
      <c r="G260" s="33"/>
      <c r="H260" s="37"/>
      <c r="I260" s="33"/>
      <c r="J260" s="6">
        <f t="shared" si="22"/>
        <v>0</v>
      </c>
      <c r="K260" s="4"/>
      <c r="L260" s="6">
        <f t="shared" si="23"/>
        <v>0</v>
      </c>
    </row>
    <row r="261" spans="1:12" x14ac:dyDescent="0.25">
      <c r="A261" s="5" t="s">
        <v>163</v>
      </c>
      <c r="B261" s="5">
        <v>1</v>
      </c>
      <c r="C261" s="5" t="s">
        <v>215</v>
      </c>
      <c r="D261" s="35"/>
      <c r="E261" s="6">
        <f t="shared" si="21"/>
        <v>0</v>
      </c>
      <c r="F261" s="4"/>
      <c r="G261" s="33"/>
      <c r="H261" s="37"/>
      <c r="I261" s="33"/>
      <c r="J261" s="6">
        <f t="shared" si="22"/>
        <v>0</v>
      </c>
      <c r="K261" s="4"/>
      <c r="L261" s="6">
        <f t="shared" si="23"/>
        <v>0</v>
      </c>
    </row>
    <row r="262" spans="1:12" x14ac:dyDescent="0.25">
      <c r="A262" s="5" t="s">
        <v>163</v>
      </c>
      <c r="B262" s="5">
        <v>2</v>
      </c>
      <c r="C262" s="5" t="s">
        <v>216</v>
      </c>
      <c r="D262" s="35"/>
      <c r="E262" s="6">
        <f t="shared" si="21"/>
        <v>0</v>
      </c>
      <c r="F262" s="4"/>
      <c r="G262" s="33"/>
      <c r="H262" s="37"/>
      <c r="I262" s="33"/>
      <c r="J262" s="6">
        <f t="shared" si="22"/>
        <v>0</v>
      </c>
      <c r="K262" s="4"/>
      <c r="L262" s="6">
        <f t="shared" si="23"/>
        <v>0</v>
      </c>
    </row>
    <row r="263" spans="1:12" x14ac:dyDescent="0.25">
      <c r="A263" s="5" t="s">
        <v>163</v>
      </c>
      <c r="B263" s="5">
        <v>1</v>
      </c>
      <c r="C263" s="5" t="s">
        <v>217</v>
      </c>
      <c r="D263" s="35"/>
      <c r="E263" s="6">
        <f t="shared" si="21"/>
        <v>0</v>
      </c>
      <c r="F263" s="4"/>
      <c r="G263" s="33"/>
      <c r="H263" s="37"/>
      <c r="I263" s="33"/>
      <c r="J263" s="6">
        <f t="shared" si="22"/>
        <v>0</v>
      </c>
      <c r="K263" s="4"/>
      <c r="L263" s="6">
        <f t="shared" si="23"/>
        <v>0</v>
      </c>
    </row>
    <row r="264" spans="1:12" x14ac:dyDescent="0.25">
      <c r="A264" s="5" t="s">
        <v>163</v>
      </c>
      <c r="B264" s="5">
        <v>1</v>
      </c>
      <c r="C264" s="5" t="s">
        <v>40</v>
      </c>
      <c r="D264" s="35"/>
      <c r="E264" s="6">
        <f t="shared" si="21"/>
        <v>0</v>
      </c>
      <c r="F264" s="4"/>
      <c r="G264" s="33"/>
      <c r="H264" s="37"/>
      <c r="I264" s="33"/>
      <c r="J264" s="6">
        <f t="shared" si="22"/>
        <v>0</v>
      </c>
      <c r="K264" s="4"/>
      <c r="L264" s="6">
        <f t="shared" si="23"/>
        <v>0</v>
      </c>
    </row>
    <row r="265" spans="1:12" x14ac:dyDescent="0.25">
      <c r="A265" s="5" t="s">
        <v>163</v>
      </c>
      <c r="B265" s="5">
        <v>1</v>
      </c>
      <c r="C265" s="5" t="s">
        <v>218</v>
      </c>
      <c r="D265" s="35"/>
      <c r="E265" s="6">
        <f t="shared" si="21"/>
        <v>0</v>
      </c>
      <c r="F265" s="4"/>
      <c r="G265" s="33"/>
      <c r="H265" s="37"/>
      <c r="I265" s="33"/>
      <c r="J265" s="6">
        <f t="shared" si="22"/>
        <v>0</v>
      </c>
      <c r="K265" s="4"/>
      <c r="L265" s="6">
        <f t="shared" si="23"/>
        <v>0</v>
      </c>
    </row>
    <row r="266" spans="1:12" x14ac:dyDescent="0.25">
      <c r="A266" s="5" t="s">
        <v>163</v>
      </c>
      <c r="B266" s="5">
        <v>1</v>
      </c>
      <c r="C266" s="5" t="s">
        <v>219</v>
      </c>
      <c r="D266" s="35"/>
      <c r="E266" s="6">
        <f t="shared" si="21"/>
        <v>0</v>
      </c>
      <c r="F266" s="4"/>
      <c r="G266" s="33"/>
      <c r="H266" s="37"/>
      <c r="I266" s="33"/>
      <c r="J266" s="6">
        <f t="shared" si="22"/>
        <v>0</v>
      </c>
      <c r="K266" s="4"/>
      <c r="L266" s="6">
        <f t="shared" si="23"/>
        <v>0</v>
      </c>
    </row>
    <row r="267" spans="1:12" x14ac:dyDescent="0.25">
      <c r="A267" s="5" t="s">
        <v>163</v>
      </c>
      <c r="B267" s="5">
        <v>1</v>
      </c>
      <c r="C267" s="5" t="s">
        <v>220</v>
      </c>
      <c r="D267" s="35"/>
      <c r="E267" s="6">
        <f t="shared" si="21"/>
        <v>0</v>
      </c>
      <c r="F267" s="4"/>
      <c r="G267" s="33"/>
      <c r="H267" s="37"/>
      <c r="I267" s="33"/>
      <c r="J267" s="6">
        <f t="shared" si="22"/>
        <v>0</v>
      </c>
      <c r="K267" s="4"/>
      <c r="L267" s="6">
        <f t="shared" si="23"/>
        <v>0</v>
      </c>
    </row>
    <row r="268" spans="1:12" x14ac:dyDescent="0.25">
      <c r="A268" s="5" t="s">
        <v>163</v>
      </c>
      <c r="B268" s="5">
        <v>17</v>
      </c>
      <c r="C268" s="5" t="s">
        <v>128</v>
      </c>
      <c r="D268" s="35"/>
      <c r="E268" s="6">
        <f t="shared" si="21"/>
        <v>0</v>
      </c>
      <c r="F268" s="4"/>
      <c r="G268" s="33"/>
      <c r="H268" s="37"/>
      <c r="I268" s="33"/>
      <c r="J268" s="6">
        <f t="shared" si="22"/>
        <v>0</v>
      </c>
      <c r="K268" s="4"/>
      <c r="L268" s="6">
        <f t="shared" si="23"/>
        <v>0</v>
      </c>
    </row>
    <row r="269" spans="1:12" x14ac:dyDescent="0.25">
      <c r="A269" s="5" t="s">
        <v>163</v>
      </c>
      <c r="B269" s="5">
        <v>1</v>
      </c>
      <c r="C269" s="5" t="s">
        <v>221</v>
      </c>
      <c r="D269" s="35"/>
      <c r="E269" s="6">
        <f t="shared" si="21"/>
        <v>0</v>
      </c>
      <c r="F269" s="4"/>
      <c r="G269" s="33"/>
      <c r="H269" s="37"/>
      <c r="I269" s="33"/>
      <c r="J269" s="6">
        <f t="shared" si="22"/>
        <v>0</v>
      </c>
      <c r="K269" s="4"/>
      <c r="L269" s="6">
        <f t="shared" si="23"/>
        <v>0</v>
      </c>
    </row>
    <row r="270" spans="1:12" x14ac:dyDescent="0.25">
      <c r="A270" s="5" t="s">
        <v>163</v>
      </c>
      <c r="B270" s="5">
        <v>1</v>
      </c>
      <c r="C270" s="5" t="s">
        <v>222</v>
      </c>
      <c r="D270" s="35"/>
      <c r="E270" s="6">
        <f t="shared" si="21"/>
        <v>0</v>
      </c>
      <c r="F270" s="4"/>
      <c r="G270" s="33"/>
      <c r="H270" s="37"/>
      <c r="I270" s="33"/>
      <c r="J270" s="6">
        <f t="shared" si="22"/>
        <v>0</v>
      </c>
      <c r="K270" s="4"/>
      <c r="L270" s="6">
        <f t="shared" si="23"/>
        <v>0</v>
      </c>
    </row>
    <row r="271" spans="1:12" x14ac:dyDescent="0.25">
      <c r="A271" s="5" t="s">
        <v>163</v>
      </c>
      <c r="B271" s="5">
        <v>1</v>
      </c>
      <c r="C271" s="5" t="s">
        <v>223</v>
      </c>
      <c r="D271" s="35"/>
      <c r="E271" s="6">
        <f t="shared" si="21"/>
        <v>0</v>
      </c>
      <c r="F271" s="4"/>
      <c r="G271" s="33"/>
      <c r="H271" s="37"/>
      <c r="I271" s="33"/>
      <c r="J271" s="6">
        <f t="shared" si="22"/>
        <v>0</v>
      </c>
      <c r="K271" s="4"/>
      <c r="L271" s="6">
        <f t="shared" si="23"/>
        <v>0</v>
      </c>
    </row>
    <row r="272" spans="1:12" x14ac:dyDescent="0.25">
      <c r="A272" s="5" t="s">
        <v>163</v>
      </c>
      <c r="B272" s="5">
        <v>1</v>
      </c>
      <c r="C272" s="5" t="s">
        <v>224</v>
      </c>
      <c r="D272" s="35"/>
      <c r="E272" s="6">
        <f t="shared" si="21"/>
        <v>0</v>
      </c>
      <c r="F272" s="4"/>
      <c r="G272" s="33"/>
      <c r="H272" s="37"/>
      <c r="I272" s="33"/>
      <c r="J272" s="6">
        <f t="shared" si="22"/>
        <v>0</v>
      </c>
      <c r="K272" s="4"/>
      <c r="L272" s="6">
        <f t="shared" si="23"/>
        <v>0</v>
      </c>
    </row>
    <row r="273" spans="1:12" x14ac:dyDescent="0.25">
      <c r="A273" s="5" t="s">
        <v>163</v>
      </c>
      <c r="B273" s="5">
        <v>265</v>
      </c>
      <c r="C273" s="5" t="s">
        <v>47</v>
      </c>
      <c r="D273" s="35"/>
      <c r="E273" s="6">
        <f t="shared" si="21"/>
        <v>0</v>
      </c>
      <c r="F273" s="4"/>
      <c r="G273" s="33"/>
      <c r="H273" s="37"/>
      <c r="I273" s="33"/>
      <c r="J273" s="6">
        <f t="shared" si="22"/>
        <v>0</v>
      </c>
      <c r="K273" s="4"/>
      <c r="L273" s="6">
        <f t="shared" si="23"/>
        <v>0</v>
      </c>
    </row>
    <row r="274" spans="1:12" x14ac:dyDescent="0.25">
      <c r="A274" s="5" t="s">
        <v>163</v>
      </c>
      <c r="B274" s="5">
        <v>15</v>
      </c>
      <c r="C274" s="5" t="s">
        <v>48</v>
      </c>
      <c r="D274" s="35"/>
      <c r="E274" s="6">
        <f t="shared" si="21"/>
        <v>0</v>
      </c>
      <c r="F274" s="4"/>
      <c r="G274" s="33"/>
      <c r="H274" s="37"/>
      <c r="I274" s="33"/>
      <c r="J274" s="6">
        <f t="shared" si="22"/>
        <v>0</v>
      </c>
      <c r="K274" s="4"/>
      <c r="L274" s="6">
        <f t="shared" si="23"/>
        <v>0</v>
      </c>
    </row>
    <row r="275" spans="1:12" x14ac:dyDescent="0.25">
      <c r="A275" s="5" t="s">
        <v>163</v>
      </c>
      <c r="B275" s="5">
        <v>2</v>
      </c>
      <c r="C275" s="5" t="s">
        <v>46</v>
      </c>
      <c r="D275" s="35"/>
      <c r="E275" s="6">
        <f t="shared" si="21"/>
        <v>0</v>
      </c>
      <c r="F275" s="4"/>
      <c r="G275" s="33"/>
      <c r="H275" s="37"/>
      <c r="I275" s="33"/>
      <c r="J275" s="6">
        <f t="shared" si="22"/>
        <v>0</v>
      </c>
      <c r="K275" s="4"/>
      <c r="L275" s="6">
        <f t="shared" si="23"/>
        <v>0</v>
      </c>
    </row>
    <row r="276" spans="1:12" x14ac:dyDescent="0.25">
      <c r="A276" s="5" t="s">
        <v>163</v>
      </c>
      <c r="B276" s="5">
        <v>13</v>
      </c>
      <c r="C276" s="5" t="s">
        <v>47</v>
      </c>
      <c r="D276" s="35"/>
      <c r="E276" s="6">
        <f t="shared" si="21"/>
        <v>0</v>
      </c>
      <c r="F276" s="4"/>
      <c r="G276" s="33"/>
      <c r="H276" s="37"/>
      <c r="I276" s="33"/>
      <c r="J276" s="6">
        <f t="shared" si="22"/>
        <v>0</v>
      </c>
      <c r="K276" s="4"/>
      <c r="L276" s="6">
        <f t="shared" si="23"/>
        <v>0</v>
      </c>
    </row>
    <row r="277" spans="1:12" x14ac:dyDescent="0.25">
      <c r="A277" s="5" t="s">
        <v>163</v>
      </c>
      <c r="B277" s="5">
        <v>2</v>
      </c>
      <c r="C277" s="5" t="s">
        <v>48</v>
      </c>
      <c r="D277" s="35"/>
      <c r="E277" s="6">
        <f t="shared" si="21"/>
        <v>0</v>
      </c>
      <c r="F277" s="4"/>
      <c r="G277" s="33"/>
      <c r="H277" s="37"/>
      <c r="I277" s="33"/>
      <c r="J277" s="6">
        <f t="shared" si="22"/>
        <v>0</v>
      </c>
      <c r="K277" s="4"/>
      <c r="L277" s="6">
        <f t="shared" si="23"/>
        <v>0</v>
      </c>
    </row>
    <row r="278" spans="1:12" x14ac:dyDescent="0.25">
      <c r="A278" s="5" t="s">
        <v>163</v>
      </c>
      <c r="B278" s="5">
        <v>1</v>
      </c>
      <c r="C278" s="5" t="s">
        <v>225</v>
      </c>
      <c r="D278" s="35"/>
      <c r="E278" s="6">
        <f t="shared" si="21"/>
        <v>0</v>
      </c>
      <c r="F278" s="4"/>
      <c r="G278" s="33"/>
      <c r="H278" s="37"/>
      <c r="I278" s="33"/>
      <c r="J278" s="6">
        <f t="shared" si="22"/>
        <v>0</v>
      </c>
      <c r="K278" s="4"/>
      <c r="L278" s="6">
        <f t="shared" si="23"/>
        <v>0</v>
      </c>
    </row>
    <row r="279" spans="1:12" x14ac:dyDescent="0.25">
      <c r="A279" s="5" t="s">
        <v>163</v>
      </c>
      <c r="B279" s="5">
        <v>2</v>
      </c>
      <c r="C279" s="5" t="s">
        <v>226</v>
      </c>
      <c r="D279" s="35"/>
      <c r="E279" s="6">
        <f t="shared" si="21"/>
        <v>0</v>
      </c>
      <c r="F279" s="4"/>
      <c r="G279" s="33"/>
      <c r="H279" s="37"/>
      <c r="I279" s="33"/>
      <c r="J279" s="6">
        <f t="shared" si="22"/>
        <v>0</v>
      </c>
      <c r="K279" s="4"/>
      <c r="L279" s="6">
        <f t="shared" si="23"/>
        <v>0</v>
      </c>
    </row>
    <row r="280" spans="1:12" x14ac:dyDescent="0.25">
      <c r="A280" s="5" t="s">
        <v>163</v>
      </c>
      <c r="B280" s="5">
        <v>3</v>
      </c>
      <c r="C280" s="5" t="s">
        <v>130</v>
      </c>
      <c r="D280" s="35"/>
      <c r="E280" s="6">
        <f t="shared" si="21"/>
        <v>0</v>
      </c>
      <c r="F280" s="4"/>
      <c r="G280" s="33"/>
      <c r="H280" s="37"/>
      <c r="I280" s="33"/>
      <c r="J280" s="6">
        <f t="shared" si="22"/>
        <v>0</v>
      </c>
      <c r="K280" s="4"/>
      <c r="L280" s="6">
        <f t="shared" si="23"/>
        <v>0</v>
      </c>
    </row>
    <row r="281" spans="1:12" x14ac:dyDescent="0.25">
      <c r="A281" s="5" t="s">
        <v>163</v>
      </c>
      <c r="B281" s="5">
        <v>4</v>
      </c>
      <c r="C281" s="5" t="s">
        <v>227</v>
      </c>
      <c r="D281" s="35"/>
      <c r="E281" s="6">
        <f t="shared" si="21"/>
        <v>0</v>
      </c>
      <c r="F281" s="4"/>
      <c r="G281" s="33"/>
      <c r="H281" s="37"/>
      <c r="I281" s="33"/>
      <c r="J281" s="6">
        <f t="shared" si="22"/>
        <v>0</v>
      </c>
      <c r="K281" s="4"/>
      <c r="L281" s="6">
        <f t="shared" si="23"/>
        <v>0</v>
      </c>
    </row>
    <row r="282" spans="1:12" x14ac:dyDescent="0.25">
      <c r="A282" s="5" t="s">
        <v>163</v>
      </c>
      <c r="B282" s="5">
        <v>1</v>
      </c>
      <c r="C282" s="5" t="s">
        <v>228</v>
      </c>
      <c r="D282" s="35"/>
      <c r="E282" s="6">
        <f t="shared" si="21"/>
        <v>0</v>
      </c>
      <c r="F282" s="4"/>
      <c r="G282" s="33"/>
      <c r="H282" s="37"/>
      <c r="I282" s="33"/>
      <c r="J282" s="6">
        <f t="shared" si="22"/>
        <v>0</v>
      </c>
      <c r="K282" s="4"/>
      <c r="L282" s="6">
        <f t="shared" si="23"/>
        <v>0</v>
      </c>
    </row>
    <row r="283" spans="1:12" x14ac:dyDescent="0.25">
      <c r="A283" s="5" t="s">
        <v>163</v>
      </c>
      <c r="B283" s="5">
        <v>1</v>
      </c>
      <c r="C283" s="5" t="s">
        <v>229</v>
      </c>
      <c r="D283" s="35"/>
      <c r="E283" s="6">
        <f t="shared" si="21"/>
        <v>0</v>
      </c>
      <c r="F283" s="4"/>
      <c r="G283" s="33"/>
      <c r="H283" s="37"/>
      <c r="I283" s="33"/>
      <c r="J283" s="6">
        <f t="shared" si="22"/>
        <v>0</v>
      </c>
      <c r="K283" s="4"/>
      <c r="L283" s="6">
        <f t="shared" si="23"/>
        <v>0</v>
      </c>
    </row>
    <row r="284" spans="1:12" x14ac:dyDescent="0.25">
      <c r="A284" s="5" t="s">
        <v>163</v>
      </c>
      <c r="B284" s="5">
        <v>1</v>
      </c>
      <c r="C284" s="5" t="s">
        <v>156</v>
      </c>
      <c r="D284" s="35"/>
      <c r="E284" s="6">
        <f t="shared" si="21"/>
        <v>0</v>
      </c>
      <c r="F284" s="4"/>
      <c r="G284" s="33"/>
      <c r="H284" s="37"/>
      <c r="I284" s="33"/>
      <c r="J284" s="6">
        <f t="shared" si="22"/>
        <v>0</v>
      </c>
      <c r="K284" s="4"/>
      <c r="L284" s="6">
        <f t="shared" si="23"/>
        <v>0</v>
      </c>
    </row>
    <row r="285" spans="1:12" x14ac:dyDescent="0.25">
      <c r="A285" s="5" t="s">
        <v>163</v>
      </c>
      <c r="B285" s="5">
        <v>4</v>
      </c>
      <c r="C285" s="5" t="s">
        <v>151</v>
      </c>
      <c r="D285" s="35"/>
      <c r="E285" s="6">
        <f t="shared" si="21"/>
        <v>0</v>
      </c>
      <c r="F285" s="4"/>
      <c r="G285" s="33"/>
      <c r="H285" s="37"/>
      <c r="I285" s="33"/>
      <c r="J285" s="6">
        <f t="shared" si="22"/>
        <v>0</v>
      </c>
      <c r="K285" s="4"/>
      <c r="L285" s="6">
        <f t="shared" si="23"/>
        <v>0</v>
      </c>
    </row>
    <row r="286" spans="1:12" x14ac:dyDescent="0.25">
      <c r="A286" s="5" t="s">
        <v>163</v>
      </c>
      <c r="B286" s="5">
        <v>1</v>
      </c>
      <c r="C286" s="5" t="s">
        <v>230</v>
      </c>
      <c r="D286" s="35"/>
      <c r="E286" s="6">
        <f t="shared" si="21"/>
        <v>0</v>
      </c>
      <c r="F286" s="4"/>
      <c r="G286" s="33"/>
      <c r="H286" s="37"/>
      <c r="I286" s="33"/>
      <c r="J286" s="6">
        <f t="shared" si="22"/>
        <v>0</v>
      </c>
      <c r="K286" s="4"/>
      <c r="L286" s="6">
        <f t="shared" si="23"/>
        <v>0</v>
      </c>
    </row>
    <row r="287" spans="1:12" x14ac:dyDescent="0.25">
      <c r="A287" s="5" t="s">
        <v>163</v>
      </c>
      <c r="B287" s="5">
        <v>5</v>
      </c>
      <c r="C287" s="5" t="s">
        <v>231</v>
      </c>
      <c r="D287" s="35"/>
      <c r="E287" s="6">
        <f t="shared" si="21"/>
        <v>0</v>
      </c>
      <c r="F287" s="4"/>
      <c r="G287" s="33"/>
      <c r="H287" s="37"/>
      <c r="I287" s="33"/>
      <c r="J287" s="6">
        <f t="shared" si="22"/>
        <v>0</v>
      </c>
      <c r="K287" s="4"/>
      <c r="L287" s="6">
        <f t="shared" si="23"/>
        <v>0</v>
      </c>
    </row>
    <row r="288" spans="1:12" x14ac:dyDescent="0.25">
      <c r="A288" s="5" t="s">
        <v>163</v>
      </c>
      <c r="B288" s="5">
        <v>3</v>
      </c>
      <c r="C288" s="5" t="s">
        <v>232</v>
      </c>
      <c r="D288" s="35"/>
      <c r="E288" s="6">
        <f t="shared" si="21"/>
        <v>0</v>
      </c>
      <c r="F288" s="4"/>
      <c r="G288" s="33"/>
      <c r="H288" s="37"/>
      <c r="I288" s="33"/>
      <c r="J288" s="6">
        <f t="shared" si="22"/>
        <v>0</v>
      </c>
      <c r="K288" s="4"/>
      <c r="L288" s="6">
        <f t="shared" si="23"/>
        <v>0</v>
      </c>
    </row>
    <row r="289" spans="1:12" x14ac:dyDescent="0.25">
      <c r="A289" s="5" t="s">
        <v>163</v>
      </c>
      <c r="B289" s="5">
        <v>10</v>
      </c>
      <c r="C289" s="5" t="s">
        <v>60</v>
      </c>
      <c r="D289" s="35"/>
      <c r="E289" s="6">
        <f t="shared" si="21"/>
        <v>0</v>
      </c>
      <c r="F289" s="4"/>
      <c r="G289" s="33"/>
      <c r="H289" s="37"/>
      <c r="I289" s="33"/>
      <c r="J289" s="6">
        <f t="shared" si="22"/>
        <v>0</v>
      </c>
      <c r="K289" s="4"/>
      <c r="L289" s="6">
        <f t="shared" si="23"/>
        <v>0</v>
      </c>
    </row>
    <row r="290" spans="1:12" x14ac:dyDescent="0.25">
      <c r="A290" s="5" t="s">
        <v>163</v>
      </c>
      <c r="B290" s="5">
        <v>18</v>
      </c>
      <c r="C290" s="5" t="s">
        <v>232</v>
      </c>
      <c r="D290" s="35"/>
      <c r="E290" s="6">
        <f t="shared" si="21"/>
        <v>0</v>
      </c>
      <c r="F290" s="4"/>
      <c r="G290" s="33"/>
      <c r="H290" s="37"/>
      <c r="I290" s="33"/>
      <c r="J290" s="6">
        <f t="shared" si="22"/>
        <v>0</v>
      </c>
      <c r="K290" s="4"/>
      <c r="L290" s="6">
        <f t="shared" si="23"/>
        <v>0</v>
      </c>
    </row>
    <row r="291" spans="1:12" x14ac:dyDescent="0.25">
      <c r="A291" s="5" t="s">
        <v>163</v>
      </c>
      <c r="B291" s="5">
        <v>17</v>
      </c>
      <c r="C291" s="5" t="s">
        <v>131</v>
      </c>
      <c r="D291" s="35"/>
      <c r="E291" s="6">
        <f t="shared" si="21"/>
        <v>0</v>
      </c>
      <c r="F291" s="4"/>
      <c r="G291" s="33"/>
      <c r="H291" s="37"/>
      <c r="I291" s="33"/>
      <c r="J291" s="6">
        <f t="shared" si="22"/>
        <v>0</v>
      </c>
      <c r="K291" s="4"/>
      <c r="L291" s="6">
        <f t="shared" si="23"/>
        <v>0</v>
      </c>
    </row>
    <row r="292" spans="1:12" x14ac:dyDescent="0.25">
      <c r="A292" s="5" t="s">
        <v>163</v>
      </c>
      <c r="B292" s="5">
        <v>1</v>
      </c>
      <c r="C292" s="5" t="s">
        <v>61</v>
      </c>
      <c r="D292" s="35"/>
      <c r="E292" s="6">
        <f t="shared" si="21"/>
        <v>0</v>
      </c>
      <c r="F292" s="4"/>
      <c r="G292" s="33"/>
      <c r="H292" s="37"/>
      <c r="I292" s="33"/>
      <c r="J292" s="6">
        <f t="shared" si="22"/>
        <v>0</v>
      </c>
      <c r="K292" s="4"/>
      <c r="L292" s="6">
        <f t="shared" si="23"/>
        <v>0</v>
      </c>
    </row>
    <row r="293" spans="1:12" x14ac:dyDescent="0.25">
      <c r="A293" s="5" t="s">
        <v>163</v>
      </c>
      <c r="B293" s="5">
        <v>1</v>
      </c>
      <c r="C293" s="5" t="s">
        <v>233</v>
      </c>
      <c r="D293" s="35"/>
      <c r="E293" s="6">
        <f t="shared" si="21"/>
        <v>0</v>
      </c>
      <c r="F293" s="4"/>
      <c r="G293" s="33"/>
      <c r="H293" s="37"/>
      <c r="I293" s="33"/>
      <c r="J293" s="6">
        <f t="shared" si="22"/>
        <v>0</v>
      </c>
      <c r="K293" s="4"/>
      <c r="L293" s="6">
        <f t="shared" si="23"/>
        <v>0</v>
      </c>
    </row>
    <row r="294" spans="1:12" x14ac:dyDescent="0.25">
      <c r="A294" s="5" t="s">
        <v>163</v>
      </c>
      <c r="B294" s="5">
        <v>4</v>
      </c>
      <c r="C294" s="5" t="s">
        <v>234</v>
      </c>
      <c r="D294" s="35"/>
      <c r="E294" s="6">
        <f t="shared" si="21"/>
        <v>0</v>
      </c>
      <c r="F294" s="4"/>
      <c r="G294" s="33"/>
      <c r="H294" s="37"/>
      <c r="I294" s="33"/>
      <c r="J294" s="6">
        <f t="shared" si="22"/>
        <v>0</v>
      </c>
      <c r="K294" s="4"/>
      <c r="L294" s="6">
        <f t="shared" si="23"/>
        <v>0</v>
      </c>
    </row>
    <row r="295" spans="1:12" x14ac:dyDescent="0.25">
      <c r="A295" s="5" t="s">
        <v>163</v>
      </c>
      <c r="B295" s="5">
        <v>1</v>
      </c>
      <c r="C295" s="5" t="s">
        <v>235</v>
      </c>
      <c r="D295" s="35"/>
      <c r="E295" s="6">
        <f t="shared" si="21"/>
        <v>0</v>
      </c>
      <c r="F295" s="4"/>
      <c r="G295" s="33"/>
      <c r="H295" s="37"/>
      <c r="I295" s="33"/>
      <c r="J295" s="6">
        <f t="shared" si="22"/>
        <v>0</v>
      </c>
      <c r="K295" s="4"/>
      <c r="L295" s="6">
        <f t="shared" si="23"/>
        <v>0</v>
      </c>
    </row>
    <row r="296" spans="1:12" x14ac:dyDescent="0.25">
      <c r="A296" s="5" t="s">
        <v>163</v>
      </c>
      <c r="B296" s="5">
        <v>1</v>
      </c>
      <c r="C296" s="5" t="s">
        <v>236</v>
      </c>
      <c r="D296" s="35"/>
      <c r="E296" s="6">
        <f t="shared" si="21"/>
        <v>0</v>
      </c>
      <c r="F296" s="4"/>
      <c r="G296" s="33"/>
      <c r="H296" s="37"/>
      <c r="I296" s="33"/>
      <c r="J296" s="6">
        <f t="shared" si="22"/>
        <v>0</v>
      </c>
      <c r="K296" s="4"/>
      <c r="L296" s="6">
        <f t="shared" si="23"/>
        <v>0</v>
      </c>
    </row>
    <row r="297" spans="1:12" x14ac:dyDescent="0.25">
      <c r="A297" s="5" t="s">
        <v>163</v>
      </c>
      <c r="B297" s="5">
        <v>5</v>
      </c>
      <c r="C297" s="5" t="s">
        <v>237</v>
      </c>
      <c r="D297" s="35"/>
      <c r="E297" s="6">
        <f t="shared" si="21"/>
        <v>0</v>
      </c>
      <c r="F297" s="4"/>
      <c r="G297" s="33"/>
      <c r="H297" s="37"/>
      <c r="I297" s="33"/>
      <c r="J297" s="6">
        <f t="shared" si="22"/>
        <v>0</v>
      </c>
      <c r="K297" s="4"/>
      <c r="L297" s="6">
        <f t="shared" si="23"/>
        <v>0</v>
      </c>
    </row>
    <row r="298" spans="1:12" x14ac:dyDescent="0.25">
      <c r="A298" s="5" t="s">
        <v>163</v>
      </c>
      <c r="B298" s="5">
        <v>1</v>
      </c>
      <c r="C298" s="5" t="s">
        <v>238</v>
      </c>
      <c r="D298" s="35"/>
      <c r="E298" s="6">
        <f t="shared" si="21"/>
        <v>0</v>
      </c>
      <c r="F298" s="4"/>
      <c r="G298" s="33"/>
      <c r="H298" s="37"/>
      <c r="I298" s="33"/>
      <c r="J298" s="6">
        <f t="shared" si="22"/>
        <v>0</v>
      </c>
      <c r="K298" s="4"/>
      <c r="L298" s="6">
        <f t="shared" si="23"/>
        <v>0</v>
      </c>
    </row>
    <row r="299" spans="1:12" x14ac:dyDescent="0.25">
      <c r="A299" s="5" t="s">
        <v>163</v>
      </c>
      <c r="B299" s="5">
        <v>1</v>
      </c>
      <c r="C299" s="5" t="s">
        <v>239</v>
      </c>
      <c r="D299" s="35"/>
      <c r="E299" s="6">
        <f t="shared" si="21"/>
        <v>0</v>
      </c>
      <c r="F299" s="4"/>
      <c r="G299" s="33"/>
      <c r="H299" s="37"/>
      <c r="I299" s="33"/>
      <c r="J299" s="6">
        <f t="shared" si="22"/>
        <v>0</v>
      </c>
      <c r="K299" s="4"/>
      <c r="L299" s="6">
        <f t="shared" si="23"/>
        <v>0</v>
      </c>
    </row>
    <row r="300" spans="1:12" x14ac:dyDescent="0.25">
      <c r="A300" s="5" t="s">
        <v>163</v>
      </c>
      <c r="B300" s="5">
        <v>1</v>
      </c>
      <c r="C300" s="5" t="s">
        <v>240</v>
      </c>
      <c r="D300" s="35"/>
      <c r="E300" s="6">
        <f t="shared" si="21"/>
        <v>0</v>
      </c>
      <c r="F300" s="4"/>
      <c r="G300" s="33"/>
      <c r="H300" s="37"/>
      <c r="I300" s="33"/>
      <c r="J300" s="6">
        <f t="shared" si="22"/>
        <v>0</v>
      </c>
      <c r="K300" s="4"/>
      <c r="L300" s="6">
        <f t="shared" si="23"/>
        <v>0</v>
      </c>
    </row>
    <row r="301" spans="1:12" x14ac:dyDescent="0.25">
      <c r="A301" s="5" t="s">
        <v>163</v>
      </c>
      <c r="B301" s="5">
        <v>1</v>
      </c>
      <c r="C301" s="5" t="s">
        <v>241</v>
      </c>
      <c r="D301" s="35"/>
      <c r="E301" s="6">
        <f t="shared" si="21"/>
        <v>0</v>
      </c>
      <c r="F301" s="4"/>
      <c r="G301" s="33"/>
      <c r="H301" s="37"/>
      <c r="I301" s="33"/>
      <c r="J301" s="6">
        <f t="shared" si="22"/>
        <v>0</v>
      </c>
      <c r="K301" s="4"/>
      <c r="L301" s="6">
        <f t="shared" si="23"/>
        <v>0</v>
      </c>
    </row>
    <row r="302" spans="1:12" x14ac:dyDescent="0.25">
      <c r="A302" s="5" t="s">
        <v>163</v>
      </c>
      <c r="B302" s="5">
        <v>1</v>
      </c>
      <c r="C302" s="5" t="s">
        <v>242</v>
      </c>
      <c r="D302" s="35"/>
      <c r="E302" s="6">
        <f t="shared" si="21"/>
        <v>0</v>
      </c>
      <c r="F302" s="4"/>
      <c r="G302" s="33"/>
      <c r="H302" s="37"/>
      <c r="I302" s="33"/>
      <c r="J302" s="6">
        <f t="shared" si="22"/>
        <v>0</v>
      </c>
      <c r="K302" s="4"/>
      <c r="L302" s="6">
        <f t="shared" si="23"/>
        <v>0</v>
      </c>
    </row>
    <row r="303" spans="1:12" x14ac:dyDescent="0.25">
      <c r="A303" s="5" t="s">
        <v>163</v>
      </c>
      <c r="B303" s="5">
        <v>1</v>
      </c>
      <c r="C303" s="5" t="s">
        <v>243</v>
      </c>
      <c r="D303" s="35"/>
      <c r="E303" s="6">
        <f t="shared" si="21"/>
        <v>0</v>
      </c>
      <c r="F303" s="4"/>
      <c r="G303" s="33"/>
      <c r="H303" s="37"/>
      <c r="I303" s="33"/>
      <c r="J303" s="6">
        <f t="shared" si="22"/>
        <v>0</v>
      </c>
      <c r="K303" s="4"/>
      <c r="L303" s="6">
        <f t="shared" si="23"/>
        <v>0</v>
      </c>
    </row>
    <row r="304" spans="1:12" x14ac:dyDescent="0.25">
      <c r="A304" s="5" t="s">
        <v>163</v>
      </c>
      <c r="B304" s="5">
        <v>1</v>
      </c>
      <c r="C304" s="5" t="s">
        <v>244</v>
      </c>
      <c r="D304" s="35"/>
      <c r="E304" s="6">
        <f t="shared" si="21"/>
        <v>0</v>
      </c>
      <c r="F304" s="4"/>
      <c r="G304" s="33"/>
      <c r="H304" s="37"/>
      <c r="I304" s="33"/>
      <c r="J304" s="6">
        <f t="shared" si="22"/>
        <v>0</v>
      </c>
      <c r="K304" s="4"/>
      <c r="L304" s="6">
        <f t="shared" si="23"/>
        <v>0</v>
      </c>
    </row>
    <row r="305" spans="1:12" x14ac:dyDescent="0.25">
      <c r="A305" s="5" t="s">
        <v>163</v>
      </c>
      <c r="B305" s="5">
        <v>3</v>
      </c>
      <c r="C305" s="5" t="s">
        <v>245</v>
      </c>
      <c r="D305" s="35"/>
      <c r="E305" s="6">
        <f t="shared" si="21"/>
        <v>0</v>
      </c>
      <c r="F305" s="4"/>
      <c r="G305" s="33"/>
      <c r="H305" s="37"/>
      <c r="I305" s="33"/>
      <c r="J305" s="6">
        <f t="shared" si="22"/>
        <v>0</v>
      </c>
      <c r="K305" s="4"/>
      <c r="L305" s="6">
        <f t="shared" si="23"/>
        <v>0</v>
      </c>
    </row>
    <row r="306" spans="1:12" x14ac:dyDescent="0.25">
      <c r="A306" s="5" t="s">
        <v>163</v>
      </c>
      <c r="B306" s="5">
        <v>1</v>
      </c>
      <c r="C306" s="5" t="s">
        <v>246</v>
      </c>
      <c r="D306" s="35"/>
      <c r="E306" s="6">
        <f t="shared" si="21"/>
        <v>0</v>
      </c>
      <c r="F306" s="4"/>
      <c r="G306" s="33"/>
      <c r="H306" s="37"/>
      <c r="I306" s="33"/>
      <c r="J306" s="6">
        <f t="shared" si="22"/>
        <v>0</v>
      </c>
      <c r="K306" s="4"/>
      <c r="L306" s="6">
        <f t="shared" si="23"/>
        <v>0</v>
      </c>
    </row>
    <row r="307" spans="1:12" x14ac:dyDescent="0.25">
      <c r="A307" s="5" t="s">
        <v>163</v>
      </c>
      <c r="B307" s="5">
        <v>1</v>
      </c>
      <c r="C307" s="5" t="s">
        <v>247</v>
      </c>
      <c r="D307" s="35"/>
      <c r="E307" s="6">
        <f t="shared" si="21"/>
        <v>0</v>
      </c>
      <c r="F307" s="4"/>
      <c r="G307" s="33"/>
      <c r="H307" s="37"/>
      <c r="I307" s="33"/>
      <c r="J307" s="6">
        <f t="shared" si="22"/>
        <v>0</v>
      </c>
      <c r="K307" s="4"/>
      <c r="L307" s="6">
        <f t="shared" si="23"/>
        <v>0</v>
      </c>
    </row>
    <row r="308" spans="1:12" x14ac:dyDescent="0.25">
      <c r="A308" s="5" t="s">
        <v>163</v>
      </c>
      <c r="B308" s="5">
        <v>1</v>
      </c>
      <c r="C308" s="5" t="s">
        <v>248</v>
      </c>
      <c r="D308" s="35"/>
      <c r="E308" s="6">
        <f t="shared" si="21"/>
        <v>0</v>
      </c>
      <c r="F308" s="4"/>
      <c r="G308" s="33"/>
      <c r="H308" s="37"/>
      <c r="I308" s="33"/>
      <c r="J308" s="6">
        <f t="shared" si="22"/>
        <v>0</v>
      </c>
      <c r="K308" s="4"/>
      <c r="L308" s="6">
        <f t="shared" si="23"/>
        <v>0</v>
      </c>
    </row>
    <row r="309" spans="1:12" x14ac:dyDescent="0.25">
      <c r="A309" s="5" t="s">
        <v>163</v>
      </c>
      <c r="B309" s="5">
        <v>36</v>
      </c>
      <c r="C309" s="5" t="s">
        <v>93</v>
      </c>
      <c r="D309" s="35"/>
      <c r="E309" s="6">
        <f t="shared" si="21"/>
        <v>0</v>
      </c>
      <c r="F309" s="4"/>
      <c r="G309" s="33"/>
      <c r="H309" s="37"/>
      <c r="I309" s="33"/>
      <c r="J309" s="6">
        <f t="shared" si="22"/>
        <v>0</v>
      </c>
      <c r="K309" s="4"/>
      <c r="L309" s="6">
        <f t="shared" si="23"/>
        <v>0</v>
      </c>
    </row>
    <row r="310" spans="1:12" x14ac:dyDescent="0.25">
      <c r="A310" s="5" t="s">
        <v>163</v>
      </c>
      <c r="B310" s="5">
        <v>19</v>
      </c>
      <c r="C310" s="5" t="s">
        <v>96</v>
      </c>
      <c r="D310" s="35"/>
      <c r="E310" s="6">
        <f t="shared" si="21"/>
        <v>0</v>
      </c>
      <c r="F310" s="4"/>
      <c r="G310" s="33"/>
      <c r="H310" s="37"/>
      <c r="I310" s="33"/>
      <c r="J310" s="6">
        <f t="shared" si="22"/>
        <v>0</v>
      </c>
      <c r="K310" s="4"/>
      <c r="L310" s="6">
        <f t="shared" si="23"/>
        <v>0</v>
      </c>
    </row>
    <row r="311" spans="1:12" x14ac:dyDescent="0.25">
      <c r="A311" s="5" t="s">
        <v>163</v>
      </c>
      <c r="B311" s="5">
        <v>3</v>
      </c>
      <c r="C311" s="5" t="s">
        <v>249</v>
      </c>
      <c r="D311" s="35"/>
      <c r="E311" s="6">
        <f t="shared" si="21"/>
        <v>0</v>
      </c>
      <c r="F311" s="4"/>
      <c r="G311" s="33"/>
      <c r="H311" s="37"/>
      <c r="I311" s="33"/>
      <c r="J311" s="6">
        <f t="shared" si="22"/>
        <v>0</v>
      </c>
      <c r="K311" s="4"/>
      <c r="L311" s="6">
        <f t="shared" si="23"/>
        <v>0</v>
      </c>
    </row>
    <row r="312" spans="1:12" x14ac:dyDescent="0.25">
      <c r="A312" s="5" t="s">
        <v>163</v>
      </c>
      <c r="B312" s="5">
        <v>2</v>
      </c>
      <c r="C312" s="5" t="s">
        <v>250</v>
      </c>
      <c r="D312" s="35"/>
      <c r="E312" s="6">
        <f t="shared" si="21"/>
        <v>0</v>
      </c>
      <c r="F312" s="4"/>
      <c r="G312" s="33"/>
      <c r="H312" s="37"/>
      <c r="I312" s="33"/>
      <c r="J312" s="6">
        <f t="shared" si="22"/>
        <v>0</v>
      </c>
      <c r="K312" s="4"/>
      <c r="L312" s="6">
        <f t="shared" si="23"/>
        <v>0</v>
      </c>
    </row>
    <row r="313" spans="1:12" x14ac:dyDescent="0.25">
      <c r="A313" s="5" t="s">
        <v>163</v>
      </c>
      <c r="B313" s="5">
        <v>1</v>
      </c>
      <c r="C313" s="5" t="s">
        <v>251</v>
      </c>
      <c r="D313" s="35"/>
      <c r="E313" s="6">
        <f t="shared" si="21"/>
        <v>0</v>
      </c>
      <c r="F313" s="4"/>
      <c r="G313" s="33"/>
      <c r="H313" s="37"/>
      <c r="I313" s="33"/>
      <c r="J313" s="6">
        <f t="shared" si="22"/>
        <v>0</v>
      </c>
      <c r="K313" s="4"/>
      <c r="L313" s="6">
        <f t="shared" si="23"/>
        <v>0</v>
      </c>
    </row>
    <row r="314" spans="1:12" x14ac:dyDescent="0.25">
      <c r="A314" s="5" t="s">
        <v>163</v>
      </c>
      <c r="B314" s="5">
        <v>10</v>
      </c>
      <c r="C314" s="5" t="s">
        <v>252</v>
      </c>
      <c r="D314" s="35"/>
      <c r="E314" s="6">
        <f t="shared" si="21"/>
        <v>0</v>
      </c>
      <c r="F314" s="4"/>
      <c r="G314" s="33"/>
      <c r="H314" s="37"/>
      <c r="I314" s="33"/>
      <c r="J314" s="6">
        <f t="shared" si="22"/>
        <v>0</v>
      </c>
      <c r="K314" s="4"/>
      <c r="L314" s="6">
        <f t="shared" si="23"/>
        <v>0</v>
      </c>
    </row>
    <row r="315" spans="1:12" x14ac:dyDescent="0.25">
      <c r="A315" s="5" t="s">
        <v>163</v>
      </c>
      <c r="B315" s="5">
        <v>3</v>
      </c>
      <c r="C315" s="5" t="s">
        <v>253</v>
      </c>
      <c r="D315" s="35"/>
      <c r="E315" s="6">
        <f t="shared" si="21"/>
        <v>0</v>
      </c>
      <c r="F315" s="4"/>
      <c r="G315" s="33"/>
      <c r="H315" s="37"/>
      <c r="I315" s="33"/>
      <c r="J315" s="6">
        <f t="shared" si="22"/>
        <v>0</v>
      </c>
      <c r="K315" s="4"/>
      <c r="L315" s="6">
        <f t="shared" si="23"/>
        <v>0</v>
      </c>
    </row>
    <row r="316" spans="1:12" x14ac:dyDescent="0.25">
      <c r="A316" s="5" t="s">
        <v>163</v>
      </c>
      <c r="B316" s="5">
        <v>9</v>
      </c>
      <c r="C316" s="5" t="s">
        <v>254</v>
      </c>
      <c r="D316" s="35"/>
      <c r="E316" s="6">
        <f t="shared" si="21"/>
        <v>0</v>
      </c>
      <c r="F316" s="4"/>
      <c r="G316" s="33"/>
      <c r="H316" s="37"/>
      <c r="I316" s="33"/>
      <c r="J316" s="6">
        <f t="shared" si="22"/>
        <v>0</v>
      </c>
      <c r="K316" s="4"/>
      <c r="L316" s="6">
        <f t="shared" si="23"/>
        <v>0</v>
      </c>
    </row>
    <row r="317" spans="1:12" x14ac:dyDescent="0.25">
      <c r="A317" s="5" t="s">
        <v>163</v>
      </c>
      <c r="B317" s="5">
        <v>1</v>
      </c>
      <c r="C317" s="5" t="s">
        <v>255</v>
      </c>
      <c r="D317" s="35"/>
      <c r="E317" s="6">
        <f t="shared" si="21"/>
        <v>0</v>
      </c>
      <c r="F317" s="4"/>
      <c r="G317" s="33"/>
      <c r="H317" s="37"/>
      <c r="I317" s="33"/>
      <c r="J317" s="6">
        <f t="shared" si="22"/>
        <v>0</v>
      </c>
      <c r="K317" s="4"/>
      <c r="L317" s="6">
        <f t="shared" si="23"/>
        <v>0</v>
      </c>
    </row>
    <row r="318" spans="1:12" x14ac:dyDescent="0.25">
      <c r="A318" s="5" t="s">
        <v>163</v>
      </c>
      <c r="B318" s="5">
        <v>2</v>
      </c>
      <c r="C318" s="5" t="s">
        <v>256</v>
      </c>
      <c r="D318" s="35"/>
      <c r="E318" s="6">
        <f t="shared" si="21"/>
        <v>0</v>
      </c>
      <c r="F318" s="4"/>
      <c r="G318" s="33"/>
      <c r="H318" s="37"/>
      <c r="I318" s="33"/>
      <c r="J318" s="6">
        <f t="shared" si="22"/>
        <v>0</v>
      </c>
      <c r="K318" s="4"/>
      <c r="L318" s="6">
        <f t="shared" si="23"/>
        <v>0</v>
      </c>
    </row>
    <row r="319" spans="1:12" x14ac:dyDescent="0.25">
      <c r="A319" s="5" t="s">
        <v>163</v>
      </c>
      <c r="B319" s="5">
        <v>3</v>
      </c>
      <c r="C319" s="5" t="s">
        <v>257</v>
      </c>
      <c r="D319" s="35"/>
      <c r="E319" s="6">
        <f t="shared" si="21"/>
        <v>0</v>
      </c>
      <c r="F319" s="4"/>
      <c r="G319" s="33"/>
      <c r="H319" s="37"/>
      <c r="I319" s="33"/>
      <c r="J319" s="6">
        <f t="shared" si="22"/>
        <v>0</v>
      </c>
      <c r="K319" s="4"/>
      <c r="L319" s="6">
        <f t="shared" si="23"/>
        <v>0</v>
      </c>
    </row>
    <row r="320" spans="1:12" x14ac:dyDescent="0.25">
      <c r="A320" s="5" t="s">
        <v>163</v>
      </c>
      <c r="B320" s="5">
        <v>1</v>
      </c>
      <c r="C320" s="5" t="s">
        <v>258</v>
      </c>
      <c r="D320" s="35"/>
      <c r="E320" s="6">
        <f t="shared" si="21"/>
        <v>0</v>
      </c>
      <c r="F320" s="4"/>
      <c r="G320" s="33"/>
      <c r="H320" s="37"/>
      <c r="I320" s="33"/>
      <c r="J320" s="6">
        <f t="shared" si="22"/>
        <v>0</v>
      </c>
      <c r="K320" s="4"/>
      <c r="L320" s="6">
        <f t="shared" si="23"/>
        <v>0</v>
      </c>
    </row>
    <row r="321" spans="1:12" x14ac:dyDescent="0.25">
      <c r="A321" s="5" t="s">
        <v>163</v>
      </c>
      <c r="B321" s="5">
        <v>1</v>
      </c>
      <c r="C321" s="5" t="s">
        <v>138</v>
      </c>
      <c r="D321" s="35"/>
      <c r="E321" s="6">
        <f t="shared" si="21"/>
        <v>0</v>
      </c>
      <c r="F321" s="4"/>
      <c r="G321" s="33"/>
      <c r="H321" s="37"/>
      <c r="I321" s="33"/>
      <c r="J321" s="6">
        <f t="shared" si="22"/>
        <v>0</v>
      </c>
      <c r="K321" s="4"/>
      <c r="L321" s="6">
        <f t="shared" si="23"/>
        <v>0</v>
      </c>
    </row>
    <row r="322" spans="1:12" x14ac:dyDescent="0.25">
      <c r="A322" s="5" t="s">
        <v>163</v>
      </c>
      <c r="B322" s="5">
        <v>2</v>
      </c>
      <c r="C322" s="5" t="s">
        <v>117</v>
      </c>
      <c r="D322" s="35"/>
      <c r="E322" s="6">
        <f t="shared" ref="E322:E324" si="24">D322*B322</f>
        <v>0</v>
      </c>
      <c r="F322" s="4"/>
      <c r="G322" s="33"/>
      <c r="H322" s="37"/>
      <c r="I322" s="33"/>
      <c r="J322" s="6">
        <f t="shared" ref="J322:J324" si="25">(G322+(H322*I322))*B322</f>
        <v>0</v>
      </c>
      <c r="K322" s="4"/>
      <c r="L322" s="6">
        <f t="shared" ref="L322:L324" si="26">IF(E322=0,J322,E322)</f>
        <v>0</v>
      </c>
    </row>
    <row r="323" spans="1:12" x14ac:dyDescent="0.25">
      <c r="A323" s="5" t="s">
        <v>163</v>
      </c>
      <c r="B323" s="5">
        <v>3</v>
      </c>
      <c r="C323" s="5" t="s">
        <v>259</v>
      </c>
      <c r="D323" s="35"/>
      <c r="E323" s="6">
        <f t="shared" si="24"/>
        <v>0</v>
      </c>
      <c r="F323" s="4"/>
      <c r="G323" s="33"/>
      <c r="H323" s="37"/>
      <c r="I323" s="33"/>
      <c r="J323" s="6">
        <f t="shared" si="25"/>
        <v>0</v>
      </c>
      <c r="K323" s="4"/>
      <c r="L323" s="6">
        <f t="shared" si="26"/>
        <v>0</v>
      </c>
    </row>
    <row r="324" spans="1:12" x14ac:dyDescent="0.25">
      <c r="A324" s="5" t="s">
        <v>163</v>
      </c>
      <c r="B324" s="5">
        <v>2</v>
      </c>
      <c r="C324" s="5" t="s">
        <v>118</v>
      </c>
      <c r="D324" s="35"/>
      <c r="E324" s="6">
        <f t="shared" si="24"/>
        <v>0</v>
      </c>
      <c r="F324" s="4"/>
      <c r="G324" s="33"/>
      <c r="H324" s="37"/>
      <c r="I324" s="33"/>
      <c r="J324" s="6">
        <f t="shared" si="25"/>
        <v>0</v>
      </c>
      <c r="K324" s="4"/>
      <c r="L324" s="6">
        <f t="shared" si="26"/>
        <v>0</v>
      </c>
    </row>
    <row r="325" spans="1:12" x14ac:dyDescent="0.25">
      <c r="A325" s="10"/>
      <c r="B325" s="10"/>
      <c r="C325" s="10"/>
      <c r="D325" s="36"/>
      <c r="E325" s="11"/>
      <c r="F325" s="12"/>
      <c r="G325" s="39"/>
      <c r="H325" s="39"/>
      <c r="I325" s="39"/>
      <c r="J325" s="12"/>
      <c r="K325" s="12"/>
      <c r="L325" s="12"/>
    </row>
    <row r="326" spans="1:12" x14ac:dyDescent="0.25">
      <c r="A326" s="5" t="s">
        <v>260</v>
      </c>
      <c r="B326" s="5">
        <v>1</v>
      </c>
      <c r="C326" s="5" t="s">
        <v>261</v>
      </c>
      <c r="D326" s="35"/>
      <c r="E326" s="6">
        <f t="shared" ref="E326:E371" si="27">D326*B326</f>
        <v>0</v>
      </c>
      <c r="F326" s="4"/>
      <c r="G326" s="33"/>
      <c r="H326" s="37"/>
      <c r="I326" s="33"/>
      <c r="J326" s="6">
        <f t="shared" ref="J326:J371" si="28">(G326+(H326*I326))*B326</f>
        <v>0</v>
      </c>
      <c r="K326" s="4"/>
      <c r="L326" s="6">
        <f t="shared" ref="L326:L371" si="29">IF(E326=0,J326,E326)</f>
        <v>0</v>
      </c>
    </row>
    <row r="327" spans="1:12" x14ac:dyDescent="0.25">
      <c r="A327" s="5" t="s">
        <v>260</v>
      </c>
      <c r="B327" s="5">
        <v>1</v>
      </c>
      <c r="C327" s="5" t="s">
        <v>12</v>
      </c>
      <c r="D327" s="35"/>
      <c r="E327" s="6">
        <f t="shared" si="27"/>
        <v>0</v>
      </c>
      <c r="F327" s="4"/>
      <c r="G327" s="33"/>
      <c r="H327" s="37"/>
      <c r="I327" s="33"/>
      <c r="J327" s="6">
        <f t="shared" si="28"/>
        <v>0</v>
      </c>
      <c r="K327" s="4"/>
      <c r="L327" s="6">
        <f t="shared" si="29"/>
        <v>0</v>
      </c>
    </row>
    <row r="328" spans="1:12" x14ac:dyDescent="0.25">
      <c r="A328" s="5" t="s">
        <v>260</v>
      </c>
      <c r="B328" s="5">
        <v>1</v>
      </c>
      <c r="C328" s="5" t="s">
        <v>262</v>
      </c>
      <c r="D328" s="35"/>
      <c r="E328" s="6">
        <f t="shared" si="27"/>
        <v>0</v>
      </c>
      <c r="F328" s="4"/>
      <c r="G328" s="33"/>
      <c r="H328" s="37"/>
      <c r="I328" s="33"/>
      <c r="J328" s="6">
        <f t="shared" si="28"/>
        <v>0</v>
      </c>
      <c r="K328" s="4"/>
      <c r="L328" s="6">
        <f t="shared" si="29"/>
        <v>0</v>
      </c>
    </row>
    <row r="329" spans="1:12" x14ac:dyDescent="0.25">
      <c r="A329" s="5" t="s">
        <v>260</v>
      </c>
      <c r="B329" s="5">
        <v>1</v>
      </c>
      <c r="C329" s="5" t="s">
        <v>17</v>
      </c>
      <c r="D329" s="35"/>
      <c r="E329" s="6">
        <f t="shared" si="27"/>
        <v>0</v>
      </c>
      <c r="F329" s="4"/>
      <c r="G329" s="33"/>
      <c r="H329" s="37"/>
      <c r="I329" s="33"/>
      <c r="J329" s="6">
        <f t="shared" si="28"/>
        <v>0</v>
      </c>
      <c r="K329" s="4"/>
      <c r="L329" s="6">
        <f t="shared" si="29"/>
        <v>0</v>
      </c>
    </row>
    <row r="330" spans="1:12" x14ac:dyDescent="0.25">
      <c r="A330" s="5" t="s">
        <v>260</v>
      </c>
      <c r="B330" s="5">
        <v>1</v>
      </c>
      <c r="C330" s="5" t="s">
        <v>263</v>
      </c>
      <c r="D330" s="35"/>
      <c r="E330" s="6">
        <f t="shared" si="27"/>
        <v>0</v>
      </c>
      <c r="F330" s="4"/>
      <c r="G330" s="33"/>
      <c r="H330" s="37"/>
      <c r="I330" s="33"/>
      <c r="J330" s="6">
        <f t="shared" si="28"/>
        <v>0</v>
      </c>
      <c r="K330" s="4"/>
      <c r="L330" s="6">
        <f t="shared" si="29"/>
        <v>0</v>
      </c>
    </row>
    <row r="331" spans="1:12" x14ac:dyDescent="0.25">
      <c r="A331" s="5" t="s">
        <v>260</v>
      </c>
      <c r="B331" s="5">
        <v>1</v>
      </c>
      <c r="C331" s="5" t="s">
        <v>264</v>
      </c>
      <c r="D331" s="35"/>
      <c r="E331" s="6">
        <f t="shared" si="27"/>
        <v>0</v>
      </c>
      <c r="F331" s="4"/>
      <c r="G331" s="33"/>
      <c r="H331" s="37"/>
      <c r="I331" s="33"/>
      <c r="J331" s="6">
        <f t="shared" si="28"/>
        <v>0</v>
      </c>
      <c r="K331" s="4"/>
      <c r="L331" s="6">
        <f t="shared" si="29"/>
        <v>0</v>
      </c>
    </row>
    <row r="332" spans="1:12" x14ac:dyDescent="0.25">
      <c r="A332" s="5" t="s">
        <v>260</v>
      </c>
      <c r="B332" s="5">
        <v>1</v>
      </c>
      <c r="C332" s="5" t="s">
        <v>177</v>
      </c>
      <c r="D332" s="35"/>
      <c r="E332" s="6">
        <f t="shared" si="27"/>
        <v>0</v>
      </c>
      <c r="F332" s="4"/>
      <c r="G332" s="33"/>
      <c r="H332" s="37"/>
      <c r="I332" s="33"/>
      <c r="J332" s="6">
        <f t="shared" si="28"/>
        <v>0</v>
      </c>
      <c r="K332" s="4"/>
      <c r="L332" s="6">
        <f t="shared" si="29"/>
        <v>0</v>
      </c>
    </row>
    <row r="333" spans="1:12" x14ac:dyDescent="0.25">
      <c r="A333" s="5" t="s">
        <v>260</v>
      </c>
      <c r="B333" s="5">
        <v>1</v>
      </c>
      <c r="C333" s="5" t="s">
        <v>265</v>
      </c>
      <c r="D333" s="35"/>
      <c r="E333" s="6">
        <f t="shared" si="27"/>
        <v>0</v>
      </c>
      <c r="F333" s="4"/>
      <c r="G333" s="33"/>
      <c r="H333" s="37"/>
      <c r="I333" s="33"/>
      <c r="J333" s="6">
        <f t="shared" si="28"/>
        <v>0</v>
      </c>
      <c r="K333" s="4"/>
      <c r="L333" s="6">
        <f t="shared" si="29"/>
        <v>0</v>
      </c>
    </row>
    <row r="334" spans="1:12" x14ac:dyDescent="0.25">
      <c r="A334" s="5" t="s">
        <v>260</v>
      </c>
      <c r="B334" s="5">
        <v>1</v>
      </c>
      <c r="C334" s="5" t="s">
        <v>266</v>
      </c>
      <c r="D334" s="35"/>
      <c r="E334" s="6">
        <f t="shared" si="27"/>
        <v>0</v>
      </c>
      <c r="F334" s="4"/>
      <c r="G334" s="33"/>
      <c r="H334" s="37"/>
      <c r="I334" s="33"/>
      <c r="J334" s="6">
        <f t="shared" si="28"/>
        <v>0</v>
      </c>
      <c r="K334" s="4"/>
      <c r="L334" s="6">
        <f t="shared" si="29"/>
        <v>0</v>
      </c>
    </row>
    <row r="335" spans="1:12" x14ac:dyDescent="0.25">
      <c r="A335" s="5" t="s">
        <v>260</v>
      </c>
      <c r="B335" s="5">
        <v>1</v>
      </c>
      <c r="C335" s="5" t="s">
        <v>267</v>
      </c>
      <c r="D335" s="35"/>
      <c r="E335" s="6">
        <f t="shared" si="27"/>
        <v>0</v>
      </c>
      <c r="F335" s="4"/>
      <c r="G335" s="33"/>
      <c r="H335" s="37"/>
      <c r="I335" s="33"/>
      <c r="J335" s="6">
        <f t="shared" si="28"/>
        <v>0</v>
      </c>
      <c r="K335" s="4"/>
      <c r="L335" s="6">
        <f t="shared" si="29"/>
        <v>0</v>
      </c>
    </row>
    <row r="336" spans="1:12" x14ac:dyDescent="0.25">
      <c r="A336" s="5" t="s">
        <v>260</v>
      </c>
      <c r="B336" s="5">
        <v>1</v>
      </c>
      <c r="C336" s="5" t="s">
        <v>183</v>
      </c>
      <c r="D336" s="35"/>
      <c r="E336" s="6">
        <f t="shared" si="27"/>
        <v>0</v>
      </c>
      <c r="F336" s="4"/>
      <c r="G336" s="33"/>
      <c r="H336" s="37"/>
      <c r="I336" s="33"/>
      <c r="J336" s="6">
        <f t="shared" si="28"/>
        <v>0</v>
      </c>
      <c r="K336" s="4"/>
      <c r="L336" s="6">
        <f t="shared" si="29"/>
        <v>0</v>
      </c>
    </row>
    <row r="337" spans="1:12" x14ac:dyDescent="0.25">
      <c r="A337" s="5" t="s">
        <v>260</v>
      </c>
      <c r="B337" s="5">
        <v>4</v>
      </c>
      <c r="C337" s="5" t="s">
        <v>142</v>
      </c>
      <c r="D337" s="35"/>
      <c r="E337" s="6">
        <f t="shared" si="27"/>
        <v>0</v>
      </c>
      <c r="F337" s="4"/>
      <c r="G337" s="33"/>
      <c r="H337" s="37"/>
      <c r="I337" s="33"/>
      <c r="J337" s="6">
        <f t="shared" si="28"/>
        <v>0</v>
      </c>
      <c r="K337" s="4"/>
      <c r="L337" s="6">
        <f t="shared" si="29"/>
        <v>0</v>
      </c>
    </row>
    <row r="338" spans="1:12" x14ac:dyDescent="0.25">
      <c r="A338" s="5" t="s">
        <v>260</v>
      </c>
      <c r="B338" s="5">
        <v>1</v>
      </c>
      <c r="C338" s="5" t="s">
        <v>268</v>
      </c>
      <c r="D338" s="35"/>
      <c r="E338" s="6">
        <f t="shared" si="27"/>
        <v>0</v>
      </c>
      <c r="F338" s="4"/>
      <c r="G338" s="33"/>
      <c r="H338" s="37"/>
      <c r="I338" s="33"/>
      <c r="J338" s="6">
        <f t="shared" si="28"/>
        <v>0</v>
      </c>
      <c r="K338" s="4"/>
      <c r="L338" s="6">
        <f t="shared" si="29"/>
        <v>0</v>
      </c>
    </row>
    <row r="339" spans="1:12" x14ac:dyDescent="0.25">
      <c r="A339" s="5" t="s">
        <v>260</v>
      </c>
      <c r="B339" s="5">
        <v>1</v>
      </c>
      <c r="C339" s="5" t="s">
        <v>269</v>
      </c>
      <c r="D339" s="35"/>
      <c r="E339" s="6">
        <f t="shared" si="27"/>
        <v>0</v>
      </c>
      <c r="F339" s="4"/>
      <c r="G339" s="33"/>
      <c r="H339" s="37"/>
      <c r="I339" s="33"/>
      <c r="J339" s="6">
        <f t="shared" si="28"/>
        <v>0</v>
      </c>
      <c r="K339" s="4"/>
      <c r="L339" s="6">
        <f t="shared" si="29"/>
        <v>0</v>
      </c>
    </row>
    <row r="340" spans="1:12" x14ac:dyDescent="0.25">
      <c r="A340" s="5" t="s">
        <v>260</v>
      </c>
      <c r="B340" s="5">
        <v>1</v>
      </c>
      <c r="C340" s="5" t="s">
        <v>270</v>
      </c>
      <c r="D340" s="35"/>
      <c r="E340" s="6">
        <f t="shared" si="27"/>
        <v>0</v>
      </c>
      <c r="F340" s="4"/>
      <c r="G340" s="33"/>
      <c r="H340" s="37"/>
      <c r="I340" s="33"/>
      <c r="J340" s="6">
        <f t="shared" si="28"/>
        <v>0</v>
      </c>
      <c r="K340" s="4"/>
      <c r="L340" s="6">
        <f t="shared" si="29"/>
        <v>0</v>
      </c>
    </row>
    <row r="341" spans="1:12" x14ac:dyDescent="0.25">
      <c r="A341" s="5" t="s">
        <v>260</v>
      </c>
      <c r="B341" s="5">
        <v>1</v>
      </c>
      <c r="C341" s="5" t="s">
        <v>271</v>
      </c>
      <c r="D341" s="35"/>
      <c r="E341" s="6">
        <f t="shared" si="27"/>
        <v>0</v>
      </c>
      <c r="F341" s="4"/>
      <c r="G341" s="33"/>
      <c r="H341" s="37"/>
      <c r="I341" s="33"/>
      <c r="J341" s="6">
        <f t="shared" si="28"/>
        <v>0</v>
      </c>
      <c r="K341" s="4"/>
      <c r="L341" s="6">
        <f t="shared" si="29"/>
        <v>0</v>
      </c>
    </row>
    <row r="342" spans="1:12" x14ac:dyDescent="0.25">
      <c r="A342" s="5" t="s">
        <v>260</v>
      </c>
      <c r="B342" s="5">
        <v>1</v>
      </c>
      <c r="C342" s="5" t="s">
        <v>34</v>
      </c>
      <c r="D342" s="35"/>
      <c r="E342" s="6">
        <f t="shared" si="27"/>
        <v>0</v>
      </c>
      <c r="F342" s="4"/>
      <c r="G342" s="33"/>
      <c r="H342" s="37"/>
      <c r="I342" s="33"/>
      <c r="J342" s="6">
        <f t="shared" si="28"/>
        <v>0</v>
      </c>
      <c r="K342" s="4"/>
      <c r="L342" s="6">
        <f t="shared" si="29"/>
        <v>0</v>
      </c>
    </row>
    <row r="343" spans="1:12" x14ac:dyDescent="0.25">
      <c r="A343" s="5" t="s">
        <v>260</v>
      </c>
      <c r="B343" s="5">
        <v>1</v>
      </c>
      <c r="C343" s="5" t="s">
        <v>272</v>
      </c>
      <c r="D343" s="35"/>
      <c r="E343" s="6">
        <f t="shared" si="27"/>
        <v>0</v>
      </c>
      <c r="F343" s="4"/>
      <c r="G343" s="33"/>
      <c r="H343" s="37"/>
      <c r="I343" s="33"/>
      <c r="J343" s="6">
        <f t="shared" si="28"/>
        <v>0</v>
      </c>
      <c r="K343" s="4"/>
      <c r="L343" s="6">
        <f t="shared" si="29"/>
        <v>0</v>
      </c>
    </row>
    <row r="344" spans="1:12" x14ac:dyDescent="0.25">
      <c r="A344" s="5" t="s">
        <v>260</v>
      </c>
      <c r="B344" s="5">
        <v>1</v>
      </c>
      <c r="C344" s="5" t="s">
        <v>273</v>
      </c>
      <c r="D344" s="35"/>
      <c r="E344" s="6">
        <f t="shared" si="27"/>
        <v>0</v>
      </c>
      <c r="F344" s="4"/>
      <c r="G344" s="33"/>
      <c r="H344" s="37"/>
      <c r="I344" s="33"/>
      <c r="J344" s="6">
        <f t="shared" si="28"/>
        <v>0</v>
      </c>
      <c r="K344" s="4"/>
      <c r="L344" s="6">
        <f t="shared" si="29"/>
        <v>0</v>
      </c>
    </row>
    <row r="345" spans="1:12" x14ac:dyDescent="0.25">
      <c r="A345" s="5" t="s">
        <v>260</v>
      </c>
      <c r="B345" s="5">
        <v>1</v>
      </c>
      <c r="C345" s="5" t="s">
        <v>202</v>
      </c>
      <c r="D345" s="35"/>
      <c r="E345" s="6">
        <f t="shared" si="27"/>
        <v>0</v>
      </c>
      <c r="F345" s="4"/>
      <c r="G345" s="33"/>
      <c r="H345" s="37"/>
      <c r="I345" s="33"/>
      <c r="J345" s="6">
        <f t="shared" si="28"/>
        <v>0</v>
      </c>
      <c r="K345" s="4"/>
      <c r="L345" s="6">
        <f t="shared" si="29"/>
        <v>0</v>
      </c>
    </row>
    <row r="346" spans="1:12" x14ac:dyDescent="0.25">
      <c r="A346" s="5" t="s">
        <v>260</v>
      </c>
      <c r="B346" s="5">
        <v>1</v>
      </c>
      <c r="C346" s="5" t="s">
        <v>274</v>
      </c>
      <c r="D346" s="35"/>
      <c r="E346" s="6">
        <f t="shared" si="27"/>
        <v>0</v>
      </c>
      <c r="F346" s="4"/>
      <c r="G346" s="33"/>
      <c r="H346" s="37"/>
      <c r="I346" s="33"/>
      <c r="J346" s="6">
        <f t="shared" si="28"/>
        <v>0</v>
      </c>
      <c r="K346" s="4"/>
      <c r="L346" s="6">
        <f t="shared" si="29"/>
        <v>0</v>
      </c>
    </row>
    <row r="347" spans="1:12" x14ac:dyDescent="0.25">
      <c r="A347" s="5" t="s">
        <v>260</v>
      </c>
      <c r="B347" s="5">
        <v>1</v>
      </c>
      <c r="C347" s="5" t="s">
        <v>35</v>
      </c>
      <c r="D347" s="35"/>
      <c r="E347" s="6">
        <f t="shared" si="27"/>
        <v>0</v>
      </c>
      <c r="F347" s="4"/>
      <c r="G347" s="33"/>
      <c r="H347" s="37"/>
      <c r="I347" s="33"/>
      <c r="J347" s="6">
        <f t="shared" si="28"/>
        <v>0</v>
      </c>
      <c r="K347" s="4"/>
      <c r="L347" s="6">
        <f t="shared" si="29"/>
        <v>0</v>
      </c>
    </row>
    <row r="348" spans="1:12" x14ac:dyDescent="0.25">
      <c r="A348" s="5" t="s">
        <v>260</v>
      </c>
      <c r="B348" s="5">
        <v>1</v>
      </c>
      <c r="C348" s="5" t="s">
        <v>275</v>
      </c>
      <c r="D348" s="35"/>
      <c r="E348" s="6">
        <f t="shared" si="27"/>
        <v>0</v>
      </c>
      <c r="F348" s="4"/>
      <c r="G348" s="33"/>
      <c r="H348" s="37"/>
      <c r="I348" s="33"/>
      <c r="J348" s="6">
        <f t="shared" si="28"/>
        <v>0</v>
      </c>
      <c r="K348" s="4"/>
      <c r="L348" s="6">
        <f t="shared" si="29"/>
        <v>0</v>
      </c>
    </row>
    <row r="349" spans="1:12" x14ac:dyDescent="0.25">
      <c r="A349" s="5" t="s">
        <v>260</v>
      </c>
      <c r="B349" s="5">
        <v>1</v>
      </c>
      <c r="C349" s="5" t="s">
        <v>276</v>
      </c>
      <c r="D349" s="35"/>
      <c r="E349" s="6">
        <f t="shared" si="27"/>
        <v>0</v>
      </c>
      <c r="F349" s="4"/>
      <c r="G349" s="33"/>
      <c r="H349" s="37"/>
      <c r="I349" s="33"/>
      <c r="J349" s="6">
        <f t="shared" si="28"/>
        <v>0</v>
      </c>
      <c r="K349" s="4"/>
      <c r="L349" s="6">
        <f t="shared" si="29"/>
        <v>0</v>
      </c>
    </row>
    <row r="350" spans="1:12" x14ac:dyDescent="0.25">
      <c r="A350" s="5" t="s">
        <v>260</v>
      </c>
      <c r="B350" s="5">
        <v>1</v>
      </c>
      <c r="C350" s="5" t="s">
        <v>277</v>
      </c>
      <c r="D350" s="35"/>
      <c r="E350" s="6">
        <f t="shared" si="27"/>
        <v>0</v>
      </c>
      <c r="F350" s="4"/>
      <c r="G350" s="33"/>
      <c r="H350" s="37"/>
      <c r="I350" s="33"/>
      <c r="J350" s="6">
        <f t="shared" si="28"/>
        <v>0</v>
      </c>
      <c r="K350" s="4"/>
      <c r="L350" s="6">
        <f t="shared" si="29"/>
        <v>0</v>
      </c>
    </row>
    <row r="351" spans="1:12" x14ac:dyDescent="0.25">
      <c r="A351" s="5" t="s">
        <v>260</v>
      </c>
      <c r="B351" s="5">
        <v>1</v>
      </c>
      <c r="C351" s="5" t="s">
        <v>278</v>
      </c>
      <c r="D351" s="35"/>
      <c r="E351" s="6">
        <f t="shared" si="27"/>
        <v>0</v>
      </c>
      <c r="F351" s="4"/>
      <c r="G351" s="33"/>
      <c r="H351" s="37"/>
      <c r="I351" s="33"/>
      <c r="J351" s="6">
        <f t="shared" si="28"/>
        <v>0</v>
      </c>
      <c r="K351" s="4"/>
      <c r="L351" s="6">
        <f t="shared" si="29"/>
        <v>0</v>
      </c>
    </row>
    <row r="352" spans="1:12" x14ac:dyDescent="0.25">
      <c r="A352" s="5" t="s">
        <v>260</v>
      </c>
      <c r="B352" s="5">
        <v>1</v>
      </c>
      <c r="C352" s="5" t="s">
        <v>279</v>
      </c>
      <c r="D352" s="35"/>
      <c r="E352" s="6">
        <f t="shared" si="27"/>
        <v>0</v>
      </c>
      <c r="F352" s="4"/>
      <c r="G352" s="33"/>
      <c r="H352" s="37"/>
      <c r="I352" s="33"/>
      <c r="J352" s="6">
        <f t="shared" si="28"/>
        <v>0</v>
      </c>
      <c r="K352" s="4"/>
      <c r="L352" s="6">
        <f t="shared" si="29"/>
        <v>0</v>
      </c>
    </row>
    <row r="353" spans="1:12" x14ac:dyDescent="0.25">
      <c r="A353" s="5" t="s">
        <v>260</v>
      </c>
      <c r="B353" s="5">
        <v>1</v>
      </c>
      <c r="C353" s="5" t="s">
        <v>280</v>
      </c>
      <c r="D353" s="35"/>
      <c r="E353" s="6">
        <f t="shared" si="27"/>
        <v>0</v>
      </c>
      <c r="F353" s="4"/>
      <c r="G353" s="33"/>
      <c r="H353" s="37"/>
      <c r="I353" s="33"/>
      <c r="J353" s="6">
        <f t="shared" si="28"/>
        <v>0</v>
      </c>
      <c r="K353" s="4"/>
      <c r="L353" s="6">
        <f t="shared" si="29"/>
        <v>0</v>
      </c>
    </row>
    <row r="354" spans="1:12" x14ac:dyDescent="0.25">
      <c r="A354" s="5" t="s">
        <v>260</v>
      </c>
      <c r="B354" s="5">
        <v>1</v>
      </c>
      <c r="C354" s="5" t="s">
        <v>281</v>
      </c>
      <c r="D354" s="35"/>
      <c r="E354" s="6">
        <f t="shared" si="27"/>
        <v>0</v>
      </c>
      <c r="F354" s="4"/>
      <c r="G354" s="33"/>
      <c r="H354" s="37"/>
      <c r="I354" s="33"/>
      <c r="J354" s="6">
        <f t="shared" si="28"/>
        <v>0</v>
      </c>
      <c r="K354" s="4"/>
      <c r="L354" s="6">
        <f t="shared" si="29"/>
        <v>0</v>
      </c>
    </row>
    <row r="355" spans="1:12" x14ac:dyDescent="0.25">
      <c r="A355" s="5" t="s">
        <v>260</v>
      </c>
      <c r="B355" s="5">
        <v>1</v>
      </c>
      <c r="C355" s="5" t="s">
        <v>217</v>
      </c>
      <c r="D355" s="35"/>
      <c r="E355" s="6">
        <f t="shared" si="27"/>
        <v>0</v>
      </c>
      <c r="F355" s="4"/>
      <c r="G355" s="33"/>
      <c r="H355" s="37"/>
      <c r="I355" s="33"/>
      <c r="J355" s="6">
        <f t="shared" si="28"/>
        <v>0</v>
      </c>
      <c r="K355" s="4"/>
      <c r="L355" s="6">
        <f t="shared" si="29"/>
        <v>0</v>
      </c>
    </row>
    <row r="356" spans="1:12" x14ac:dyDescent="0.25">
      <c r="A356" s="5" t="s">
        <v>260</v>
      </c>
      <c r="B356" s="5">
        <v>1</v>
      </c>
      <c r="C356" s="5" t="s">
        <v>282</v>
      </c>
      <c r="D356" s="35"/>
      <c r="E356" s="6">
        <f t="shared" si="27"/>
        <v>0</v>
      </c>
      <c r="F356" s="4"/>
      <c r="G356" s="33"/>
      <c r="H356" s="37"/>
      <c r="I356" s="33"/>
      <c r="J356" s="6">
        <f t="shared" si="28"/>
        <v>0</v>
      </c>
      <c r="K356" s="4"/>
      <c r="L356" s="6">
        <f t="shared" si="29"/>
        <v>0</v>
      </c>
    </row>
    <row r="357" spans="1:12" x14ac:dyDescent="0.25">
      <c r="A357" s="5" t="s">
        <v>260</v>
      </c>
      <c r="B357" s="5">
        <v>1</v>
      </c>
      <c r="C357" s="5" t="s">
        <v>283</v>
      </c>
      <c r="D357" s="35"/>
      <c r="E357" s="6">
        <f t="shared" si="27"/>
        <v>0</v>
      </c>
      <c r="F357" s="4"/>
      <c r="G357" s="33"/>
      <c r="H357" s="37"/>
      <c r="I357" s="33"/>
      <c r="J357" s="6">
        <f t="shared" si="28"/>
        <v>0</v>
      </c>
      <c r="K357" s="4"/>
      <c r="L357" s="6">
        <f t="shared" si="29"/>
        <v>0</v>
      </c>
    </row>
    <row r="358" spans="1:12" x14ac:dyDescent="0.25">
      <c r="A358" s="5" t="s">
        <v>260</v>
      </c>
      <c r="B358" s="5">
        <v>1</v>
      </c>
      <c r="C358" s="5" t="s">
        <v>284</v>
      </c>
      <c r="D358" s="35"/>
      <c r="E358" s="6">
        <f t="shared" si="27"/>
        <v>0</v>
      </c>
      <c r="F358" s="4"/>
      <c r="G358" s="33"/>
      <c r="H358" s="37"/>
      <c r="I358" s="33"/>
      <c r="J358" s="6">
        <f t="shared" si="28"/>
        <v>0</v>
      </c>
      <c r="K358" s="4"/>
      <c r="L358" s="6">
        <f t="shared" si="29"/>
        <v>0</v>
      </c>
    </row>
    <row r="359" spans="1:12" x14ac:dyDescent="0.25">
      <c r="A359" s="5" t="s">
        <v>260</v>
      </c>
      <c r="B359" s="5">
        <v>1</v>
      </c>
      <c r="C359" s="5" t="s">
        <v>285</v>
      </c>
      <c r="D359" s="35"/>
      <c r="E359" s="6">
        <f t="shared" si="27"/>
        <v>0</v>
      </c>
      <c r="F359" s="4"/>
      <c r="G359" s="33"/>
      <c r="H359" s="37"/>
      <c r="I359" s="33"/>
      <c r="J359" s="6">
        <f t="shared" si="28"/>
        <v>0</v>
      </c>
      <c r="K359" s="4"/>
      <c r="L359" s="6">
        <f t="shared" si="29"/>
        <v>0</v>
      </c>
    </row>
    <row r="360" spans="1:12" x14ac:dyDescent="0.25">
      <c r="A360" s="5" t="s">
        <v>260</v>
      </c>
      <c r="B360" s="5">
        <v>1</v>
      </c>
      <c r="C360" s="5" t="s">
        <v>48</v>
      </c>
      <c r="D360" s="35"/>
      <c r="E360" s="6">
        <f t="shared" si="27"/>
        <v>0</v>
      </c>
      <c r="F360" s="4"/>
      <c r="G360" s="33"/>
      <c r="H360" s="37"/>
      <c r="I360" s="33"/>
      <c r="J360" s="6">
        <f t="shared" si="28"/>
        <v>0</v>
      </c>
      <c r="K360" s="4"/>
      <c r="L360" s="6">
        <f t="shared" si="29"/>
        <v>0</v>
      </c>
    </row>
    <row r="361" spans="1:12" x14ac:dyDescent="0.25">
      <c r="A361" s="5" t="s">
        <v>260</v>
      </c>
      <c r="B361" s="5">
        <v>1</v>
      </c>
      <c r="C361" s="5" t="s">
        <v>286</v>
      </c>
      <c r="D361" s="35"/>
      <c r="E361" s="6">
        <f t="shared" si="27"/>
        <v>0</v>
      </c>
      <c r="F361" s="4"/>
      <c r="G361" s="33"/>
      <c r="H361" s="37"/>
      <c r="I361" s="33"/>
      <c r="J361" s="6">
        <f t="shared" si="28"/>
        <v>0</v>
      </c>
      <c r="K361" s="4"/>
      <c r="L361" s="6">
        <f t="shared" si="29"/>
        <v>0</v>
      </c>
    </row>
    <row r="362" spans="1:12" x14ac:dyDescent="0.25">
      <c r="A362" s="5" t="s">
        <v>260</v>
      </c>
      <c r="B362" s="5">
        <v>3</v>
      </c>
      <c r="C362" s="5" t="s">
        <v>60</v>
      </c>
      <c r="D362" s="35"/>
      <c r="E362" s="6">
        <f t="shared" si="27"/>
        <v>0</v>
      </c>
      <c r="F362" s="4"/>
      <c r="G362" s="33"/>
      <c r="H362" s="37"/>
      <c r="I362" s="33"/>
      <c r="J362" s="6">
        <f t="shared" si="28"/>
        <v>0</v>
      </c>
      <c r="K362" s="4"/>
      <c r="L362" s="6">
        <f t="shared" si="29"/>
        <v>0</v>
      </c>
    </row>
    <row r="363" spans="1:12" x14ac:dyDescent="0.25">
      <c r="A363" s="5" t="s">
        <v>260</v>
      </c>
      <c r="B363" s="5">
        <v>1</v>
      </c>
      <c r="C363" s="5" t="s">
        <v>131</v>
      </c>
      <c r="D363" s="35"/>
      <c r="E363" s="6">
        <f t="shared" si="27"/>
        <v>0</v>
      </c>
      <c r="F363" s="4"/>
      <c r="G363" s="33"/>
      <c r="H363" s="37"/>
      <c r="I363" s="33"/>
      <c r="J363" s="6">
        <f t="shared" si="28"/>
        <v>0</v>
      </c>
      <c r="K363" s="4"/>
      <c r="L363" s="6">
        <f t="shared" si="29"/>
        <v>0</v>
      </c>
    </row>
    <row r="364" spans="1:12" x14ac:dyDescent="0.25">
      <c r="A364" s="5" t="s">
        <v>260</v>
      </c>
      <c r="B364" s="5">
        <v>1</v>
      </c>
      <c r="C364" s="5" t="s">
        <v>133</v>
      </c>
      <c r="D364" s="35"/>
      <c r="E364" s="6">
        <f t="shared" si="27"/>
        <v>0</v>
      </c>
      <c r="F364" s="4"/>
      <c r="G364" s="33"/>
      <c r="H364" s="37"/>
      <c r="I364" s="33"/>
      <c r="J364" s="6">
        <f t="shared" si="28"/>
        <v>0</v>
      </c>
      <c r="K364" s="4"/>
      <c r="L364" s="6">
        <f t="shared" si="29"/>
        <v>0</v>
      </c>
    </row>
    <row r="365" spans="1:12" x14ac:dyDescent="0.25">
      <c r="A365" s="5" t="s">
        <v>260</v>
      </c>
      <c r="B365" s="5">
        <v>1</v>
      </c>
      <c r="C365" s="5" t="s">
        <v>287</v>
      </c>
      <c r="D365" s="35"/>
      <c r="E365" s="6">
        <f t="shared" si="27"/>
        <v>0</v>
      </c>
      <c r="F365" s="4"/>
      <c r="G365" s="33"/>
      <c r="H365" s="37"/>
      <c r="I365" s="33"/>
      <c r="J365" s="6">
        <f t="shared" si="28"/>
        <v>0</v>
      </c>
      <c r="K365" s="4"/>
      <c r="L365" s="6">
        <f t="shared" si="29"/>
        <v>0</v>
      </c>
    </row>
    <row r="366" spans="1:12" x14ac:dyDescent="0.25">
      <c r="A366" s="5" t="s">
        <v>260</v>
      </c>
      <c r="B366" s="5">
        <v>1</v>
      </c>
      <c r="C366" s="5" t="s">
        <v>93</v>
      </c>
      <c r="D366" s="35"/>
      <c r="E366" s="6">
        <f t="shared" si="27"/>
        <v>0</v>
      </c>
      <c r="F366" s="4"/>
      <c r="G366" s="33"/>
      <c r="H366" s="37"/>
      <c r="I366" s="33"/>
      <c r="J366" s="6">
        <f t="shared" si="28"/>
        <v>0</v>
      </c>
      <c r="K366" s="4"/>
      <c r="L366" s="6">
        <f t="shared" si="29"/>
        <v>0</v>
      </c>
    </row>
    <row r="367" spans="1:12" x14ac:dyDescent="0.25">
      <c r="A367" s="5" t="s">
        <v>260</v>
      </c>
      <c r="B367" s="5">
        <v>2</v>
      </c>
      <c r="C367" s="5" t="s">
        <v>96</v>
      </c>
      <c r="D367" s="35"/>
      <c r="E367" s="6">
        <f t="shared" si="27"/>
        <v>0</v>
      </c>
      <c r="F367" s="4"/>
      <c r="G367" s="33"/>
      <c r="H367" s="37"/>
      <c r="I367" s="33"/>
      <c r="J367" s="6">
        <f t="shared" si="28"/>
        <v>0</v>
      </c>
      <c r="K367" s="4"/>
      <c r="L367" s="6">
        <f t="shared" si="29"/>
        <v>0</v>
      </c>
    </row>
    <row r="368" spans="1:12" x14ac:dyDescent="0.25">
      <c r="A368" s="5" t="s">
        <v>260</v>
      </c>
      <c r="B368" s="5">
        <v>1</v>
      </c>
      <c r="C368" s="5" t="s">
        <v>288</v>
      </c>
      <c r="D368" s="35"/>
      <c r="E368" s="6">
        <f t="shared" si="27"/>
        <v>0</v>
      </c>
      <c r="F368" s="4"/>
      <c r="G368" s="33"/>
      <c r="H368" s="37"/>
      <c r="I368" s="33"/>
      <c r="J368" s="6">
        <f t="shared" si="28"/>
        <v>0</v>
      </c>
      <c r="K368" s="4"/>
      <c r="L368" s="6">
        <f t="shared" si="29"/>
        <v>0</v>
      </c>
    </row>
    <row r="369" spans="1:12" x14ac:dyDescent="0.25">
      <c r="A369" s="5" t="s">
        <v>260</v>
      </c>
      <c r="B369" s="5">
        <v>3</v>
      </c>
      <c r="C369" s="5" t="s">
        <v>161</v>
      </c>
      <c r="D369" s="35"/>
      <c r="E369" s="6">
        <f t="shared" si="27"/>
        <v>0</v>
      </c>
      <c r="F369" s="4"/>
      <c r="G369" s="33"/>
      <c r="H369" s="37"/>
      <c r="I369" s="33"/>
      <c r="J369" s="6">
        <f t="shared" si="28"/>
        <v>0</v>
      </c>
      <c r="K369" s="4"/>
      <c r="L369" s="6">
        <f t="shared" si="29"/>
        <v>0</v>
      </c>
    </row>
    <row r="370" spans="1:12" x14ac:dyDescent="0.25">
      <c r="A370" s="5" t="s">
        <v>260</v>
      </c>
      <c r="B370" s="5">
        <v>1</v>
      </c>
      <c r="C370" s="5" t="s">
        <v>289</v>
      </c>
      <c r="D370" s="35"/>
      <c r="E370" s="6">
        <f t="shared" si="27"/>
        <v>0</v>
      </c>
      <c r="F370" s="4"/>
      <c r="G370" s="33"/>
      <c r="H370" s="37"/>
      <c r="I370" s="33"/>
      <c r="J370" s="6">
        <f t="shared" si="28"/>
        <v>0</v>
      </c>
      <c r="K370" s="4"/>
      <c r="L370" s="6">
        <f t="shared" si="29"/>
        <v>0</v>
      </c>
    </row>
    <row r="371" spans="1:12" x14ac:dyDescent="0.25">
      <c r="A371" s="5" t="s">
        <v>260</v>
      </c>
      <c r="B371" s="5">
        <v>1</v>
      </c>
      <c r="C371" s="5" t="s">
        <v>83</v>
      </c>
      <c r="D371" s="35"/>
      <c r="E371" s="6">
        <f t="shared" si="27"/>
        <v>0</v>
      </c>
      <c r="F371" s="4"/>
      <c r="G371" s="33"/>
      <c r="H371" s="37"/>
      <c r="I371" s="33"/>
      <c r="J371" s="6">
        <f t="shared" si="28"/>
        <v>0</v>
      </c>
      <c r="K371" s="4"/>
      <c r="L371" s="6">
        <f t="shared" si="29"/>
        <v>0</v>
      </c>
    </row>
    <row r="372" spans="1:12" x14ac:dyDescent="0.25">
      <c r="A372" s="10"/>
      <c r="B372" s="10"/>
      <c r="C372" s="10"/>
      <c r="D372" s="11"/>
      <c r="E372" s="11"/>
      <c r="F372" s="12"/>
      <c r="G372" s="12"/>
      <c r="H372" s="12"/>
      <c r="I372" s="12"/>
      <c r="J372" s="12"/>
      <c r="K372" s="12"/>
      <c r="L372" s="12"/>
    </row>
    <row r="374" spans="1:12" x14ac:dyDescent="0.25">
      <c r="F374" s="76" t="s">
        <v>290</v>
      </c>
      <c r="G374" s="76"/>
      <c r="H374" s="76"/>
      <c r="I374" s="76"/>
      <c r="J374" s="76"/>
      <c r="K374" s="76"/>
      <c r="L374" s="6">
        <f>SUM(L3:L114)</f>
        <v>0</v>
      </c>
    </row>
    <row r="375" spans="1:12" x14ac:dyDescent="0.25">
      <c r="F375" s="76" t="s">
        <v>291</v>
      </c>
      <c r="G375" s="76"/>
      <c r="H375" s="76"/>
      <c r="I375" s="76"/>
      <c r="J375" s="76"/>
      <c r="K375" s="76"/>
      <c r="L375" s="6">
        <f>SUM(L116:L146)</f>
        <v>0</v>
      </c>
    </row>
    <row r="376" spans="1:12" x14ac:dyDescent="0.25">
      <c r="F376" s="76" t="s">
        <v>292</v>
      </c>
      <c r="G376" s="76"/>
      <c r="H376" s="76"/>
      <c r="I376" s="76"/>
      <c r="J376" s="76"/>
      <c r="K376" s="76"/>
      <c r="L376" s="6">
        <f>SUM(L148:L150)</f>
        <v>0</v>
      </c>
    </row>
    <row r="377" spans="1:12" x14ac:dyDescent="0.25">
      <c r="F377" s="76" t="s">
        <v>293</v>
      </c>
      <c r="G377" s="76"/>
      <c r="H377" s="76"/>
      <c r="I377" s="76"/>
      <c r="J377" s="76"/>
      <c r="K377" s="76"/>
      <c r="L377" s="6">
        <f>SUM(L152:L171)</f>
        <v>0</v>
      </c>
    </row>
    <row r="378" spans="1:12" x14ac:dyDescent="0.25">
      <c r="F378" s="76" t="s">
        <v>294</v>
      </c>
      <c r="G378" s="76"/>
      <c r="H378" s="76"/>
      <c r="I378" s="76"/>
      <c r="J378" s="76"/>
      <c r="K378" s="76"/>
      <c r="L378" s="6">
        <f>SUM(L173:L192)</f>
        <v>0</v>
      </c>
    </row>
    <row r="379" spans="1:12" x14ac:dyDescent="0.25">
      <c r="F379" s="76" t="s">
        <v>295</v>
      </c>
      <c r="G379" s="76"/>
      <c r="H379" s="76"/>
      <c r="I379" s="76"/>
      <c r="J379" s="76"/>
      <c r="K379" s="76"/>
      <c r="L379" s="6">
        <f>SUM(L194:L324)</f>
        <v>0</v>
      </c>
    </row>
    <row r="380" spans="1:12" ht="15.75" thickBot="1" x14ac:dyDescent="0.3">
      <c r="F380" s="74" t="s">
        <v>296</v>
      </c>
      <c r="G380" s="74"/>
      <c r="H380" s="74"/>
      <c r="I380" s="74"/>
      <c r="J380" s="74"/>
      <c r="K380" s="74"/>
      <c r="L380" s="13">
        <f>SUM(L326:L371)</f>
        <v>0</v>
      </c>
    </row>
    <row r="381" spans="1:12" ht="19.5" thickTop="1" x14ac:dyDescent="0.3">
      <c r="F381" s="75" t="s">
        <v>297</v>
      </c>
      <c r="G381" s="75"/>
      <c r="H381" s="75"/>
      <c r="I381" s="75"/>
      <c r="J381" s="75"/>
      <c r="K381" s="75"/>
      <c r="L381" s="14">
        <f>SUM(L374:L380)</f>
        <v>0</v>
      </c>
    </row>
  </sheetData>
  <sheetProtection algorithmName="SHA-512" hashValue="O7zDFTacFEvERfxNy/jUAAusO3D0c8U7Fazc4bqKhu6vLNxyoKP1bkAN9L36K23V/d/pzk1/sYJ+zeOuk5FlBA==" saltValue="WsgJwulc7A4+oSmrmg5JVQ==" spinCount="100000" sheet="1" objects="1" scenarios="1"/>
  <mergeCells count="9">
    <mergeCell ref="G1:I1"/>
    <mergeCell ref="F380:K380"/>
    <mergeCell ref="F381:K381"/>
    <mergeCell ref="F375:K375"/>
    <mergeCell ref="F374:K374"/>
    <mergeCell ref="F376:K376"/>
    <mergeCell ref="F377:K377"/>
    <mergeCell ref="F378:K378"/>
    <mergeCell ref="F379:K37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C4B8E-5290-4417-A32F-F7A2717127DB}">
  <sheetPr>
    <pageSetUpPr fitToPage="1"/>
  </sheetPr>
  <dimension ref="A1:T34"/>
  <sheetViews>
    <sheetView workbookViewId="0">
      <selection activeCell="B19" sqref="B19"/>
    </sheetView>
  </sheetViews>
  <sheetFormatPr defaultColWidth="9.140625" defaultRowHeight="15" x14ac:dyDescent="0.25"/>
  <cols>
    <col min="1" max="1" width="15.5703125" style="15" customWidth="1"/>
    <col min="2" max="3" width="13.7109375" style="15" customWidth="1"/>
    <col min="4" max="4" width="9.140625" style="15"/>
    <col min="5" max="5" width="4.140625" style="15" customWidth="1"/>
    <col min="6" max="16384" width="9.140625" style="15"/>
  </cols>
  <sheetData>
    <row r="1" spans="1:20" x14ac:dyDescent="0.25">
      <c r="A1" s="81"/>
      <c r="B1" s="82"/>
      <c r="C1" s="82"/>
      <c r="D1" s="82"/>
      <c r="E1" s="82"/>
      <c r="F1" s="82"/>
      <c r="G1" s="82"/>
      <c r="H1" s="82"/>
      <c r="I1" s="82"/>
      <c r="J1" s="82"/>
      <c r="K1" s="82"/>
      <c r="L1" s="82"/>
      <c r="M1" s="82"/>
      <c r="N1" s="82"/>
      <c r="O1" s="82"/>
      <c r="P1" s="82"/>
    </row>
    <row r="2" spans="1:20" x14ac:dyDescent="0.25">
      <c r="A2" s="82"/>
      <c r="B2" s="82"/>
      <c r="C2" s="82"/>
      <c r="D2" s="82"/>
      <c r="E2" s="82"/>
      <c r="F2" s="82"/>
      <c r="G2" s="82"/>
      <c r="H2" s="82"/>
      <c r="I2" s="82"/>
      <c r="J2" s="82"/>
      <c r="K2" s="82"/>
      <c r="L2" s="82"/>
      <c r="M2" s="82"/>
      <c r="N2" s="82"/>
      <c r="O2" s="82"/>
      <c r="P2" s="82"/>
    </row>
    <row r="3" spans="1:20" x14ac:dyDescent="0.25">
      <c r="A3" s="82"/>
      <c r="B3" s="82"/>
      <c r="C3" s="82"/>
      <c r="D3" s="82"/>
      <c r="E3" s="82"/>
      <c r="F3" s="82"/>
      <c r="G3" s="82"/>
      <c r="H3" s="82"/>
      <c r="I3" s="82"/>
      <c r="J3" s="82"/>
      <c r="K3" s="82"/>
      <c r="L3" s="82"/>
      <c r="M3" s="82"/>
      <c r="N3" s="82"/>
      <c r="O3" s="82"/>
      <c r="P3" s="82"/>
    </row>
    <row r="4" spans="1:20" x14ac:dyDescent="0.25">
      <c r="A4" s="82"/>
      <c r="B4" s="82"/>
      <c r="C4" s="82"/>
      <c r="D4" s="82"/>
      <c r="E4" s="82"/>
      <c r="F4" s="82"/>
      <c r="G4" s="82"/>
      <c r="H4" s="82"/>
      <c r="I4" s="82"/>
      <c r="J4" s="82"/>
      <c r="K4" s="82"/>
      <c r="L4" s="82"/>
      <c r="M4" s="82"/>
      <c r="N4" s="82"/>
      <c r="O4" s="82"/>
      <c r="P4" s="82"/>
    </row>
    <row r="5" spans="1:20" x14ac:dyDescent="0.25">
      <c r="A5" s="82"/>
      <c r="B5" s="82"/>
      <c r="C5" s="82"/>
      <c r="D5" s="82"/>
      <c r="E5" s="82"/>
      <c r="F5" s="82"/>
      <c r="G5" s="82"/>
      <c r="H5" s="82"/>
      <c r="I5" s="82"/>
      <c r="J5" s="82"/>
      <c r="K5" s="82"/>
      <c r="L5" s="82"/>
      <c r="M5" s="82"/>
      <c r="N5" s="82"/>
      <c r="O5" s="82"/>
      <c r="P5" s="82"/>
    </row>
    <row r="6" spans="1:20" x14ac:dyDescent="0.25">
      <c r="A6" s="82"/>
      <c r="B6" s="82"/>
      <c r="C6" s="82"/>
      <c r="D6" s="82"/>
      <c r="E6" s="82"/>
      <c r="F6" s="82"/>
      <c r="G6" s="82"/>
      <c r="H6" s="82"/>
      <c r="I6" s="82"/>
      <c r="J6" s="82"/>
      <c r="K6" s="82"/>
      <c r="L6" s="82"/>
      <c r="M6" s="82"/>
      <c r="N6" s="82"/>
      <c r="O6" s="82"/>
      <c r="P6" s="82"/>
    </row>
    <row r="9" spans="1:20" x14ac:dyDescent="0.25">
      <c r="A9" s="78" t="s">
        <v>345</v>
      </c>
      <c r="B9" s="78"/>
      <c r="C9" s="78"/>
      <c r="D9" s="78"/>
      <c r="E9" s="78"/>
      <c r="F9" s="78"/>
      <c r="G9" s="78"/>
      <c r="H9" s="78"/>
      <c r="I9" s="78"/>
      <c r="J9" s="78"/>
      <c r="K9" s="78"/>
      <c r="L9" s="78"/>
      <c r="M9" s="78"/>
      <c r="N9" s="78"/>
      <c r="O9" s="78"/>
      <c r="P9" s="78"/>
      <c r="Q9" s="19"/>
      <c r="R9" s="19"/>
      <c r="S9" s="19"/>
      <c r="T9" s="19"/>
    </row>
    <row r="11" spans="1:20" x14ac:dyDescent="0.25">
      <c r="A11" s="20" t="s">
        <v>340</v>
      </c>
      <c r="B11" s="83"/>
      <c r="C11" s="83"/>
      <c r="D11" s="83"/>
    </row>
    <row r="12" spans="1:20" x14ac:dyDescent="0.25">
      <c r="A12" s="19"/>
      <c r="B12" s="84"/>
      <c r="C12" s="84"/>
      <c r="D12" s="84"/>
    </row>
    <row r="14" spans="1:20" x14ac:dyDescent="0.25">
      <c r="A14" s="77" t="s">
        <v>309</v>
      </c>
      <c r="B14" s="77"/>
      <c r="C14" s="77"/>
      <c r="D14" s="77"/>
      <c r="I14" s="15" t="s">
        <v>310</v>
      </c>
      <c r="J14" s="15" t="s">
        <v>311</v>
      </c>
    </row>
    <row r="15" spans="1:20" x14ac:dyDescent="0.25">
      <c r="A15" s="15" t="s">
        <v>312</v>
      </c>
      <c r="B15" s="29">
        <v>150000</v>
      </c>
      <c r="C15" s="21" t="s">
        <v>313</v>
      </c>
      <c r="D15" s="15" t="s">
        <v>314</v>
      </c>
      <c r="I15" s="15">
        <v>0</v>
      </c>
      <c r="J15" s="15">
        <f>PrKn</f>
        <v>150000</v>
      </c>
      <c r="K15" s="15">
        <f>PrMax</f>
        <v>200000</v>
      </c>
      <c r="M15" s="15">
        <f>PrIn</f>
        <v>0</v>
      </c>
    </row>
    <row r="16" spans="1:20" x14ac:dyDescent="0.25">
      <c r="A16" s="15" t="s">
        <v>315</v>
      </c>
      <c r="B16" s="29">
        <v>20</v>
      </c>
      <c r="C16" s="21" t="s">
        <v>316</v>
      </c>
      <c r="D16" s="15" t="s">
        <v>317</v>
      </c>
      <c r="I16" s="15">
        <f>MaxPnt</f>
        <v>20</v>
      </c>
      <c r="J16" s="15">
        <f>PuKn</f>
        <v>20</v>
      </c>
      <c r="K16" s="15">
        <v>0</v>
      </c>
      <c r="M16" s="22">
        <f>IF(PrIn&lt;=PrMax,A31,0)</f>
        <v>20</v>
      </c>
    </row>
    <row r="17" spans="1:14" x14ac:dyDescent="0.25">
      <c r="A17" s="15" t="s">
        <v>318</v>
      </c>
      <c r="B17" s="29">
        <v>200000</v>
      </c>
      <c r="C17" s="21" t="s">
        <v>313</v>
      </c>
      <c r="D17" s="15" t="s">
        <v>319</v>
      </c>
    </row>
    <row r="18" spans="1:14" x14ac:dyDescent="0.25">
      <c r="A18" s="15" t="s">
        <v>320</v>
      </c>
      <c r="B18" s="29">
        <v>20</v>
      </c>
      <c r="C18" s="21" t="s">
        <v>316</v>
      </c>
      <c r="L18" s="15">
        <v>0</v>
      </c>
      <c r="M18" s="15">
        <f>PrKn</f>
        <v>150000</v>
      </c>
      <c r="N18" s="15">
        <f>PrKn</f>
        <v>150000</v>
      </c>
    </row>
    <row r="19" spans="1:14" x14ac:dyDescent="0.25">
      <c r="L19" s="15">
        <f>PuKn</f>
        <v>20</v>
      </c>
      <c r="M19" s="15">
        <f>PuKn</f>
        <v>20</v>
      </c>
      <c r="N19" s="15">
        <v>0</v>
      </c>
    </row>
    <row r="20" spans="1:14" x14ac:dyDescent="0.25">
      <c r="A20" s="77" t="s">
        <v>321</v>
      </c>
      <c r="B20" s="77"/>
      <c r="C20" s="77"/>
      <c r="D20" s="77"/>
    </row>
    <row r="21" spans="1:14" x14ac:dyDescent="0.25">
      <c r="A21" s="15" t="s">
        <v>322</v>
      </c>
      <c r="B21" s="28">
        <f>'2. Prijzenblad'!L381</f>
        <v>0</v>
      </c>
      <c r="C21" s="21" t="s">
        <v>313</v>
      </c>
    </row>
    <row r="23" spans="1:14" x14ac:dyDescent="0.25">
      <c r="A23" s="77" t="s">
        <v>323</v>
      </c>
      <c r="B23" s="77"/>
      <c r="C23" s="77"/>
      <c r="D23" s="77"/>
    </row>
    <row r="24" spans="1:14" x14ac:dyDescent="0.25">
      <c r="A24" s="15" t="s">
        <v>324</v>
      </c>
    </row>
    <row r="26" spans="1:14" x14ac:dyDescent="0.25">
      <c r="B26" s="23" t="s">
        <v>325</v>
      </c>
      <c r="C26" s="23" t="s">
        <v>326</v>
      </c>
    </row>
    <row r="27" spans="1:14" x14ac:dyDescent="0.25">
      <c r="A27" s="15" t="s">
        <v>327</v>
      </c>
      <c r="B27" s="24">
        <f>(PuKn-MaxPnt)/PrKn</f>
        <v>0</v>
      </c>
      <c r="C27" s="24">
        <f>MaxPnt</f>
        <v>20</v>
      </c>
    </row>
    <row r="28" spans="1:14" x14ac:dyDescent="0.25">
      <c r="A28" s="15" t="s">
        <v>328</v>
      </c>
      <c r="B28" s="24">
        <f>(0-PuKn)/(PrMax-PrKn)</f>
        <v>-4.0000000000000002E-4</v>
      </c>
      <c r="C28" s="24">
        <f>PrMax*PuKn/(PrMax-PrKn)</f>
        <v>80</v>
      </c>
    </row>
    <row r="30" spans="1:14" x14ac:dyDescent="0.25">
      <c r="A30" s="78" t="s">
        <v>329</v>
      </c>
      <c r="B30" s="78"/>
      <c r="C30" s="78"/>
      <c r="D30" s="78"/>
    </row>
    <row r="31" spans="1:14" x14ac:dyDescent="0.25">
      <c r="A31" s="79">
        <f>IF(PrIn&lt;=PrKn,ROUND((PuKn-MaxPnt)/PrKn*PrIn+MaxPnt,3),IF(PrIn&gt;=PrMax,"0",ROUND(((0-PuKn)/(PrMax-PrKn))*PrIn+PrMax*PuKn/(PrMax-PrKn),3)))</f>
        <v>20</v>
      </c>
      <c r="B31" s="79"/>
      <c r="C31" s="79"/>
      <c r="D31" s="79"/>
    </row>
    <row r="32" spans="1:14" ht="15" customHeight="1" x14ac:dyDescent="0.25">
      <c r="A32" s="79"/>
      <c r="B32" s="79"/>
      <c r="C32" s="79"/>
      <c r="D32" s="79"/>
    </row>
    <row r="33" spans="1:4" ht="15" customHeight="1" x14ac:dyDescent="0.25">
      <c r="A33" s="80" t="s">
        <v>316</v>
      </c>
      <c r="B33" s="80"/>
      <c r="C33" s="80"/>
      <c r="D33" s="80"/>
    </row>
    <row r="34" spans="1:4" ht="15" customHeight="1" x14ac:dyDescent="0.25">
      <c r="A34" s="80"/>
      <c r="B34" s="80"/>
      <c r="C34" s="80"/>
      <c r="D34" s="80"/>
    </row>
  </sheetData>
  <sheetProtection algorithmName="SHA-512" hashValue="V4eEFCxL13jHjg0KRwO3W/31qqC8yGpqNDR9hRNcvVpgUc3G6xidXqfa26Yx6FWQJ0JxiP0kDCd6Fgu/oUywMA==" saltValue="B6G3Nb6ydaCTgKTyqhI99g==" spinCount="100000" sheet="1" objects="1" scenarios="1"/>
  <mergeCells count="10">
    <mergeCell ref="A23:D23"/>
    <mergeCell ref="A30:D30"/>
    <mergeCell ref="A31:D32"/>
    <mergeCell ref="A33:D34"/>
    <mergeCell ref="A1:P6"/>
    <mergeCell ref="A9:P9"/>
    <mergeCell ref="B11:D11"/>
    <mergeCell ref="B12:D12"/>
    <mergeCell ref="A14:D14"/>
    <mergeCell ref="A20:D20"/>
  </mergeCells>
  <conditionalFormatting sqref="A33:D34">
    <cfRule type="containsText" dxfId="0" priority="1" operator="containsText" text="punten">
      <formula>NOT(ISERROR(SEARCH("punten",A33)))</formula>
    </cfRule>
  </conditionalFormatting>
  <pageMargins left="0.51181102362204722" right="0.51181102362204722" top="0.74803149606299213" bottom="0.74803149606299213" header="0.31496062992125984" footer="0.31496062992125984"/>
  <pageSetup paperSize="9" scale="86"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0B9E0E8880C4429F6E2A4F3047FC57" ma:contentTypeVersion="4" ma:contentTypeDescription="Een nieuw document maken." ma:contentTypeScope="" ma:versionID="48bae9373561aa1de534317981a17c27">
  <xsd:schema xmlns:xsd="http://www.w3.org/2001/XMLSchema" xmlns:xs="http://www.w3.org/2001/XMLSchema" xmlns:p="http://schemas.microsoft.com/office/2006/metadata/properties" xmlns:ns2="bd00d67a-ccd7-4d30-8d8e-60730b8f1fbe" targetNamespace="http://schemas.microsoft.com/office/2006/metadata/properties" ma:root="true" ma:fieldsID="33f82aea067da957904061a96aaf7844" ns2:_="">
    <xsd:import namespace="bd00d67a-ccd7-4d30-8d8e-60730b8f1fb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00d67a-ccd7-4d30-8d8e-60730b8f1f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ABA01C9-D73D-4BCD-B870-85A62A8E6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00d67a-ccd7-4d30-8d8e-60730b8f1f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B0AEBF-CE66-43A6-889E-1317DF6AFF56}">
  <ds:schemaRefs>
    <ds:schemaRef ds:uri="http://schemas.microsoft.com/sharepoint/v3/contenttype/forms"/>
  </ds:schemaRefs>
</ds:datastoreItem>
</file>

<file path=customXml/itemProps3.xml><?xml version="1.0" encoding="utf-8"?>
<ds:datastoreItem xmlns:ds="http://schemas.openxmlformats.org/officeDocument/2006/customXml" ds:itemID="{38629A8F-81DD-4DA5-8274-16B7591FD32D}">
  <ds:schemaRefs>
    <ds:schemaRef ds:uri="http://schemas.microsoft.com/office/2006/metadata/properties"/>
    <ds:schemaRef ds:uri="bd00d67a-ccd7-4d30-8d8e-60730b8f1fbe"/>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5</vt:i4>
      </vt:variant>
    </vt:vector>
  </HeadingPairs>
  <TitlesOfParts>
    <vt:vector size="8" baseType="lpstr">
      <vt:lpstr>1. Toelichting</vt:lpstr>
      <vt:lpstr>2. Prijzenblad</vt:lpstr>
      <vt:lpstr>3. Puntenscore</vt:lpstr>
      <vt:lpstr>'3. Puntenscore'!MaxPnt</vt:lpstr>
      <vt:lpstr>'3. Puntenscore'!PrIn</vt:lpstr>
      <vt:lpstr>'3. Puntenscore'!PrKn</vt:lpstr>
      <vt:lpstr>'3. Puntenscore'!PrMax</vt:lpstr>
      <vt:lpstr>'3. Puntenscore'!PuKn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Lugt, F. van der (FB-PROJ)</dc:creator>
  <cp:keywords/>
  <dc:description/>
  <cp:lastModifiedBy>Berg, P.J. van den (FB-INKOOP)</cp:lastModifiedBy>
  <cp:revision/>
  <dcterms:created xsi:type="dcterms:W3CDTF">2025-01-22T14:34:37Z</dcterms:created>
  <dcterms:modified xsi:type="dcterms:W3CDTF">2025-03-13T15:22:06Z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0x010100970B9E0E8880C4429F6E2A4F3047FC57</vt:lpwstr>
  </property>
</Properties>
</file>