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vfmfe.sharepoint.com/Gedeelde documenten/Klanten/TNO/03 Projecten/2647 Visievorming + EA Warme dranken/3. Aanbesteding/3. NvI/NvI 2/"/>
    </mc:Choice>
  </mc:AlternateContent>
  <xr:revisionPtr revIDLastSave="973" documentId="8_{6CB1E529-A45A-4E83-9681-D1663CE21D9A}" xr6:coauthVersionLast="47" xr6:coauthVersionMax="47" xr10:uidLastSave="{A21511F1-F224-4F67-9281-303C151A1987}"/>
  <bookViews>
    <workbookView xWindow="-110" yWindow="-110" windowWidth="19420" windowHeight="10420" firstSheet="2" activeTab="4" xr2:uid="{A886B8A4-7B86-42BD-9BFD-F5BA09E1E52B}"/>
  </bookViews>
  <sheets>
    <sheet name="Invulinstructie" sheetId="1" r:id="rId1"/>
    <sheet name="1. Inschrijfstaat" sheetId="2" r:id="rId2"/>
    <sheet name="2. Automaten" sheetId="3" r:id="rId3"/>
    <sheet name="3. Service en onderhoud" sheetId="4" r:id="rId4"/>
    <sheet name="4. Ingrediënten en condimenten" sheetId="6" r:id="rId5"/>
    <sheet name="5. Inzet en personeelskosten" sheetId="5" r:id="rId6"/>
  </sheets>
  <definedNames>
    <definedName name="_xlnm.Print_Area" localSheetId="2">'2. Automaten'!$A$1:$G$59</definedName>
    <definedName name="_xlnm.Print_Area" localSheetId="0">Invulinstructie!$A$1:$A$16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G59" i="3"/>
  <c r="G54" i="3"/>
  <c r="G52" i="3"/>
  <c r="G49"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5" i="3"/>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5" i="4"/>
  <c r="J12" i="4"/>
  <c r="F11" i="5"/>
  <c r="F7" i="5"/>
  <c r="F8" i="5"/>
  <c r="F9" i="5"/>
  <c r="F10" i="5"/>
  <c r="F6" i="5"/>
  <c r="E11" i="5"/>
  <c r="E19" i="6"/>
  <c r="E20" i="6"/>
  <c r="E21" i="6"/>
  <c r="E22" i="6"/>
  <c r="E23" i="6"/>
  <c r="E24" i="6"/>
  <c r="E25" i="6"/>
  <c r="E18" i="6"/>
  <c r="E6" i="6"/>
  <c r="E7" i="6"/>
  <c r="E8" i="6"/>
  <c r="E9" i="6"/>
  <c r="E10" i="6"/>
  <c r="E11" i="6"/>
  <c r="E12" i="6"/>
  <c r="E13" i="6"/>
  <c r="E5" i="6"/>
  <c r="E26" i="6" l="1"/>
  <c r="B4" i="2"/>
  <c r="F49" i="4"/>
  <c r="B5" i="2" s="1"/>
  <c r="E14" i="6"/>
  <c r="E28" i="6" l="1"/>
  <c r="B6" i="2" s="1"/>
  <c r="B7" i="2" s="1"/>
</calcChain>
</file>

<file path=xl/sharedStrings.xml><?xml version="1.0" encoding="utf-8"?>
<sst xmlns="http://schemas.openxmlformats.org/spreadsheetml/2006/main" count="281" uniqueCount="136">
  <si>
    <t>Invulinstructie Prijzenblad</t>
  </si>
  <si>
    <t xml:space="preserve"> </t>
  </si>
  <si>
    <t>1. Inschrijfstaat</t>
  </si>
  <si>
    <t>Onderdeel</t>
  </si>
  <si>
    <t>Prijs excl. BTW</t>
  </si>
  <si>
    <t>Prijs incl. BTW</t>
  </si>
  <si>
    <t>Totaal: 2. Automaten</t>
  </si>
  <si>
    <t>Totaal: 3. Service en onderhoud</t>
  </si>
  <si>
    <t>Totaal: 4. Ingrediënten en condimenten</t>
  </si>
  <si>
    <t>Totaal prijs</t>
  </si>
  <si>
    <t>Datum:</t>
  </si>
  <si>
    <t>Handtekening rechtsgeldig vertegenwoordiger:</t>
  </si>
  <si>
    <t>Naam:</t>
  </si>
  <si>
    <t>Functie:</t>
  </si>
  <si>
    <t>Organisatie:</t>
  </si>
  <si>
    <t>2. Automaten</t>
  </si>
  <si>
    <t>Warme dranken automaten en waterbarren</t>
  </si>
  <si>
    <t>Locatie</t>
  </si>
  <si>
    <t xml:space="preserve">Omschrijving automaat </t>
  </si>
  <si>
    <t>Aantal</t>
  </si>
  <si>
    <t>Type en merk automaat</t>
  </si>
  <si>
    <t>Huurprijs per automaat per jaar (excl. btw) (excl. onderhoud)</t>
  </si>
  <si>
    <t>Totaalprijs per jaar (excl. btw)</t>
  </si>
  <si>
    <t>Amsterdam</t>
  </si>
  <si>
    <t>Radarweg 60</t>
  </si>
  <si>
    <t>Regulier</t>
  </si>
  <si>
    <t>Delft</t>
  </si>
  <si>
    <t>Leeghwaterstraat 44-46a</t>
  </si>
  <si>
    <t xml:space="preserve">Molengraaffsingel 8 </t>
  </si>
  <si>
    <t>Luxe</t>
  </si>
  <si>
    <t>Waterbar</t>
  </si>
  <si>
    <t>Pieter Calandweg 15</t>
  </si>
  <si>
    <t>Stieltjesweg 1</t>
  </si>
  <si>
    <t>Van Amsterpark 8</t>
  </si>
  <si>
    <t>Van der Waalsweg 12-16</t>
  </si>
  <si>
    <t>Den Haag</t>
  </si>
  <si>
    <t>Anna van Buerenplein 1</t>
  </si>
  <si>
    <t>Oude Waalsdorperweg 63</t>
  </si>
  <si>
    <t>Eindhoven</t>
  </si>
  <si>
    <t>High tech Campus 31</t>
  </si>
  <si>
    <t>Groningen</t>
  </si>
  <si>
    <t>Zernikelaan 14</t>
  </si>
  <si>
    <t>Helmond</t>
  </si>
  <si>
    <t>Automotive Campus 30</t>
  </si>
  <si>
    <t>Leiden</t>
  </si>
  <si>
    <t>Sylviusweg 71</t>
  </si>
  <si>
    <t>Petten</t>
  </si>
  <si>
    <t>Westduinweg 3</t>
  </si>
  <si>
    <t>Rijswijk</t>
  </si>
  <si>
    <t>Soesterberg</t>
  </si>
  <si>
    <t>Kampweg 55</t>
  </si>
  <si>
    <t>Utrecht</t>
  </si>
  <si>
    <t>Princetonlaan 6</t>
  </si>
  <si>
    <t>Ypenburg</t>
  </si>
  <si>
    <t>Ypenburgse Boslaan 2</t>
  </si>
  <si>
    <t>Totaalprijs huur automaten per jaar</t>
  </si>
  <si>
    <t>Accessoires automaten</t>
  </si>
  <si>
    <t>Huurprijs per accessoire per jaar (excl. btw)</t>
  </si>
  <si>
    <t>Totaalprijs per jaar</t>
  </si>
  <si>
    <t>3. Service en onderhoud</t>
  </si>
  <si>
    <t>Service- en onderhoudsprijs per automaat per jaar (excl. onderhoud)</t>
  </si>
  <si>
    <t>Prijs per jaar (excl. btw)</t>
  </si>
  <si>
    <t>4. Condimenten</t>
  </si>
  <si>
    <t xml:space="preserve">Let op: bij een eventuele afwijking in het aantal stuks per doos/verpakking dient u zelf de hoeveelheid om te rekenen.  </t>
  </si>
  <si>
    <t>Omschrijving artikel</t>
  </si>
  <si>
    <t>Gevraagde prijs per eenheid</t>
  </si>
  <si>
    <t>Indicatieafname per jaar</t>
  </si>
  <si>
    <t>Prijs per stuk</t>
  </si>
  <si>
    <t>Roerstaafjes hout</t>
  </si>
  <si>
    <t>Prijs per dispenser 2000 stuks</t>
  </si>
  <si>
    <t>Residuzak</t>
  </si>
  <si>
    <t>Prijs per verpakking 100 stuks</t>
  </si>
  <si>
    <t xml:space="preserve">Creamersticks </t>
  </si>
  <si>
    <t>Prijs per verpakking 1000 stuks</t>
  </si>
  <si>
    <t>Creamersticks plantaardig</t>
  </si>
  <si>
    <t>Zoetstofsticks PR 500x0,6g</t>
  </si>
  <si>
    <t>Prijs per verpakking 500 stuks</t>
  </si>
  <si>
    <t>Decafé sticks</t>
  </si>
  <si>
    <t>Chocosticks</t>
  </si>
  <si>
    <t xml:space="preserve">Thee </t>
  </si>
  <si>
    <t xml:space="preserve">Prijs per doos 25 stuks </t>
  </si>
  <si>
    <t>Totale kosten per jaar</t>
  </si>
  <si>
    <t>Warme drankenautomaten</t>
  </si>
  <si>
    <t>Koffiebonen soort 1</t>
  </si>
  <si>
    <t>Prijs per zak 1kg</t>
  </si>
  <si>
    <t>Koffiebonen soort 2</t>
  </si>
  <si>
    <t xml:space="preserve">Automatensuiker </t>
  </si>
  <si>
    <t>Prijs per pak 1 ltr</t>
  </si>
  <si>
    <t>Cacao</t>
  </si>
  <si>
    <t>Prijs per zak 1 kg</t>
  </si>
  <si>
    <t>5. Personeelskosten (en inzet)</t>
  </si>
  <si>
    <t>In dit tabblad dienen de personeelskosten gespecificeerd te worden weergegeven. Dit onderdeel wordt niet meegenomen in de prijsbeoordeling, maar is ter informatie om de inzet van Social Return ten opzichte van de loonsom te bepalen.</t>
  </si>
  <si>
    <t>Functie medewerker</t>
  </si>
  <si>
    <t>Uren per dag</t>
  </si>
  <si>
    <t>Uurtarief ex. BTW</t>
  </si>
  <si>
    <t>Dagen per jaar</t>
  </si>
  <si>
    <t>Kosten per jaar excl. BTW</t>
  </si>
  <si>
    <t>Kosten per jaar incl. BTW</t>
  </si>
  <si>
    <t>Accountmanager</t>
  </si>
  <si>
    <t>Uitvoerend medewerker</t>
  </si>
  <si>
    <t>Monteur</t>
  </si>
  <si>
    <t>…</t>
  </si>
  <si>
    <t>Verse/lang houdbare melk (dierlijk)</t>
  </si>
  <si>
    <t>Verse/lang houdbare melk (plantaardig)</t>
  </si>
  <si>
    <t>Melk topping (dierlijk)</t>
  </si>
  <si>
    <t>Melk topping (plantaardig)</t>
  </si>
  <si>
    <t>Totale kosten ingrediënten en condimenten per jaar</t>
  </si>
  <si>
    <t>Rotterdam</t>
  </si>
  <si>
    <t>Kosten per automaat per keer</t>
  </si>
  <si>
    <t>Naar een andere locatie</t>
  </si>
  <si>
    <t>Verplaatsingen van machines</t>
  </si>
  <si>
    <t>Bekervoorziening</t>
  </si>
  <si>
    <t>Kosten per jaar</t>
  </si>
  <si>
    <t>Reinigen bekers incl. benodigde logistiek</t>
  </si>
  <si>
    <t>Totaal</t>
  </si>
  <si>
    <r>
      <t xml:space="preserve">Ter informatie, </t>
    </r>
    <r>
      <rPr>
        <b/>
        <u/>
        <sz val="9"/>
        <color theme="1"/>
        <rFont val="FS Me Pro Light"/>
      </rPr>
      <t>geen</t>
    </r>
    <r>
      <rPr>
        <b/>
        <sz val="9"/>
        <color theme="1"/>
        <rFont val="FS Me Pro Light"/>
      </rPr>
      <t xml:space="preserve"> onderdeel van de te beoordelen prijs</t>
    </r>
  </si>
  <si>
    <r>
      <t xml:space="preserve">Optioneel, </t>
    </r>
    <r>
      <rPr>
        <b/>
        <u/>
        <sz val="9"/>
        <color theme="1"/>
        <rFont val="FS Me Pro Light"/>
      </rPr>
      <t>geen</t>
    </r>
    <r>
      <rPr>
        <b/>
        <sz val="9"/>
        <color theme="1"/>
        <rFont val="FS Me Pro Light"/>
      </rPr>
      <t xml:space="preserve"> onderdeel van de te beoordelen prijs</t>
    </r>
  </si>
  <si>
    <t>Aantal (geschat)</t>
  </si>
  <si>
    <t>Galileistraat 33</t>
  </si>
  <si>
    <t>Lange Kleiweg 137</t>
  </si>
  <si>
    <t>Lange Kleiweg 1D 
(Kesslerpark)</t>
  </si>
  <si>
    <t>Indicatief op jaarbasis</t>
  </si>
  <si>
    <t>Aanschaf Circulair Cup</t>
  </si>
  <si>
    <t>Aanschaf PP beker</t>
  </si>
  <si>
    <t>Galileilaan 33</t>
  </si>
  <si>
    <t>Suikerzakje of -sticks 4 gram</t>
  </si>
  <si>
    <t>Prijs per accessoire (koop) (excl. btw)</t>
  </si>
  <si>
    <t>Totaalprijs (koop) (excl. btw)</t>
  </si>
  <si>
    <t>Huur meubel/onderkast</t>
  </si>
  <si>
    <t>Koop meubel/onderkast</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</si>
  <si>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Er zijn formules en/of koppelingen toegevoegd in het Prijzenblad ter indicatie. Opdrachtnemer is zelf verantwoordelijk voor een juiste koppeling van cellen en het aanbrengen van formules.
</t>
  </si>
  <si>
    <r>
      <rPr>
        <b/>
        <sz val="9"/>
        <color rgb="FF586574"/>
        <rFont val="FS Me Pro Light"/>
      </rPr>
      <t xml:space="preserve">Onderdeel 2: Automaten
</t>
    </r>
    <r>
      <rPr>
        <sz val="9"/>
        <color rgb="FF586574"/>
        <rFont val="FS Me Pro Light"/>
      </rPr>
      <t xml:space="preserve">Inschrijver dient in dit tabblad op te geven welk type en merk warmedrankenautomaat op welke locatie wordt geplaatst en de prijs per automaat per jaar op te geven. Na de initiële looptijd van de Overeenkomst kunnen geen kosten meer voor de automaten in rekening gebracht worden. </t>
    </r>
  </si>
  <si>
    <r>
      <rPr>
        <b/>
        <sz val="9"/>
        <color rgb="FF586574"/>
        <rFont val="FS Me Pro Light"/>
      </rPr>
      <t>Onderdeel 3: Service en onderhoud</t>
    </r>
    <r>
      <rPr>
        <sz val="9"/>
        <color rgb="FF586574"/>
        <rFont val="FS Me Pro Light"/>
      </rPr>
      <t xml:space="preserve">
Inschrijver dient in dit tabblad de onderhoudsprijs per automaat per jaar op de geven. Dit resulteert in een prijs per locatie en een totaalprijs per jaar.  </t>
    </r>
    <r>
      <rPr>
        <sz val="9"/>
        <color rgb="FFFF0000"/>
        <rFont val="FS Me Pro Light"/>
      </rPr>
      <t xml:space="preserve">
</t>
    </r>
  </si>
  <si>
    <r>
      <rPr>
        <b/>
        <sz val="9"/>
        <color rgb="FF586574"/>
        <rFont val="FS Me Pro Light"/>
      </rPr>
      <t>Onderdeel 4: Ingrediënten en condimenten</t>
    </r>
    <r>
      <rPr>
        <sz val="9"/>
        <color rgb="FF586574"/>
        <rFont val="FS Me Pro Light"/>
      </rPr>
      <t xml:space="preserve">
Inschrijver dient een stuksprijs op te geven voor de ingrediënten en condimenten. De prijs per artikel dient vermenigvuldigd te worden met een fictieve afname in het Prijzenblad. Inschrijver kan geen rechten ontlenen aan deze afname. De condimenten worden doorbelast op basis van werkelijke afname. </t>
    </r>
  </si>
  <si>
    <r>
      <rPr>
        <b/>
        <sz val="9"/>
        <color rgb="FF586574"/>
        <rFont val="FS Me Pro Light"/>
      </rPr>
      <t>Onderdeel 5: Inzet en personeelskosten (ter informatie)</t>
    </r>
    <r>
      <rPr>
        <sz val="9"/>
        <color rgb="FF586574"/>
        <rFont val="FS Me Pro Light"/>
      </rPr>
      <t xml:space="preserve">
In dit tabblad dient gespecificeerd te worden weergegeven hoe de personele inzet wordt opgezet. Op basis van functie en aantal uren per dag/week/jaar en het aantal dagen per jaar dat de betreffende medewerker wordt ingezet, komen de personeelskosten tot uitdrukking. Er dient rekening gehouden te worden met verminderde ureninzet tijdens vakantieperiodes. Dit onderdeel wordt </t>
    </r>
    <r>
      <rPr>
        <u/>
        <sz val="9"/>
        <color rgb="FF586574"/>
        <rFont val="FS Me Pro Light"/>
      </rPr>
      <t>niet</t>
    </r>
    <r>
      <rPr>
        <sz val="9"/>
        <color rgb="FF586574"/>
        <rFont val="FS Me Pro Light"/>
      </rPr>
      <t xml:space="preserve"> meegenomen in de prijsbeoordeling.</t>
    </r>
  </si>
  <si>
    <r>
      <t xml:space="preserve">Let op: het prijsplafond voor deze dienstverlening is vastgesteld op </t>
    </r>
    <r>
      <rPr>
        <b/>
        <i/>
        <sz val="10"/>
        <color rgb="FF002887"/>
        <rFont val="FS Me Pro Light"/>
      </rPr>
      <t>€720.000,-</t>
    </r>
    <r>
      <rPr>
        <i/>
        <sz val="10"/>
        <color rgb="FF002887"/>
        <rFont val="FS Me Pro Light"/>
      </rPr>
      <t xml:space="preserve"> per jaar. Inschrijver mag dit bedrag </t>
    </r>
    <r>
      <rPr>
        <b/>
        <i/>
        <sz val="10"/>
        <color rgb="FF002887"/>
        <rFont val="FS Me Pro Light"/>
      </rPr>
      <t>niet</t>
    </r>
    <r>
      <rPr>
        <i/>
        <sz val="10"/>
        <color rgb="FF002887"/>
        <rFont val="FS Me Pro Light"/>
      </rPr>
      <t xml:space="preserve"> overschrijden, op straffe van uitsluiting van de aanbesteding.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</si>
</sst>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_ [$€-413]\ * #,##0.00_ ;_ [$€-413]\ * \-#,##0.00_ ;_ [$€-413]\ * &quot;-&quot;??_ ;_ @_ "/>
    <numFmt numFmtId="166" formatCode="0.0"/>
    <numFmt numFmtId="167" formatCode="_-[$€]\ * #,##0.00_-;_-[$€]\ * #,##0.00\-;_-[$€]\ * &quot;-&quot;??_-;_-@_-"/>
  </numFmts>
  <fonts count="30">
    <font>
      <sz val="11"/>
      <color theme="1"/>
      <name val="Aptos Narrow"/>
      <family val="2"/>
      <scheme val="minor"/>
    </font>
    <font>
      <sz val="11"/>
      <color theme="1"/>
      <name val="Aptos Narrow"/>
      <family val="2"/>
      <scheme val="minor"/>
    </font>
    <font>
      <sz val="10"/>
      <name val="Arial"/>
      <family val="2"/>
    </font>
    <font>
      <sz val="11"/>
      <color theme="1"/>
      <name val="FS Me Pro Light"/>
    </font>
    <font>
      <sz val="10"/>
      <color rgb="FF586574"/>
      <name val="FS Me Pro Light"/>
    </font>
    <font>
      <b/>
      <sz val="10"/>
      <color rgb="FF586574"/>
      <name val="FS Me Pro Light"/>
    </font>
    <font>
      <b/>
      <sz val="12"/>
      <color rgb="FF002887"/>
      <name val="FS Me Pro Light"/>
    </font>
    <font>
      <sz val="10"/>
      <color rgb="FFF28A05"/>
      <name val="FS Me Pro Light"/>
    </font>
    <font>
      <b/>
      <sz val="10"/>
      <name val="FS Me Pro Light"/>
    </font>
    <font>
      <b/>
      <sz val="10"/>
      <color theme="0"/>
      <name val="FS Me Pro Light"/>
    </font>
    <font>
      <sz val="11"/>
      <name val="FS Me Pro Light"/>
    </font>
    <font>
      <b/>
      <sz val="11"/>
      <name val="FS Me Pro Light"/>
    </font>
    <font>
      <b/>
      <sz val="9"/>
      <color theme="0"/>
      <name val="FS Me Pro Light"/>
    </font>
    <font>
      <sz val="9"/>
      <color theme="1"/>
      <name val="FS Me Pro Light"/>
    </font>
    <font>
      <sz val="9"/>
      <color theme="0"/>
      <name val="FS Me Pro Light"/>
    </font>
    <font>
      <sz val="9"/>
      <color rgb="FF002887"/>
      <name val="FS Me Pro Light"/>
    </font>
    <font>
      <b/>
      <sz val="9"/>
      <color theme="1"/>
      <name val="FS Me Pro Light"/>
    </font>
    <font>
      <b/>
      <sz val="12"/>
      <color rgb="FFF28A05"/>
      <name val="FS Me Pro Light"/>
    </font>
    <font>
      <b/>
      <sz val="14"/>
      <name val="FS Me Pro Light"/>
    </font>
    <font>
      <i/>
      <sz val="10"/>
      <name val="FS Me Pro Light"/>
    </font>
    <font>
      <sz val="10"/>
      <name val="FS Me Pro Light"/>
    </font>
    <font>
      <sz val="9"/>
      <color rgb="FF586574"/>
      <name val="FS Me Pro Light"/>
    </font>
    <font>
      <sz val="9"/>
      <color rgb="FFFF0000"/>
      <name val="FS Me Pro Light"/>
      <family val="3"/>
    </font>
    <font>
      <i/>
      <sz val="10"/>
      <color rgb="FF002887"/>
      <name val="FS Me Pro Light"/>
    </font>
    <font>
      <b/>
      <i/>
      <sz val="10"/>
      <color rgb="FF002887"/>
      <name val="FS Me Pro Light"/>
    </font>
    <font>
      <b/>
      <u/>
      <sz val="9"/>
      <color theme="1"/>
      <name val="FS Me Pro Light"/>
    </font>
    <font>
      <b/>
      <sz val="12"/>
      <color theme="0"/>
      <name val="FS Me Pro Light"/>
    </font>
    <font>
      <b/>
      <sz val="9"/>
      <color rgb="FF586574"/>
      <name val="FS Me Pro Light"/>
    </font>
    <font>
      <sz val="9"/>
      <color rgb="FFFF0000"/>
      <name val="FS Me Pro Light"/>
    </font>
    <font>
      <u/>
      <sz val="9"/>
      <color rgb="FF586574"/>
      <name val="FS Me Pro Light"/>
    </font>
  </fonts>
  <fills count="7">
    <fill>
      <patternFill patternType="none"/>
    </fill>
    <fill>
      <patternFill patternType="gray125"/>
    </fill>
    <fill>
      <patternFill patternType="solid">
        <fgColor theme="0" tint="-0.499984740745262"/>
        <bgColor indexed="64"/>
      </patternFill>
    </fill>
    <fill>
      <patternFill patternType="solid">
        <fgColor rgb="FF002887"/>
        <bgColor indexed="64"/>
      </patternFill>
    </fill>
    <fill>
      <patternFill patternType="solid">
        <fgColor theme="0"/>
        <bgColor theme="0"/>
      </patternFill>
    </fill>
    <fill>
      <patternFill patternType="solid">
        <fgColor theme="0" tint="-4.9989318521683403E-2"/>
        <bgColor indexed="64"/>
      </patternFill>
    </fill>
    <fill>
      <patternFill patternType="solid">
        <fgColor theme="0"/>
        <bgColor indexed="64"/>
      </patternFill>
    </fill>
  </fills>
  <borders count="49">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bottom/>
      <diagonal/>
    </border>
    <border>
      <left style="thin">
        <color rgb="FF586574"/>
      </left>
      <right style="thin">
        <color rgb="FF586574"/>
      </right>
      <top style="thin">
        <color rgb="FF586574"/>
      </top>
      <bottom/>
      <diagonal/>
    </border>
    <border>
      <left style="thin">
        <color indexed="64"/>
      </left>
      <right style="thin">
        <color indexed="64"/>
      </right>
      <top style="thin">
        <color indexed="64"/>
      </top>
      <bottom style="thin">
        <color indexed="64"/>
      </bottom>
      <diagonal/>
    </border>
    <border>
      <left style="thin">
        <color rgb="FF586574"/>
      </left>
      <right/>
      <top style="thin">
        <color rgb="FF586574"/>
      </top>
      <bottom style="thin">
        <color rgb="FF586574"/>
      </bottom>
      <diagonal/>
    </border>
    <border>
      <left/>
      <right style="thin">
        <color rgb="FF586574"/>
      </right>
      <top style="thin">
        <color rgb="FF586574"/>
      </top>
      <bottom style="thin">
        <color rgb="FF586574"/>
      </bottom>
      <diagonal/>
    </border>
    <border>
      <left style="thin">
        <color rgb="FF586574"/>
      </left>
      <right/>
      <top style="thin">
        <color rgb="FF586574"/>
      </top>
      <bottom/>
      <diagonal/>
    </border>
    <border>
      <left/>
      <right style="thin">
        <color rgb="FF586574"/>
      </right>
      <top style="thin">
        <color rgb="FF586574"/>
      </top>
      <bottom/>
      <diagonal/>
    </border>
    <border>
      <left style="thin">
        <color rgb="FF586574"/>
      </left>
      <right/>
      <top/>
      <bottom/>
      <diagonal/>
    </border>
    <border>
      <left/>
      <right style="thin">
        <color rgb="FF586574"/>
      </right>
      <top/>
      <bottom/>
      <diagonal/>
    </border>
    <border>
      <left style="thin">
        <color rgb="FF586574"/>
      </left>
      <right/>
      <top/>
      <bottom style="thin">
        <color rgb="FF586574"/>
      </bottom>
      <diagonal/>
    </border>
    <border>
      <left/>
      <right style="thin">
        <color rgb="FF586574"/>
      </right>
      <top/>
      <bottom style="thin">
        <color rgb="FF58657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rgb="FF586574"/>
      </top>
      <bottom style="thin">
        <color rgb="FF586574"/>
      </bottom>
      <diagonal/>
    </border>
    <border>
      <left style="medium">
        <color rgb="FF002887"/>
      </left>
      <right style="medium">
        <color rgb="FF002887"/>
      </right>
      <top style="medium">
        <color rgb="FF002887"/>
      </top>
      <bottom style="medium">
        <color rgb="FF002887"/>
      </bottom>
      <diagonal/>
    </border>
    <border>
      <left style="medium">
        <color rgb="FF002887"/>
      </left>
      <right/>
      <top style="medium">
        <color rgb="FF002887"/>
      </top>
      <bottom style="medium">
        <color rgb="FF002887"/>
      </bottom>
      <diagonal/>
    </border>
    <border>
      <left/>
      <right/>
      <top style="medium">
        <color rgb="FF002887"/>
      </top>
      <bottom style="medium">
        <color rgb="FF002887"/>
      </bottom>
      <diagonal/>
    </border>
    <border>
      <left style="thin">
        <color rgb="FF002887"/>
      </left>
      <right style="thin">
        <color rgb="FF002887"/>
      </right>
      <top style="thin">
        <color rgb="FF002887"/>
      </top>
      <bottom style="thin">
        <color rgb="FF002887"/>
      </bottom>
      <diagonal/>
    </border>
    <border>
      <left style="medium">
        <color rgb="FF002887"/>
      </left>
      <right/>
      <top style="medium">
        <color rgb="FF002887"/>
      </top>
      <bottom/>
      <diagonal/>
    </border>
    <border>
      <left style="medium">
        <color rgb="FF002887"/>
      </left>
      <right/>
      <top/>
      <bottom style="medium">
        <color rgb="FF002887"/>
      </bottom>
      <diagonal/>
    </border>
    <border>
      <left/>
      <right style="thin">
        <color indexed="64"/>
      </right>
      <top/>
      <bottom style="medium">
        <color rgb="FF002887"/>
      </bottom>
      <diagonal/>
    </border>
    <border>
      <left style="thin">
        <color indexed="64"/>
      </left>
      <right style="thin">
        <color indexed="64"/>
      </right>
      <top style="thin">
        <color indexed="64"/>
      </top>
      <bottom style="medium">
        <color rgb="FF002887"/>
      </bottom>
      <diagonal/>
    </border>
    <border>
      <left style="thin">
        <color indexed="64"/>
      </left>
      <right style="medium">
        <color rgb="FF002887"/>
      </right>
      <top style="thin">
        <color indexed="64"/>
      </top>
      <bottom style="medium">
        <color rgb="FF002887"/>
      </bottom>
      <diagonal/>
    </border>
    <border>
      <left style="thin">
        <color rgb="FF002887"/>
      </left>
      <right style="thin">
        <color rgb="FF002887"/>
      </right>
      <top style="thin">
        <color rgb="FF002887"/>
      </top>
      <bottom/>
      <diagonal/>
    </border>
    <border>
      <left style="medium">
        <color rgb="FF002887"/>
      </left>
      <right style="thin">
        <color rgb="FF002887"/>
      </right>
      <top style="medium">
        <color rgb="FF002887"/>
      </top>
      <bottom style="thin">
        <color rgb="FF002887"/>
      </bottom>
      <diagonal/>
    </border>
    <border>
      <left style="thin">
        <color rgb="FF002887"/>
      </left>
      <right style="thin">
        <color rgb="FF002887"/>
      </right>
      <top style="medium">
        <color rgb="FF002887"/>
      </top>
      <bottom style="thin">
        <color rgb="FF002887"/>
      </bottom>
      <diagonal/>
    </border>
    <border>
      <left style="thin">
        <color rgb="FF002887"/>
      </left>
      <right style="medium">
        <color rgb="FF002887"/>
      </right>
      <top style="medium">
        <color rgb="FF002887"/>
      </top>
      <bottom style="thin">
        <color rgb="FF002887"/>
      </bottom>
      <diagonal/>
    </border>
    <border>
      <left style="medium">
        <color rgb="FF002887"/>
      </left>
      <right style="thin">
        <color rgb="FF002887"/>
      </right>
      <top style="thin">
        <color rgb="FF002887"/>
      </top>
      <bottom style="thin">
        <color rgb="FF002887"/>
      </bottom>
      <diagonal/>
    </border>
    <border>
      <left style="thin">
        <color rgb="FF002887"/>
      </left>
      <right style="medium">
        <color rgb="FF002887"/>
      </right>
      <top style="thin">
        <color rgb="FF002887"/>
      </top>
      <bottom style="thin">
        <color rgb="FF002887"/>
      </bottom>
      <diagonal/>
    </border>
    <border>
      <left style="medium">
        <color rgb="FF002887"/>
      </left>
      <right style="thin">
        <color rgb="FF002887"/>
      </right>
      <top style="thin">
        <color rgb="FF002887"/>
      </top>
      <bottom/>
      <diagonal/>
    </border>
    <border>
      <left/>
      <right style="medium">
        <color rgb="FF002887"/>
      </right>
      <top style="medium">
        <color rgb="FF002887"/>
      </top>
      <bottom style="medium">
        <color rgb="FF002887"/>
      </bottom>
      <diagonal/>
    </border>
    <border>
      <left style="medium">
        <color rgb="FF002887"/>
      </left>
      <right style="thin">
        <color indexed="64"/>
      </right>
      <top style="medium">
        <color rgb="FF002887"/>
      </top>
      <bottom style="medium">
        <color rgb="FF002887"/>
      </bottom>
      <diagonal/>
    </border>
    <border>
      <left style="thin">
        <color indexed="64"/>
      </left>
      <right style="thin">
        <color indexed="64"/>
      </right>
      <top style="medium">
        <color rgb="FF002887"/>
      </top>
      <bottom style="medium">
        <color rgb="FF002887"/>
      </bottom>
      <diagonal/>
    </border>
    <border>
      <left style="thin">
        <color indexed="64"/>
      </left>
      <right/>
      <top style="medium">
        <color rgb="FF002887"/>
      </top>
      <bottom style="medium">
        <color rgb="FF002887"/>
      </bottom>
      <diagonal/>
    </border>
    <border>
      <left style="thin">
        <color rgb="FF002887"/>
      </left>
      <right/>
      <top style="thin">
        <color rgb="FF002887"/>
      </top>
      <bottom style="thin">
        <color rgb="FF002887"/>
      </bottom>
      <diagonal/>
    </border>
    <border>
      <left/>
      <right style="thin">
        <color rgb="FF002887"/>
      </right>
      <top style="thin">
        <color rgb="FF002887"/>
      </top>
      <bottom style="thin">
        <color rgb="FF002887"/>
      </bottom>
      <diagonal/>
    </border>
    <border>
      <left/>
      <right/>
      <top style="thin">
        <color rgb="FF002887"/>
      </top>
      <bottom style="thin">
        <color rgb="FF002887"/>
      </bottom>
      <diagonal/>
    </border>
    <border>
      <left style="medium">
        <color rgb="FF586574"/>
      </left>
      <right style="thin">
        <color rgb="FF586574"/>
      </right>
      <top style="medium">
        <color rgb="FF586574"/>
      </top>
      <bottom/>
      <diagonal/>
    </border>
    <border>
      <left style="thin">
        <color rgb="FF586574"/>
      </left>
      <right style="thin">
        <color rgb="FF586574"/>
      </right>
      <top style="medium">
        <color rgb="FF586574"/>
      </top>
      <bottom/>
      <diagonal/>
    </border>
    <border>
      <left style="thin">
        <color rgb="FF586574"/>
      </left>
      <right style="medium">
        <color rgb="FF586574"/>
      </right>
      <top style="medium">
        <color rgb="FF58657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rgb="FF002887"/>
      </top>
      <bottom style="medium">
        <color rgb="FF002887"/>
      </bottom>
      <diagonal/>
    </border>
  </borders>
  <cellStyleXfs count="5">
    <xf numFmtId="0" fontId="0" fillId="0" borderId="0"/>
    <xf numFmtId="44" fontId="1" fillId="0" borderId="0" applyFont="0" applyFill="0" applyBorder="0" applyAlignment="0" applyProtection="0"/>
    <xf numFmtId="0" fontId="2" fillId="0" borderId="0" applyFill="0"/>
    <xf numFmtId="0" fontId="2" fillId="0" borderId="0"/>
    <xf numFmtId="167" fontId="2" fillId="0" borderId="0" applyFont="0" applyFill="0" applyBorder="0" applyAlignment="0" applyProtection="0"/>
  </cellStyleXfs>
  <cellXfs count="159">
    <xf numFmtId="0" fontId="0" fillId="0" borderId="0" xfId="0"/>
    <xf numFmtId="0" fontId="3" fillId="0" borderId="0" xfId="0" applyFont="1"/>
    <xf numFmtId="0" fontId="7" fillId="4" borderId="0" xfId="0" applyFont="1" applyFill="1"/>
    <xf numFmtId="0" fontId="8" fillId="4" borderId="0" xfId="0" applyFont="1" applyFill="1" applyAlignment="1">
      <alignment horizontal="left" vertical="center" wrapText="1"/>
    </xf>
    <xf numFmtId="164" fontId="4" fillId="0" borderId="1" xfId="0" applyNumberFormat="1" applyFont="1" applyBorder="1" applyAlignment="1">
      <alignment vertical="top"/>
    </xf>
    <xf numFmtId="165" fontId="4" fillId="0" borderId="1" xfId="1" applyNumberFormat="1" applyFont="1" applyBorder="1"/>
    <xf numFmtId="165" fontId="4" fillId="0" borderId="3" xfId="1" applyNumberFormat="1" applyFont="1" applyBorder="1"/>
    <xf numFmtId="0" fontId="10" fillId="0" borderId="0" xfId="0" applyFont="1"/>
    <xf numFmtId="0" fontId="5" fillId="5" borderId="1" xfId="0" applyFont="1" applyFill="1" applyBorder="1" applyAlignment="1">
      <alignment vertical="center" wrapText="1"/>
    </xf>
    <xf numFmtId="0" fontId="13" fillId="0" borderId="0" xfId="0" applyFont="1"/>
    <xf numFmtId="0" fontId="9" fillId="3" borderId="1" xfId="0" applyFont="1" applyFill="1" applyBorder="1" applyAlignment="1">
      <alignment vertical="top"/>
    </xf>
    <xf numFmtId="0" fontId="9" fillId="3" borderId="1" xfId="0" applyFont="1" applyFill="1" applyBorder="1" applyAlignment="1">
      <alignment vertical="top" wrapText="1"/>
    </xf>
    <xf numFmtId="0" fontId="14" fillId="3" borderId="4" xfId="0" applyFont="1" applyFill="1" applyBorder="1" applyAlignment="1">
      <alignment vertical="top"/>
    </xf>
    <xf numFmtId="0" fontId="14" fillId="3" borderId="4" xfId="0" applyFont="1" applyFill="1" applyBorder="1" applyAlignment="1">
      <alignment vertical="top" wrapText="1"/>
    </xf>
    <xf numFmtId="0" fontId="13" fillId="0" borderId="4" xfId="0" applyFont="1" applyBorder="1"/>
    <xf numFmtId="0" fontId="6" fillId="6" borderId="0" xfId="0" applyFont="1" applyFill="1" applyAlignment="1">
      <alignment horizontal="left" vertical="center"/>
    </xf>
    <xf numFmtId="0" fontId="17" fillId="6" borderId="0" xfId="0" applyFont="1" applyFill="1" applyAlignment="1">
      <alignment horizontal="left" vertical="center"/>
    </xf>
    <xf numFmtId="0" fontId="4" fillId="5" borderId="1" xfId="0" applyFont="1" applyFill="1" applyBorder="1"/>
    <xf numFmtId="0" fontId="13" fillId="5" borderId="4" xfId="0" applyFont="1" applyFill="1" applyBorder="1"/>
    <xf numFmtId="0" fontId="18" fillId="4" borderId="0" xfId="0" applyFont="1" applyFill="1" applyAlignment="1">
      <alignment horizontal="left" vertical="center" wrapText="1"/>
    </xf>
    <xf numFmtId="0" fontId="19" fillId="6" borderId="0" xfId="0" applyFont="1" applyFill="1"/>
    <xf numFmtId="0" fontId="20" fillId="6" borderId="0" xfId="0" applyFont="1" applyFill="1"/>
    <xf numFmtId="0" fontId="6" fillId="4" borderId="0" xfId="0" applyFont="1" applyFill="1" applyAlignment="1">
      <alignment horizontal="left" vertical="center" wrapText="1"/>
    </xf>
    <xf numFmtId="0" fontId="15" fillId="5" borderId="13" xfId="0" applyFont="1" applyFill="1" applyBorder="1" applyAlignment="1">
      <alignment horizontal="left" vertical="top"/>
    </xf>
    <xf numFmtId="0" fontId="15" fillId="5" borderId="15" xfId="0" applyFont="1" applyFill="1" applyBorder="1" applyAlignment="1">
      <alignment horizontal="left" vertical="top"/>
    </xf>
    <xf numFmtId="0" fontId="13" fillId="5" borderId="4" xfId="0" applyFont="1" applyFill="1" applyBorder="1" applyAlignment="1">
      <alignment horizontal="center"/>
    </xf>
    <xf numFmtId="0" fontId="13" fillId="0" borderId="0" xfId="0" applyFont="1" applyAlignment="1">
      <alignment horizontal="center"/>
    </xf>
    <xf numFmtId="0" fontId="13" fillId="5" borderId="13" xfId="0" applyFont="1" applyFill="1" applyBorder="1"/>
    <xf numFmtId="0" fontId="13" fillId="5" borderId="13" xfId="0" applyFont="1" applyFill="1" applyBorder="1" applyAlignment="1">
      <alignment horizontal="center"/>
    </xf>
    <xf numFmtId="0" fontId="13" fillId="0" borderId="13" xfId="0" applyFont="1" applyBorder="1"/>
    <xf numFmtId="0" fontId="14" fillId="3" borderId="20" xfId="0" applyFont="1" applyFill="1" applyBorder="1" applyAlignment="1">
      <alignment vertical="top"/>
    </xf>
    <xf numFmtId="0" fontId="14" fillId="3" borderId="20" xfId="0" applyFont="1" applyFill="1" applyBorder="1" applyAlignment="1">
      <alignment vertical="top" wrapText="1"/>
    </xf>
    <xf numFmtId="44" fontId="16" fillId="0" borderId="20" xfId="1" applyFont="1" applyBorder="1"/>
    <xf numFmtId="0" fontId="13" fillId="5" borderId="14" xfId="0" applyFont="1" applyFill="1" applyBorder="1"/>
    <xf numFmtId="0" fontId="13" fillId="5" borderId="14" xfId="0" applyFont="1" applyFill="1" applyBorder="1" applyAlignment="1">
      <alignment horizontal="center"/>
    </xf>
    <xf numFmtId="0" fontId="13" fillId="0" borderId="14" xfId="0" applyFont="1" applyBorder="1"/>
    <xf numFmtId="0" fontId="14" fillId="3" borderId="24" xfId="0" applyFont="1" applyFill="1" applyBorder="1" applyAlignment="1">
      <alignment vertical="top"/>
    </xf>
    <xf numFmtId="0" fontId="14" fillId="3" borderId="24" xfId="0" applyFont="1" applyFill="1" applyBorder="1" applyAlignment="1">
      <alignment horizontal="center" vertical="top"/>
    </xf>
    <xf numFmtId="0" fontId="14" fillId="3" borderId="24" xfId="0" applyFont="1" applyFill="1" applyBorder="1" applyAlignment="1">
      <alignment vertical="top" wrapText="1"/>
    </xf>
    <xf numFmtId="0" fontId="14" fillId="3" borderId="25" xfId="0" applyFont="1" applyFill="1" applyBorder="1" applyAlignment="1">
      <alignment vertical="top"/>
    </xf>
    <xf numFmtId="0" fontId="4" fillId="5" borderId="1" xfId="0" applyFont="1" applyFill="1" applyBorder="1" applyAlignment="1">
      <alignment vertical="top"/>
    </xf>
    <xf numFmtId="0" fontId="4" fillId="5" borderId="3" xfId="0" applyFont="1" applyFill="1" applyBorder="1"/>
    <xf numFmtId="164" fontId="4" fillId="5" borderId="1" xfId="0" applyNumberFormat="1" applyFont="1" applyFill="1" applyBorder="1" applyAlignment="1">
      <alignment vertical="top"/>
    </xf>
    <xf numFmtId="165" fontId="4" fillId="5" borderId="1" xfId="1" applyNumberFormat="1" applyFont="1" applyFill="1" applyBorder="1"/>
    <xf numFmtId="165" fontId="4" fillId="5" borderId="3" xfId="1" applyNumberFormat="1" applyFont="1" applyFill="1" applyBorder="1"/>
    <xf numFmtId="44" fontId="12" fillId="2" borderId="17" xfId="1" applyFont="1" applyFill="1" applyBorder="1"/>
    <xf numFmtId="0" fontId="22" fillId="0" borderId="0" xfId="0" applyFont="1"/>
    <xf numFmtId="0" fontId="9" fillId="2" borderId="40" xfId="0" applyFont="1" applyFill="1" applyBorder="1"/>
    <xf numFmtId="165" fontId="9" fillId="2" borderId="41" xfId="1" applyNumberFormat="1" applyFont="1" applyFill="1" applyBorder="1"/>
    <xf numFmtId="165" fontId="9" fillId="2" borderId="42" xfId="1" applyNumberFormat="1" applyFont="1" applyFill="1" applyBorder="1"/>
    <xf numFmtId="44" fontId="16" fillId="0" borderId="0" xfId="1" applyFont="1" applyFill="1" applyBorder="1"/>
    <xf numFmtId="0" fontId="12" fillId="3" borderId="4" xfId="0" applyFont="1" applyFill="1" applyBorder="1" applyAlignment="1">
      <alignment vertical="top"/>
    </xf>
    <xf numFmtId="0" fontId="12" fillId="0" borderId="0" xfId="0" applyFont="1" applyAlignment="1">
      <alignment vertical="top"/>
    </xf>
    <xf numFmtId="0" fontId="12" fillId="3" borderId="4" xfId="0" applyFont="1" applyFill="1" applyBorder="1" applyAlignment="1">
      <alignment vertical="top" wrapText="1"/>
    </xf>
    <xf numFmtId="44" fontId="13" fillId="0" borderId="4" xfId="1" applyFont="1" applyFill="1" applyBorder="1"/>
    <xf numFmtId="0" fontId="15" fillId="5" borderId="4" xfId="0" applyFont="1" applyFill="1" applyBorder="1" applyAlignment="1">
      <alignment vertical="top"/>
    </xf>
    <xf numFmtId="0" fontId="12" fillId="2" borderId="18" xfId="0" applyFont="1" applyFill="1" applyBorder="1" applyAlignment="1">
      <alignment vertical="top"/>
    </xf>
    <xf numFmtId="0" fontId="12" fillId="2" borderId="48" xfId="0" applyFont="1" applyFill="1" applyBorder="1" applyAlignment="1">
      <alignment vertical="top"/>
    </xf>
    <xf numFmtId="44" fontId="12" fillId="2" borderId="35" xfId="1" applyFont="1" applyFill="1" applyBorder="1" applyAlignment="1">
      <alignment vertical="top"/>
    </xf>
    <xf numFmtId="0" fontId="16" fillId="0" borderId="0" xfId="0" applyFont="1"/>
    <xf numFmtId="0" fontId="15" fillId="6" borderId="0" xfId="0" applyFont="1" applyFill="1" applyAlignment="1">
      <alignment vertical="center"/>
    </xf>
    <xf numFmtId="0" fontId="15" fillId="6" borderId="0" xfId="0" applyFont="1" applyFill="1" applyAlignment="1">
      <alignment vertical="top"/>
    </xf>
    <xf numFmtId="0" fontId="13" fillId="6" borderId="0" xfId="0" applyFont="1" applyFill="1"/>
    <xf numFmtId="0" fontId="15" fillId="6" borderId="0" xfId="0" applyFont="1" applyFill="1" applyAlignment="1">
      <alignment horizontal="left" vertical="top"/>
    </xf>
    <xf numFmtId="0" fontId="3" fillId="6" borderId="0" xfId="0" applyFont="1" applyFill="1"/>
    <xf numFmtId="44" fontId="13" fillId="0" borderId="4" xfId="1" applyFont="1" applyBorder="1"/>
    <xf numFmtId="44" fontId="13" fillId="0" borderId="13" xfId="1" applyFont="1" applyBorder="1"/>
    <xf numFmtId="44" fontId="13" fillId="0" borderId="14" xfId="1" applyFont="1" applyBorder="1"/>
    <xf numFmtId="0" fontId="13" fillId="6" borderId="0" xfId="0" applyFont="1" applyFill="1" applyAlignment="1">
      <alignment horizontal="center"/>
    </xf>
    <xf numFmtId="0" fontId="16" fillId="6" borderId="0" xfId="0" applyFont="1" applyFill="1"/>
    <xf numFmtId="3" fontId="15" fillId="5" borderId="4" xfId="0" applyNumberFormat="1" applyFont="1" applyFill="1" applyBorder="1" applyAlignment="1">
      <alignment vertical="top"/>
    </xf>
    <xf numFmtId="44" fontId="13" fillId="5" borderId="4" xfId="1" applyFont="1" applyFill="1" applyBorder="1"/>
    <xf numFmtId="44" fontId="13" fillId="5" borderId="14" xfId="1" applyFont="1" applyFill="1" applyBorder="1"/>
    <xf numFmtId="0" fontId="26" fillId="3" borderId="1" xfId="2" applyFont="1" applyFill="1" applyBorder="1" applyAlignment="1">
      <alignment horizontal="center"/>
    </xf>
    <xf numFmtId="0" fontId="14" fillId="3" borderId="1" xfId="0" applyFont="1" applyFill="1" applyBorder="1" applyAlignment="1">
      <alignment horizontal="left" vertical="top" wrapText="1"/>
    </xf>
    <xf numFmtId="4" fontId="14" fillId="3" borderId="1" xfId="0" applyNumberFormat="1" applyFont="1" applyFill="1" applyBorder="1" applyAlignment="1">
      <alignment horizontal="left" vertical="top" wrapText="1"/>
    </xf>
    <xf numFmtId="0" fontId="21" fillId="5" borderId="1" xfId="0" applyFont="1" applyFill="1" applyBorder="1"/>
    <xf numFmtId="0" fontId="21" fillId="5" borderId="1" xfId="0" applyFont="1" applyFill="1" applyBorder="1" applyAlignment="1">
      <alignment horizontal="left"/>
    </xf>
    <xf numFmtId="0" fontId="21" fillId="5" borderId="1" xfId="0" applyFont="1" applyFill="1" applyBorder="1" applyAlignment="1">
      <alignment horizontal="center"/>
    </xf>
    <xf numFmtId="44" fontId="21" fillId="6" borderId="1" xfId="1" applyFont="1" applyFill="1" applyBorder="1"/>
    <xf numFmtId="44" fontId="21" fillId="5" borderId="1" xfId="1" applyFont="1" applyFill="1" applyBorder="1"/>
    <xf numFmtId="0" fontId="21" fillId="5" borderId="3" xfId="0" applyFont="1" applyFill="1" applyBorder="1"/>
    <xf numFmtId="0" fontId="21" fillId="5" borderId="3" xfId="0" applyFont="1" applyFill="1" applyBorder="1" applyAlignment="1">
      <alignment horizontal="left"/>
    </xf>
    <xf numFmtId="0" fontId="21" fillId="5" borderId="3" xfId="0" applyFont="1" applyFill="1" applyBorder="1" applyAlignment="1">
      <alignment horizontal="center"/>
    </xf>
    <xf numFmtId="44" fontId="21" fillId="6" borderId="3" xfId="1" applyFont="1" applyFill="1" applyBorder="1"/>
    <xf numFmtId="164" fontId="12" fillId="2" borderId="17" xfId="1" applyNumberFormat="1" applyFont="1" applyFill="1" applyBorder="1"/>
    <xf numFmtId="0" fontId="12" fillId="3" borderId="27" xfId="0" applyFont="1" applyFill="1" applyBorder="1"/>
    <xf numFmtId="0" fontId="12" fillId="3" borderId="28" xfId="0" applyFont="1" applyFill="1" applyBorder="1"/>
    <xf numFmtId="0" fontId="12" fillId="3" borderId="29" xfId="0" applyFont="1" applyFill="1" applyBorder="1"/>
    <xf numFmtId="0" fontId="21" fillId="5" borderId="30" xfId="0" applyFont="1" applyFill="1" applyBorder="1" applyAlignment="1">
      <alignment horizontal="left" vertical="top"/>
    </xf>
    <xf numFmtId="166" fontId="21" fillId="0" borderId="20" xfId="0" applyNumberFormat="1" applyFont="1" applyBorder="1" applyAlignment="1">
      <alignment horizontal="left" vertical="top"/>
    </xf>
    <xf numFmtId="167" fontId="21" fillId="0" borderId="20" xfId="4" applyFont="1" applyFill="1" applyBorder="1" applyAlignment="1">
      <alignment horizontal="left" vertical="top"/>
    </xf>
    <xf numFmtId="0" fontId="28" fillId="0" borderId="20" xfId="0" applyFont="1" applyBorder="1" applyAlignment="1">
      <alignment horizontal="left" vertical="top"/>
    </xf>
    <xf numFmtId="167" fontId="21" fillId="5" borderId="31" xfId="4" applyFont="1" applyFill="1" applyBorder="1" applyAlignment="1">
      <alignment horizontal="left" vertical="top"/>
    </xf>
    <xf numFmtId="0" fontId="21" fillId="5" borderId="30" xfId="0" applyFont="1" applyFill="1" applyBorder="1" applyAlignment="1">
      <alignment horizontal="left" vertical="top" wrapText="1"/>
    </xf>
    <xf numFmtId="0" fontId="21" fillId="0" borderId="30" xfId="0" applyFont="1" applyBorder="1" applyAlignment="1">
      <alignment horizontal="left" vertical="top"/>
    </xf>
    <xf numFmtId="0" fontId="21" fillId="0" borderId="32" xfId="0" applyFont="1" applyBorder="1" applyAlignment="1">
      <alignment horizontal="left" vertical="top"/>
    </xf>
    <xf numFmtId="166" fontId="21" fillId="0" borderId="26" xfId="0" applyNumberFormat="1" applyFont="1" applyBorder="1" applyAlignment="1">
      <alignment horizontal="left" vertical="top"/>
    </xf>
    <xf numFmtId="167" fontId="21" fillId="0" borderId="26" xfId="4" applyFont="1" applyFill="1" applyBorder="1" applyAlignment="1">
      <alignment horizontal="left" vertical="top"/>
    </xf>
    <xf numFmtId="0" fontId="28" fillId="0" borderId="26" xfId="0" applyFont="1" applyBorder="1" applyAlignment="1">
      <alignment horizontal="left" vertical="top"/>
    </xf>
    <xf numFmtId="0" fontId="12" fillId="2" borderId="18" xfId="0" applyFont="1" applyFill="1" applyBorder="1"/>
    <xf numFmtId="0" fontId="12" fillId="2" borderId="19" xfId="0" applyFont="1" applyFill="1" applyBorder="1"/>
    <xf numFmtId="164" fontId="12" fillId="2" borderId="17" xfId="1" applyNumberFormat="1" applyFont="1" applyFill="1" applyBorder="1" applyAlignment="1">
      <alignment horizontal="left" vertical="top"/>
    </xf>
    <xf numFmtId="164" fontId="12" fillId="2" borderId="33" xfId="1" applyNumberFormat="1" applyFont="1" applyFill="1" applyBorder="1" applyAlignment="1">
      <alignment horizontal="left" vertical="top"/>
    </xf>
    <xf numFmtId="0" fontId="21" fillId="5" borderId="1" xfId="0" applyFont="1" applyFill="1" applyBorder="1" applyAlignment="1">
      <alignment horizontal="left" vertical="top" wrapText="1"/>
    </xf>
    <xf numFmtId="0" fontId="21" fillId="5" borderId="3" xfId="0" applyFont="1" applyFill="1" applyBorder="1" applyAlignment="1">
      <alignment horizontal="left" vertical="top" wrapText="1"/>
    </xf>
    <xf numFmtId="0" fontId="21" fillId="5" borderId="2" xfId="0" applyFont="1" applyFill="1" applyBorder="1" applyAlignment="1">
      <alignment horizontal="left" vertical="top" wrapText="1"/>
    </xf>
    <xf numFmtId="0" fontId="21" fillId="5" borderId="4" xfId="0" applyFont="1" applyFill="1" applyBorder="1" applyAlignment="1">
      <alignment horizontal="left" vertical="top"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6" fillId="4" borderId="0" xfId="0" applyFont="1" applyFill="1" applyAlignment="1">
      <alignment horizontal="left" vertical="center" wrapText="1"/>
    </xf>
    <xf numFmtId="0" fontId="5" fillId="5" borderId="1" xfId="0" applyFont="1" applyFill="1" applyBorder="1" applyAlignment="1">
      <alignment horizontal="left" vertical="top"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3" fillId="5" borderId="0" xfId="0" applyFont="1" applyFill="1" applyAlignment="1">
      <alignment vertical="center" wrapText="1"/>
    </xf>
    <xf numFmtId="0" fontId="23" fillId="5" borderId="43" xfId="0" applyFont="1" applyFill="1" applyBorder="1" applyAlignment="1">
      <alignment horizontal="left" vertical="center" wrapText="1"/>
    </xf>
    <xf numFmtId="0" fontId="23" fillId="5" borderId="44" xfId="0" applyFont="1" applyFill="1" applyBorder="1" applyAlignment="1">
      <alignment horizontal="left" vertical="center" wrapText="1"/>
    </xf>
    <xf numFmtId="0" fontId="23" fillId="5" borderId="45" xfId="0" applyFont="1" applyFill="1" applyBorder="1" applyAlignment="1">
      <alignment horizontal="left" vertical="center" wrapText="1"/>
    </xf>
    <xf numFmtId="0" fontId="23" fillId="5" borderId="46" xfId="0" applyFont="1" applyFill="1" applyBorder="1" applyAlignment="1">
      <alignment horizontal="left" vertical="center" wrapText="1"/>
    </xf>
    <xf numFmtId="0" fontId="23" fillId="5" borderId="47" xfId="0" applyFont="1" applyFill="1" applyBorder="1" applyAlignment="1">
      <alignment horizontal="left" vertical="center" wrapText="1"/>
    </xf>
    <xf numFmtId="0" fontId="12" fillId="3" borderId="37" xfId="0" applyFont="1" applyFill="1" applyBorder="1" applyAlignment="1">
      <alignment vertical="top"/>
    </xf>
    <xf numFmtId="0" fontId="12" fillId="3" borderId="39" xfId="0" applyFont="1" applyFill="1" applyBorder="1" applyAlignment="1">
      <alignment vertical="top"/>
    </xf>
    <xf numFmtId="0" fontId="12" fillId="3" borderId="38" xfId="0" applyFont="1" applyFill="1" applyBorder="1" applyAlignment="1">
      <alignment vertical="top"/>
    </xf>
    <xf numFmtId="0" fontId="14" fillId="3" borderId="37" xfId="0" applyFont="1" applyFill="1" applyBorder="1" applyAlignment="1">
      <alignment vertical="top"/>
    </xf>
    <xf numFmtId="0" fontId="14" fillId="3" borderId="38" xfId="0" applyFont="1" applyFill="1" applyBorder="1" applyAlignment="1">
      <alignment vertical="top"/>
    </xf>
    <xf numFmtId="0" fontId="15" fillId="5" borderId="37" xfId="0" applyFont="1" applyFill="1" applyBorder="1" applyAlignment="1">
      <alignment vertical="top"/>
    </xf>
    <xf numFmtId="0" fontId="15" fillId="5" borderId="39" xfId="0" applyFont="1" applyFill="1" applyBorder="1" applyAlignment="1">
      <alignment vertical="top"/>
    </xf>
    <xf numFmtId="0" fontId="15" fillId="5" borderId="38" xfId="0" applyFont="1" applyFill="1" applyBorder="1" applyAlignment="1">
      <alignment vertical="top"/>
    </xf>
    <xf numFmtId="0" fontId="12" fillId="2" borderId="18" xfId="0" applyFont="1" applyFill="1" applyBorder="1" applyAlignment="1">
      <alignment horizontal="left" vertical="top"/>
    </xf>
    <xf numFmtId="0" fontId="12" fillId="2" borderId="19" xfId="0" applyFont="1" applyFill="1" applyBorder="1" applyAlignment="1">
      <alignment horizontal="left" vertical="top"/>
    </xf>
    <xf numFmtId="0" fontId="15" fillId="5" borderId="13" xfId="0" applyFont="1" applyFill="1" applyBorder="1" applyAlignment="1">
      <alignment horizontal="left" vertical="top"/>
    </xf>
    <xf numFmtId="0" fontId="15" fillId="5" borderId="15" xfId="0" applyFont="1" applyFill="1" applyBorder="1" applyAlignment="1">
      <alignment horizontal="left" vertical="top"/>
    </xf>
    <xf numFmtId="0" fontId="15" fillId="5" borderId="14" xfId="0" applyFont="1" applyFill="1" applyBorder="1" applyAlignment="1">
      <alignment horizontal="left" vertical="top"/>
    </xf>
    <xf numFmtId="0" fontId="15" fillId="5" borderId="13" xfId="0"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14" xfId="0" applyFont="1" applyFill="1" applyBorder="1" applyAlignment="1">
      <alignment horizontal="left" vertical="top" wrapText="1"/>
    </xf>
    <xf numFmtId="0" fontId="15" fillId="5" borderId="13" xfId="0" applyFont="1" applyFill="1" applyBorder="1" applyAlignment="1">
      <alignment horizontal="left" vertical="center"/>
    </xf>
    <xf numFmtId="0" fontId="15" fillId="5" borderId="15" xfId="0" applyFont="1" applyFill="1" applyBorder="1" applyAlignment="1">
      <alignment horizontal="left" vertical="center"/>
    </xf>
    <xf numFmtId="0" fontId="12" fillId="3" borderId="21" xfId="0" applyFont="1" applyFill="1" applyBorder="1" applyAlignment="1">
      <alignment horizontal="left" vertical="top"/>
    </xf>
    <xf numFmtId="0" fontId="14" fillId="3" borderId="22" xfId="0" applyFont="1" applyFill="1" applyBorder="1" applyAlignment="1">
      <alignment vertical="top"/>
    </xf>
    <xf numFmtId="0" fontId="12" fillId="3" borderId="4" xfId="0" applyFont="1" applyFill="1" applyBorder="1" applyAlignment="1">
      <alignment vertical="top"/>
    </xf>
    <xf numFmtId="0" fontId="15" fillId="5" borderId="4" xfId="0" applyFont="1" applyFill="1" applyBorder="1" applyAlignment="1">
      <alignment horizontal="left" vertical="top"/>
    </xf>
    <xf numFmtId="0" fontId="12" fillId="3" borderId="4" xfId="0" applyFont="1" applyFill="1" applyBorder="1" applyAlignment="1">
      <alignment horizontal="left" vertical="top"/>
    </xf>
    <xf numFmtId="0" fontId="14" fillId="3" borderId="23" xfId="0" applyFont="1" applyFill="1" applyBorder="1" applyAlignment="1">
      <alignment vertical="top"/>
    </xf>
    <xf numFmtId="0" fontId="12" fillId="2" borderId="34" xfId="0" applyFont="1" applyFill="1" applyBorder="1" applyAlignment="1">
      <alignment horizontal="left" vertical="top"/>
    </xf>
    <xf numFmtId="0" fontId="12" fillId="2" borderId="35" xfId="0" applyFont="1" applyFill="1" applyBorder="1" applyAlignment="1">
      <alignment horizontal="left" vertical="top"/>
    </xf>
    <xf numFmtId="0" fontId="12" fillId="2" borderId="36" xfId="0" applyFont="1" applyFill="1" applyBorder="1" applyAlignment="1">
      <alignment horizontal="left" vertical="top"/>
    </xf>
    <xf numFmtId="0" fontId="15" fillId="5" borderId="14" xfId="0" applyFont="1" applyFill="1" applyBorder="1" applyAlignment="1">
      <alignment horizontal="left" vertical="center"/>
    </xf>
    <xf numFmtId="0" fontId="12" fillId="2" borderId="18" xfId="0" applyFont="1" applyFill="1" applyBorder="1" applyAlignment="1">
      <alignment horizontal="left"/>
    </xf>
    <xf numFmtId="0" fontId="12" fillId="2" borderId="19" xfId="0" applyFont="1" applyFill="1" applyBorder="1" applyAlignment="1">
      <alignment horizontal="left"/>
    </xf>
    <xf numFmtId="0" fontId="12" fillId="3" borderId="5" xfId="3" applyFont="1" applyFill="1" applyBorder="1" applyAlignment="1">
      <alignment horizontal="left" vertical="top" wrapText="1"/>
    </xf>
    <xf numFmtId="0" fontId="12" fillId="3" borderId="16" xfId="3" applyFont="1" applyFill="1" applyBorder="1" applyAlignment="1">
      <alignment horizontal="left" vertical="top" wrapText="1"/>
    </xf>
    <xf numFmtId="0" fontId="12" fillId="3" borderId="6" xfId="3" applyFont="1" applyFill="1" applyBorder="1" applyAlignment="1">
      <alignment horizontal="left" vertical="top" wrapText="1"/>
    </xf>
    <xf numFmtId="0" fontId="21" fillId="6" borderId="0" xfId="0" applyFont="1" applyFill="1" applyAlignment="1">
      <alignment horizontal="left" vertical="center"/>
    </xf>
    <xf numFmtId="0" fontId="21" fillId="0" borderId="0" xfId="0" applyFont="1" applyAlignment="1">
      <alignment horizontal="left" vertical="top" wrapText="1"/>
    </xf>
  </cellXfs>
  <cellStyles count="5">
    <cellStyle name="Euro 2" xfId="4" xr:uid="{C8AC6D94-3F2A-4CCA-9BAF-DC0462D30386}"/>
    <cellStyle name="Standaard" xfId="0" builtinId="0"/>
    <cellStyle name="Standaard 2" xfId="3" xr:uid="{D6DCCBFD-BD28-422A-A1D9-9970EC6CAE25}"/>
    <cellStyle name="Standaard_Gemeente Nijmegen-begrotingsmodel" xfId="2" xr:uid="{7F54870E-FCA7-40B7-862B-0F6B85B34218}"/>
    <cellStyle name="Valuta" xfId="1" builtinId="4"/>
  </cellStyles>
  <dxfs count="0"/>
  <tableStyles count="0" defaultTableStyle="TableStyleMedium2" defaultPivotStyle="PivotStyleLight16"/>
  <colors>
    <mruColors>
      <color rgb="FF586574"/>
      <color rgb="FF0028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4B99E-6130-48F7-98CD-3CDA3E07B4DD}">
  <dimension ref="A1:A25"/>
  <sheetViews>
    <sheetView view="pageBreakPreview" zoomScaleNormal="100" zoomScaleSheetLayoutView="100" workbookViewId="0"/>
  </sheetViews>
  <sheetFormatPr defaultColWidth="8.6328125" defaultRowHeight="14"/>
  <cols>
    <col min="1" max="1" width="104" style="1" customWidth="1"/>
    <col min="2" max="16384" width="8.6328125" style="1"/>
  </cols>
  <sheetData>
    <row r="1" spans="1:1" ht="15.5">
      <c r="A1" s="73" t="s">
        <v>0</v>
      </c>
    </row>
    <row r="2" spans="1:1">
      <c r="A2" s="104" t="s">
        <v>130</v>
      </c>
    </row>
    <row r="3" spans="1:1">
      <c r="A3" s="104"/>
    </row>
    <row r="4" spans="1:1" ht="16.5" customHeight="1">
      <c r="A4" s="104"/>
    </row>
    <row r="5" spans="1:1">
      <c r="A5" s="105" t="s">
        <v>131</v>
      </c>
    </row>
    <row r="6" spans="1:1">
      <c r="A6" s="106"/>
    </row>
    <row r="7" spans="1:1" ht="16.5" customHeight="1">
      <c r="A7" s="106"/>
    </row>
    <row r="8" spans="1:1">
      <c r="A8" s="104" t="s">
        <v>132</v>
      </c>
    </row>
    <row r="9" spans="1:1" ht="20.5" customHeight="1">
      <c r="A9" s="106"/>
    </row>
    <row r="10" spans="1:1">
      <c r="A10" s="104" t="s">
        <v>133</v>
      </c>
    </row>
    <row r="11" spans="1:1">
      <c r="A11" s="106"/>
    </row>
    <row r="12" spans="1:1" ht="16.5" customHeight="1">
      <c r="A12" s="106"/>
    </row>
    <row r="13" spans="1:1" ht="14.5" customHeight="1">
      <c r="A13" s="107" t="s">
        <v>134</v>
      </c>
    </row>
    <row r="14" spans="1:1">
      <c r="A14" s="107"/>
    </row>
    <row r="15" spans="1:1">
      <c r="A15" s="107"/>
    </row>
    <row r="16" spans="1:1" ht="16.5" customHeight="1">
      <c r="A16" s="107"/>
    </row>
    <row r="20" spans="1:1">
      <c r="A20" s="1" t="s">
        <v>1</v>
      </c>
    </row>
    <row r="25" spans="1:1">
      <c r="A25" s="1" t="s">
        <v>1</v>
      </c>
    </row>
  </sheetData>
  <mergeCells count="5">
    <mergeCell ref="A2:A4"/>
    <mergeCell ref="A5:A7"/>
    <mergeCell ref="A8:A9"/>
    <mergeCell ref="A10:A12"/>
    <mergeCell ref="A13:A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3B560-7DB9-4C0F-A14E-D60ED85CBCA1}">
  <dimension ref="A1:C17"/>
  <sheetViews>
    <sheetView view="pageBreakPreview" zoomScale="90" zoomScaleNormal="100" zoomScaleSheetLayoutView="90" workbookViewId="0">
      <selection sqref="A1:C1"/>
    </sheetView>
  </sheetViews>
  <sheetFormatPr defaultColWidth="8.6328125" defaultRowHeight="14"/>
  <cols>
    <col min="1" max="1" width="42.90625" style="1" bestFit="1" customWidth="1"/>
    <col min="2" max="3" width="27.90625" style="1" customWidth="1"/>
    <col min="4" max="4" width="3.90625" style="1" customWidth="1"/>
    <col min="5" max="16384" width="8.6328125" style="1"/>
  </cols>
  <sheetData>
    <row r="1" spans="1:3" ht="15.5">
      <c r="A1" s="110" t="s">
        <v>2</v>
      </c>
      <c r="B1" s="110"/>
      <c r="C1" s="110"/>
    </row>
    <row r="2" spans="1:3">
      <c r="A2" s="2"/>
      <c r="B2" s="3"/>
      <c r="C2" s="3"/>
    </row>
    <row r="3" spans="1:3">
      <c r="A3" s="10" t="s">
        <v>3</v>
      </c>
      <c r="B3" s="11" t="s">
        <v>4</v>
      </c>
      <c r="C3" s="11" t="s">
        <v>5</v>
      </c>
    </row>
    <row r="4" spans="1:3">
      <c r="A4" s="40" t="s">
        <v>6</v>
      </c>
      <c r="B4" s="42">
        <f>'2. Automaten'!G54</f>
        <v>0</v>
      </c>
      <c r="C4" s="4">
        <v>0</v>
      </c>
    </row>
    <row r="5" spans="1:3">
      <c r="A5" s="17" t="s">
        <v>7</v>
      </c>
      <c r="B5" s="43">
        <f>'3. Service en onderhoud'!F49</f>
        <v>0</v>
      </c>
      <c r="C5" s="5">
        <v>0</v>
      </c>
    </row>
    <row r="6" spans="1:3" ht="14.5" thickBot="1">
      <c r="A6" s="41" t="s">
        <v>8</v>
      </c>
      <c r="B6" s="44">
        <f>'4. Ingrediënten en condimenten'!E28</f>
        <v>0</v>
      </c>
      <c r="C6" s="6">
        <v>0</v>
      </c>
    </row>
    <row r="7" spans="1:3">
      <c r="A7" s="47" t="s">
        <v>9</v>
      </c>
      <c r="B7" s="48">
        <f>SUM(B4:B6)</f>
        <v>0</v>
      </c>
      <c r="C7" s="49">
        <f>SUM(C4:C6)</f>
        <v>0</v>
      </c>
    </row>
    <row r="8" spans="1:3">
      <c r="A8" s="118" t="s">
        <v>135</v>
      </c>
      <c r="B8" s="119"/>
      <c r="C8" s="120"/>
    </row>
    <row r="9" spans="1:3">
      <c r="A9" s="121"/>
      <c r="B9" s="122"/>
      <c r="C9" s="123"/>
    </row>
    <row r="10" spans="1:3">
      <c r="A10" s="7"/>
      <c r="B10" s="7"/>
      <c r="C10" s="7"/>
    </row>
    <row r="11" spans="1:3">
      <c r="A11" s="8" t="s">
        <v>10</v>
      </c>
      <c r="B11" s="108"/>
      <c r="C11" s="109"/>
    </row>
    <row r="12" spans="1:3">
      <c r="A12" s="111" t="s">
        <v>11</v>
      </c>
      <c r="B12" s="112"/>
      <c r="C12" s="113"/>
    </row>
    <row r="13" spans="1:3">
      <c r="A13" s="111"/>
      <c r="B13" s="114"/>
      <c r="C13" s="115"/>
    </row>
    <row r="14" spans="1:3" ht="53.15" customHeight="1">
      <c r="A14" s="111"/>
      <c r="B14" s="116"/>
      <c r="C14" s="117"/>
    </row>
    <row r="15" spans="1:3">
      <c r="A15" s="8" t="s">
        <v>12</v>
      </c>
      <c r="B15" s="108"/>
      <c r="C15" s="109"/>
    </row>
    <row r="16" spans="1:3">
      <c r="A16" s="8" t="s">
        <v>13</v>
      </c>
      <c r="B16" s="108"/>
      <c r="C16" s="109"/>
    </row>
    <row r="17" spans="1:3">
      <c r="A17" s="8" t="s">
        <v>14</v>
      </c>
      <c r="B17" s="108"/>
      <c r="C17" s="109"/>
    </row>
  </sheetData>
  <mergeCells count="8">
    <mergeCell ref="B17:C17"/>
    <mergeCell ref="A1:C1"/>
    <mergeCell ref="B11:C11"/>
    <mergeCell ref="A12:A14"/>
    <mergeCell ref="B12:C14"/>
    <mergeCell ref="B15:C15"/>
    <mergeCell ref="B16:C16"/>
    <mergeCell ref="A8:C9"/>
  </mergeCells>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58F5-FA07-4D81-8879-AF1E513BA250}">
  <dimension ref="A1:G59"/>
  <sheetViews>
    <sheetView view="pageBreakPreview" zoomScale="90" zoomScaleNormal="100" zoomScaleSheetLayoutView="90" workbookViewId="0">
      <selection sqref="A1:G1"/>
    </sheetView>
  </sheetViews>
  <sheetFormatPr defaultColWidth="8.6328125" defaultRowHeight="11.5"/>
  <cols>
    <col min="1" max="1" width="10.08984375" style="9" bestFit="1" customWidth="1"/>
    <col min="2" max="2" width="21" style="9" bestFit="1" customWidth="1"/>
    <col min="3" max="3" width="18.90625" style="9" bestFit="1" customWidth="1"/>
    <col min="4" max="4" width="5.453125" style="26" bestFit="1" customWidth="1"/>
    <col min="5" max="5" width="24.1796875" style="9" customWidth="1"/>
    <col min="6" max="7" width="24.6328125" style="9" customWidth="1"/>
    <col min="8" max="8" width="10.453125" style="9" bestFit="1" customWidth="1"/>
    <col min="9" max="9" width="20" style="9" bestFit="1" customWidth="1"/>
    <col min="10" max="10" width="14.36328125" style="9" bestFit="1" customWidth="1"/>
    <col min="11" max="11" width="15.90625" style="9" bestFit="1" customWidth="1"/>
    <col min="12" max="12" width="17.08984375" style="9" bestFit="1" customWidth="1"/>
    <col min="13" max="13" width="12.08984375" style="9" bestFit="1" customWidth="1"/>
    <col min="14" max="14" width="18.453125" style="9" bestFit="1" customWidth="1"/>
    <col min="15" max="15" width="11.453125" style="9" bestFit="1" customWidth="1"/>
    <col min="16" max="16" width="14.08984375" style="9" bestFit="1" customWidth="1"/>
    <col min="17" max="17" width="15.453125" style="9" bestFit="1" customWidth="1"/>
    <col min="18" max="18" width="15.36328125" style="9" bestFit="1" customWidth="1"/>
    <col min="19" max="19" width="13.453125" style="9" bestFit="1" customWidth="1"/>
    <col min="20" max="20" width="18.90625" style="9" bestFit="1" customWidth="1"/>
    <col min="21" max="21" width="21" style="9" bestFit="1" customWidth="1"/>
    <col min="22" max="22" width="10.90625" style="9" bestFit="1" customWidth="1"/>
    <col min="23" max="23" width="12.90625" style="9" bestFit="1" customWidth="1"/>
    <col min="24" max="24" width="18.453125" style="9" bestFit="1" customWidth="1"/>
    <col min="25" max="16384" width="8.6328125" style="9"/>
  </cols>
  <sheetData>
    <row r="1" spans="1:7" ht="15.5">
      <c r="A1" s="110" t="s">
        <v>15</v>
      </c>
      <c r="B1" s="110"/>
      <c r="C1" s="110"/>
      <c r="D1" s="110"/>
      <c r="E1" s="110"/>
      <c r="F1" s="110"/>
      <c r="G1" s="110"/>
    </row>
    <row r="2" spans="1:7" ht="16" thickBot="1">
      <c r="A2" s="22"/>
      <c r="B2" s="22"/>
      <c r="C2" s="22"/>
      <c r="D2" s="22"/>
      <c r="E2" s="22"/>
      <c r="F2" s="22"/>
      <c r="G2" s="22"/>
    </row>
    <row r="3" spans="1:7" ht="14.5" customHeight="1">
      <c r="A3" s="142" t="s">
        <v>16</v>
      </c>
      <c r="B3" s="142"/>
      <c r="C3" s="142"/>
      <c r="D3" s="142"/>
      <c r="E3" s="142"/>
      <c r="F3" s="142"/>
      <c r="G3" s="142"/>
    </row>
    <row r="4" spans="1:7" ht="23.5" thickBot="1">
      <c r="A4" s="143" t="s">
        <v>17</v>
      </c>
      <c r="B4" s="143"/>
      <c r="C4" s="36" t="s">
        <v>18</v>
      </c>
      <c r="D4" s="37" t="s">
        <v>19</v>
      </c>
      <c r="E4" s="36" t="s">
        <v>20</v>
      </c>
      <c r="F4" s="38" t="s">
        <v>21</v>
      </c>
      <c r="G4" s="39" t="s">
        <v>22</v>
      </c>
    </row>
    <row r="5" spans="1:7">
      <c r="A5" s="24" t="s">
        <v>23</v>
      </c>
      <c r="B5" s="24" t="s">
        <v>24</v>
      </c>
      <c r="C5" s="33" t="s">
        <v>25</v>
      </c>
      <c r="D5" s="34">
        <v>1</v>
      </c>
      <c r="E5" s="35"/>
      <c r="F5" s="67">
        <v>0</v>
      </c>
      <c r="G5" s="72">
        <f>SUM(F5*D5)</f>
        <v>0</v>
      </c>
    </row>
    <row r="6" spans="1:7">
      <c r="A6" s="140" t="s">
        <v>26</v>
      </c>
      <c r="B6" s="23" t="s">
        <v>27</v>
      </c>
      <c r="C6" s="18" t="s">
        <v>25</v>
      </c>
      <c r="D6" s="25">
        <v>1</v>
      </c>
      <c r="E6" s="14"/>
      <c r="F6" s="65">
        <v>0</v>
      </c>
      <c r="G6" s="72">
        <f t="shared" ref="G6:G48" si="0">SUM(F6*D6)</f>
        <v>0</v>
      </c>
    </row>
    <row r="7" spans="1:7">
      <c r="A7" s="140"/>
      <c r="B7" s="134" t="s">
        <v>28</v>
      </c>
      <c r="C7" s="18" t="s">
        <v>25</v>
      </c>
      <c r="D7" s="25">
        <v>2</v>
      </c>
      <c r="E7" s="14"/>
      <c r="F7" s="65">
        <v>0</v>
      </c>
      <c r="G7" s="72">
        <f t="shared" si="0"/>
        <v>0</v>
      </c>
    </row>
    <row r="8" spans="1:7">
      <c r="A8" s="140"/>
      <c r="B8" s="134"/>
      <c r="C8" s="18" t="s">
        <v>29</v>
      </c>
      <c r="D8" s="25">
        <v>1</v>
      </c>
      <c r="E8" s="14"/>
      <c r="F8" s="65">
        <v>0</v>
      </c>
      <c r="G8" s="72">
        <f t="shared" si="0"/>
        <v>0</v>
      </c>
    </row>
    <row r="9" spans="1:7">
      <c r="A9" s="140"/>
      <c r="B9" s="134"/>
      <c r="C9" s="18" t="s">
        <v>30</v>
      </c>
      <c r="D9" s="25">
        <v>1</v>
      </c>
      <c r="E9" s="14"/>
      <c r="F9" s="65">
        <v>0</v>
      </c>
      <c r="G9" s="72">
        <f t="shared" si="0"/>
        <v>0</v>
      </c>
    </row>
    <row r="10" spans="1:7">
      <c r="A10" s="140"/>
      <c r="B10" s="23" t="s">
        <v>31</v>
      </c>
      <c r="C10" s="18" t="s">
        <v>25</v>
      </c>
      <c r="D10" s="25">
        <v>1</v>
      </c>
      <c r="E10" s="14"/>
      <c r="F10" s="65">
        <v>0</v>
      </c>
      <c r="G10" s="72">
        <f t="shared" si="0"/>
        <v>0</v>
      </c>
    </row>
    <row r="11" spans="1:7">
      <c r="A11" s="140"/>
      <c r="B11" s="134" t="s">
        <v>32</v>
      </c>
      <c r="C11" s="18" t="s">
        <v>25</v>
      </c>
      <c r="D11" s="25">
        <v>6</v>
      </c>
      <c r="E11" s="14"/>
      <c r="F11" s="65">
        <v>0</v>
      </c>
      <c r="G11" s="72">
        <f t="shared" si="0"/>
        <v>0</v>
      </c>
    </row>
    <row r="12" spans="1:7">
      <c r="A12" s="140"/>
      <c r="B12" s="134"/>
      <c r="C12" s="18" t="s">
        <v>29</v>
      </c>
      <c r="D12" s="25">
        <v>2</v>
      </c>
      <c r="E12" s="14"/>
      <c r="F12" s="65">
        <v>0</v>
      </c>
      <c r="G12" s="72">
        <f t="shared" si="0"/>
        <v>0</v>
      </c>
    </row>
    <row r="13" spans="1:7">
      <c r="A13" s="140"/>
      <c r="B13" s="134"/>
      <c r="C13" s="18" t="s">
        <v>30</v>
      </c>
      <c r="D13" s="25">
        <v>4</v>
      </c>
      <c r="E13" s="14"/>
      <c r="F13" s="65">
        <v>0</v>
      </c>
      <c r="G13" s="72">
        <f t="shared" si="0"/>
        <v>0</v>
      </c>
    </row>
    <row r="14" spans="1:7">
      <c r="A14" s="140"/>
      <c r="B14" s="23" t="s">
        <v>33</v>
      </c>
      <c r="C14" s="18" t="s">
        <v>25</v>
      </c>
      <c r="D14" s="25">
        <v>1</v>
      </c>
      <c r="E14" s="14"/>
      <c r="F14" s="65">
        <v>0</v>
      </c>
      <c r="G14" s="72">
        <f t="shared" si="0"/>
        <v>0</v>
      </c>
    </row>
    <row r="15" spans="1:7">
      <c r="A15" s="140"/>
      <c r="B15" s="23" t="s">
        <v>34</v>
      </c>
      <c r="C15" s="18" t="s">
        <v>25</v>
      </c>
      <c r="D15" s="25">
        <v>1</v>
      </c>
      <c r="E15" s="14"/>
      <c r="F15" s="65">
        <v>0</v>
      </c>
      <c r="G15" s="72">
        <f t="shared" si="0"/>
        <v>0</v>
      </c>
    </row>
    <row r="16" spans="1:7">
      <c r="A16" s="140" t="s">
        <v>35</v>
      </c>
      <c r="B16" s="134" t="s">
        <v>36</v>
      </c>
      <c r="C16" s="18" t="s">
        <v>25</v>
      </c>
      <c r="D16" s="25">
        <v>8</v>
      </c>
      <c r="E16" s="14"/>
      <c r="F16" s="65">
        <v>0</v>
      </c>
      <c r="G16" s="72">
        <f t="shared" si="0"/>
        <v>0</v>
      </c>
    </row>
    <row r="17" spans="1:7">
      <c r="A17" s="140"/>
      <c r="B17" s="134"/>
      <c r="C17" s="18" t="s">
        <v>29</v>
      </c>
      <c r="D17" s="25">
        <v>2</v>
      </c>
      <c r="E17" s="14"/>
      <c r="F17" s="65">
        <v>0</v>
      </c>
      <c r="G17" s="72">
        <f t="shared" si="0"/>
        <v>0</v>
      </c>
    </row>
    <row r="18" spans="1:7">
      <c r="A18" s="140"/>
      <c r="B18" s="134"/>
      <c r="C18" s="18" t="s">
        <v>30</v>
      </c>
      <c r="D18" s="25">
        <v>6</v>
      </c>
      <c r="E18" s="14"/>
      <c r="F18" s="65">
        <v>0</v>
      </c>
      <c r="G18" s="72">
        <f t="shared" si="0"/>
        <v>0</v>
      </c>
    </row>
    <row r="19" spans="1:7">
      <c r="A19" s="140"/>
      <c r="B19" s="134" t="s">
        <v>37</v>
      </c>
      <c r="C19" s="18" t="s">
        <v>25</v>
      </c>
      <c r="D19" s="25">
        <v>15</v>
      </c>
      <c r="E19" s="14"/>
      <c r="F19" s="65">
        <v>0</v>
      </c>
      <c r="G19" s="72">
        <f t="shared" si="0"/>
        <v>0</v>
      </c>
    </row>
    <row r="20" spans="1:7">
      <c r="A20" s="140"/>
      <c r="B20" s="134"/>
      <c r="C20" s="18" t="s">
        <v>29</v>
      </c>
      <c r="D20" s="25">
        <v>1</v>
      </c>
      <c r="E20" s="14"/>
      <c r="F20" s="65">
        <v>0</v>
      </c>
      <c r="G20" s="72">
        <f t="shared" si="0"/>
        <v>0</v>
      </c>
    </row>
    <row r="21" spans="1:7">
      <c r="A21" s="140"/>
      <c r="B21" s="134"/>
      <c r="C21" s="18" t="s">
        <v>30</v>
      </c>
      <c r="D21" s="25">
        <v>1</v>
      </c>
      <c r="E21" s="14"/>
      <c r="F21" s="65">
        <v>0</v>
      </c>
      <c r="G21" s="72">
        <f t="shared" si="0"/>
        <v>0</v>
      </c>
    </row>
    <row r="22" spans="1:7">
      <c r="A22" s="134" t="s">
        <v>38</v>
      </c>
      <c r="B22" s="134" t="s">
        <v>39</v>
      </c>
      <c r="C22" s="18" t="s">
        <v>25</v>
      </c>
      <c r="D22" s="25">
        <v>1</v>
      </c>
      <c r="E22" s="14"/>
      <c r="F22" s="65">
        <v>0</v>
      </c>
      <c r="G22" s="72">
        <f t="shared" si="0"/>
        <v>0</v>
      </c>
    </row>
    <row r="23" spans="1:7">
      <c r="A23" s="134"/>
      <c r="B23" s="134"/>
      <c r="C23" s="18" t="s">
        <v>29</v>
      </c>
      <c r="D23" s="25">
        <v>1</v>
      </c>
      <c r="E23" s="14"/>
      <c r="F23" s="65">
        <v>0</v>
      </c>
      <c r="G23" s="72">
        <f t="shared" si="0"/>
        <v>0</v>
      </c>
    </row>
    <row r="24" spans="1:7">
      <c r="A24" s="134"/>
      <c r="B24" s="134"/>
      <c r="C24" s="18" t="s">
        <v>30</v>
      </c>
      <c r="D24" s="25">
        <v>1</v>
      </c>
      <c r="E24" s="14"/>
      <c r="F24" s="65">
        <v>0</v>
      </c>
      <c r="G24" s="72">
        <f t="shared" si="0"/>
        <v>0</v>
      </c>
    </row>
    <row r="25" spans="1:7">
      <c r="A25" s="23" t="s">
        <v>40</v>
      </c>
      <c r="B25" s="23" t="s">
        <v>41</v>
      </c>
      <c r="C25" s="18" t="s">
        <v>25</v>
      </c>
      <c r="D25" s="25">
        <v>1</v>
      </c>
      <c r="E25" s="14"/>
      <c r="F25" s="65">
        <v>0</v>
      </c>
      <c r="G25" s="72">
        <f t="shared" si="0"/>
        <v>0</v>
      </c>
    </row>
    <row r="26" spans="1:7">
      <c r="A26" s="134" t="s">
        <v>42</v>
      </c>
      <c r="B26" s="134" t="s">
        <v>43</v>
      </c>
      <c r="C26" s="18" t="s">
        <v>25</v>
      </c>
      <c r="D26" s="25">
        <v>3</v>
      </c>
      <c r="E26" s="14"/>
      <c r="F26" s="65">
        <v>0</v>
      </c>
      <c r="G26" s="72">
        <f t="shared" si="0"/>
        <v>0</v>
      </c>
    </row>
    <row r="27" spans="1:7">
      <c r="A27" s="134"/>
      <c r="B27" s="134"/>
      <c r="C27" s="18" t="s">
        <v>29</v>
      </c>
      <c r="D27" s="25">
        <v>1</v>
      </c>
      <c r="E27" s="14"/>
      <c r="F27" s="65">
        <v>0</v>
      </c>
      <c r="G27" s="72">
        <f t="shared" si="0"/>
        <v>0</v>
      </c>
    </row>
    <row r="28" spans="1:7">
      <c r="A28" s="134"/>
      <c r="B28" s="134"/>
      <c r="C28" s="18" t="s">
        <v>30</v>
      </c>
      <c r="D28" s="25">
        <v>1</v>
      </c>
      <c r="E28" s="14"/>
      <c r="F28" s="65">
        <v>0</v>
      </c>
      <c r="G28" s="72">
        <f t="shared" si="0"/>
        <v>0</v>
      </c>
    </row>
    <row r="29" spans="1:7">
      <c r="A29" s="134" t="s">
        <v>44</v>
      </c>
      <c r="B29" s="134" t="s">
        <v>45</v>
      </c>
      <c r="C29" s="18" t="s">
        <v>25</v>
      </c>
      <c r="D29" s="25">
        <v>5</v>
      </c>
      <c r="E29" s="14"/>
      <c r="F29" s="65">
        <v>0</v>
      </c>
      <c r="G29" s="72">
        <f t="shared" si="0"/>
        <v>0</v>
      </c>
    </row>
    <row r="30" spans="1:7">
      <c r="A30" s="134"/>
      <c r="B30" s="134"/>
      <c r="C30" s="18" t="s">
        <v>29</v>
      </c>
      <c r="D30" s="25">
        <v>1</v>
      </c>
      <c r="E30" s="14"/>
      <c r="F30" s="65">
        <v>0</v>
      </c>
      <c r="G30" s="72">
        <f t="shared" si="0"/>
        <v>0</v>
      </c>
    </row>
    <row r="31" spans="1:7">
      <c r="A31" s="134"/>
      <c r="B31" s="134"/>
      <c r="C31" s="18" t="s">
        <v>30</v>
      </c>
      <c r="D31" s="25">
        <v>1</v>
      </c>
      <c r="E31" s="14"/>
      <c r="F31" s="65">
        <v>0</v>
      </c>
      <c r="G31" s="72">
        <f t="shared" si="0"/>
        <v>0</v>
      </c>
    </row>
    <row r="32" spans="1:7">
      <c r="A32" s="134" t="s">
        <v>46</v>
      </c>
      <c r="B32" s="134" t="s">
        <v>47</v>
      </c>
      <c r="C32" s="18" t="s">
        <v>25</v>
      </c>
      <c r="D32" s="25">
        <v>8</v>
      </c>
      <c r="E32" s="14"/>
      <c r="F32" s="65">
        <v>0</v>
      </c>
      <c r="G32" s="72">
        <f t="shared" si="0"/>
        <v>0</v>
      </c>
    </row>
    <row r="33" spans="1:7">
      <c r="A33" s="134"/>
      <c r="B33" s="134"/>
      <c r="C33" s="18" t="s">
        <v>29</v>
      </c>
      <c r="D33" s="25">
        <v>2</v>
      </c>
      <c r="E33" s="14"/>
      <c r="F33" s="65">
        <v>0</v>
      </c>
      <c r="G33" s="72">
        <f t="shared" si="0"/>
        <v>0</v>
      </c>
    </row>
    <row r="34" spans="1:7">
      <c r="A34" s="134"/>
      <c r="B34" s="134"/>
      <c r="C34" s="18" t="s">
        <v>30</v>
      </c>
      <c r="D34" s="25">
        <v>3</v>
      </c>
      <c r="E34" s="14"/>
      <c r="F34" s="65">
        <v>0</v>
      </c>
      <c r="G34" s="72">
        <f t="shared" si="0"/>
        <v>0</v>
      </c>
    </row>
    <row r="35" spans="1:7">
      <c r="A35" s="24" t="s">
        <v>107</v>
      </c>
      <c r="B35" s="23" t="s">
        <v>118</v>
      </c>
      <c r="C35" s="18" t="s">
        <v>25</v>
      </c>
      <c r="D35" s="25">
        <v>1</v>
      </c>
      <c r="E35" s="14"/>
      <c r="F35" s="65">
        <v>0</v>
      </c>
      <c r="G35" s="72">
        <f t="shared" si="0"/>
        <v>0</v>
      </c>
    </row>
    <row r="36" spans="1:7" ht="11.5" customHeight="1">
      <c r="A36" s="140" t="s">
        <v>48</v>
      </c>
      <c r="B36" s="137" t="s">
        <v>120</v>
      </c>
      <c r="C36" s="18" t="s">
        <v>25</v>
      </c>
      <c r="D36" s="25">
        <v>1</v>
      </c>
      <c r="E36" s="14"/>
      <c r="F36" s="65">
        <v>0</v>
      </c>
      <c r="G36" s="72">
        <f t="shared" si="0"/>
        <v>0</v>
      </c>
    </row>
    <row r="37" spans="1:7">
      <c r="A37" s="141"/>
      <c r="B37" s="138"/>
      <c r="C37" s="18" t="s">
        <v>29</v>
      </c>
      <c r="D37" s="25">
        <v>1</v>
      </c>
      <c r="E37" s="14"/>
      <c r="F37" s="65">
        <v>0</v>
      </c>
      <c r="G37" s="72">
        <f t="shared" si="0"/>
        <v>0</v>
      </c>
    </row>
    <row r="38" spans="1:7">
      <c r="A38" s="141"/>
      <c r="B38" s="139"/>
      <c r="C38" s="18" t="s">
        <v>30</v>
      </c>
      <c r="D38" s="25">
        <v>1</v>
      </c>
      <c r="E38" s="14"/>
      <c r="F38" s="65">
        <v>0</v>
      </c>
      <c r="G38" s="72">
        <f t="shared" si="0"/>
        <v>0</v>
      </c>
    </row>
    <row r="39" spans="1:7">
      <c r="A39" s="141"/>
      <c r="B39" s="23" t="s">
        <v>119</v>
      </c>
      <c r="C39" s="18" t="s">
        <v>25</v>
      </c>
      <c r="D39" s="25">
        <v>4</v>
      </c>
      <c r="E39" s="14"/>
      <c r="F39" s="65">
        <v>0</v>
      </c>
      <c r="G39" s="72">
        <f t="shared" si="0"/>
        <v>0</v>
      </c>
    </row>
    <row r="40" spans="1:7">
      <c r="A40" s="134" t="s">
        <v>49</v>
      </c>
      <c r="B40" s="134" t="s">
        <v>50</v>
      </c>
      <c r="C40" s="18" t="s">
        <v>25</v>
      </c>
      <c r="D40" s="25">
        <v>5</v>
      </c>
      <c r="E40" s="14"/>
      <c r="F40" s="65">
        <v>0</v>
      </c>
      <c r="G40" s="72">
        <f t="shared" si="0"/>
        <v>0</v>
      </c>
    </row>
    <row r="41" spans="1:7">
      <c r="A41" s="135"/>
      <c r="B41" s="135"/>
      <c r="C41" s="18" t="s">
        <v>29</v>
      </c>
      <c r="D41" s="25">
        <v>1</v>
      </c>
      <c r="E41" s="14"/>
      <c r="F41" s="65">
        <v>0</v>
      </c>
      <c r="G41" s="72">
        <f t="shared" si="0"/>
        <v>0</v>
      </c>
    </row>
    <row r="42" spans="1:7">
      <c r="A42" s="136"/>
      <c r="B42" s="136"/>
      <c r="C42" s="18" t="s">
        <v>30</v>
      </c>
      <c r="D42" s="25">
        <v>3</v>
      </c>
      <c r="E42" s="14"/>
      <c r="F42" s="65">
        <v>0</v>
      </c>
      <c r="G42" s="72">
        <f t="shared" si="0"/>
        <v>0</v>
      </c>
    </row>
    <row r="43" spans="1:7">
      <c r="A43" s="134" t="s">
        <v>51</v>
      </c>
      <c r="B43" s="134" t="s">
        <v>52</v>
      </c>
      <c r="C43" s="18" t="s">
        <v>25</v>
      </c>
      <c r="D43" s="25">
        <v>4</v>
      </c>
      <c r="E43" s="14"/>
      <c r="F43" s="65">
        <v>0</v>
      </c>
      <c r="G43" s="72">
        <f t="shared" si="0"/>
        <v>0</v>
      </c>
    </row>
    <row r="44" spans="1:7">
      <c r="A44" s="135"/>
      <c r="B44" s="135"/>
      <c r="C44" s="18" t="s">
        <v>29</v>
      </c>
      <c r="D44" s="25">
        <v>1</v>
      </c>
      <c r="E44" s="14"/>
      <c r="F44" s="65">
        <v>0</v>
      </c>
      <c r="G44" s="72">
        <f t="shared" si="0"/>
        <v>0</v>
      </c>
    </row>
    <row r="45" spans="1:7">
      <c r="A45" s="136"/>
      <c r="B45" s="136"/>
      <c r="C45" s="18" t="s">
        <v>30</v>
      </c>
      <c r="D45" s="25">
        <v>1</v>
      </c>
      <c r="E45" s="14"/>
      <c r="F45" s="65">
        <v>0</v>
      </c>
      <c r="G45" s="72">
        <f t="shared" si="0"/>
        <v>0</v>
      </c>
    </row>
    <row r="46" spans="1:7">
      <c r="A46" s="134" t="s">
        <v>53</v>
      </c>
      <c r="B46" s="134" t="s">
        <v>54</v>
      </c>
      <c r="C46" s="18" t="s">
        <v>25</v>
      </c>
      <c r="D46" s="25">
        <v>6</v>
      </c>
      <c r="E46" s="14"/>
      <c r="F46" s="65">
        <v>0</v>
      </c>
      <c r="G46" s="72">
        <f t="shared" si="0"/>
        <v>0</v>
      </c>
    </row>
    <row r="47" spans="1:7">
      <c r="A47" s="135"/>
      <c r="B47" s="135"/>
      <c r="C47" s="18" t="s">
        <v>29</v>
      </c>
      <c r="D47" s="25">
        <v>1</v>
      </c>
      <c r="E47" s="14"/>
      <c r="F47" s="65">
        <v>0</v>
      </c>
      <c r="G47" s="72">
        <f t="shared" si="0"/>
        <v>0</v>
      </c>
    </row>
    <row r="48" spans="1:7" ht="12" thickBot="1">
      <c r="A48" s="135"/>
      <c r="B48" s="135"/>
      <c r="C48" s="27" t="s">
        <v>30</v>
      </c>
      <c r="D48" s="28">
        <v>1</v>
      </c>
      <c r="E48" s="29"/>
      <c r="F48" s="66">
        <v>0</v>
      </c>
      <c r="G48" s="72">
        <f t="shared" si="0"/>
        <v>0</v>
      </c>
    </row>
    <row r="49" spans="1:7" ht="14.5" customHeight="1" thickBot="1">
      <c r="A49" s="132" t="s">
        <v>55</v>
      </c>
      <c r="B49" s="133"/>
      <c r="C49" s="133"/>
      <c r="D49" s="133"/>
      <c r="E49" s="133"/>
      <c r="F49" s="133"/>
      <c r="G49" s="45">
        <f>SUM(G5:G48)</f>
        <v>0</v>
      </c>
    </row>
    <row r="51" spans="1:7" ht="23">
      <c r="A51" s="124" t="s">
        <v>56</v>
      </c>
      <c r="B51" s="125"/>
      <c r="C51" s="126"/>
      <c r="D51" s="127" t="s">
        <v>117</v>
      </c>
      <c r="E51" s="128"/>
      <c r="F51" s="31" t="s">
        <v>57</v>
      </c>
      <c r="G51" s="30" t="s">
        <v>22</v>
      </c>
    </row>
    <row r="52" spans="1:7" ht="14.5" customHeight="1">
      <c r="A52" s="129" t="s">
        <v>128</v>
      </c>
      <c r="B52" s="130"/>
      <c r="C52" s="131"/>
      <c r="D52" s="129">
        <v>80</v>
      </c>
      <c r="E52" s="131"/>
      <c r="F52" s="32">
        <v>0</v>
      </c>
      <c r="G52" s="32">
        <f>SUM(F52*D52)</f>
        <v>0</v>
      </c>
    </row>
    <row r="53" spans="1:7" ht="12" thickBot="1"/>
    <row r="54" spans="1:7" ht="15" customHeight="1" thickBot="1">
      <c r="A54" s="132" t="s">
        <v>58</v>
      </c>
      <c r="B54" s="133"/>
      <c r="C54" s="133"/>
      <c r="D54" s="133"/>
      <c r="E54" s="133"/>
      <c r="F54" s="133"/>
      <c r="G54" s="45">
        <f>SUM(G49+G52)</f>
        <v>0</v>
      </c>
    </row>
    <row r="55" spans="1:7">
      <c r="A55" s="62"/>
      <c r="B55" s="62"/>
      <c r="C55" s="62"/>
      <c r="D55" s="68"/>
      <c r="E55" s="62"/>
      <c r="F55" s="62"/>
      <c r="G55" s="62"/>
    </row>
    <row r="56" spans="1:7">
      <c r="A56" s="62"/>
      <c r="B56" s="62"/>
      <c r="C56" s="62"/>
      <c r="D56" s="68"/>
      <c r="E56" s="62"/>
      <c r="F56" s="62"/>
      <c r="G56" s="62"/>
    </row>
    <row r="57" spans="1:7">
      <c r="A57" s="69" t="s">
        <v>116</v>
      </c>
      <c r="B57" s="62"/>
      <c r="C57" s="62"/>
      <c r="D57" s="68"/>
      <c r="E57" s="62"/>
      <c r="F57" s="62"/>
      <c r="G57" s="62"/>
    </row>
    <row r="58" spans="1:7" ht="23">
      <c r="A58" s="124" t="s">
        <v>56</v>
      </c>
      <c r="B58" s="125"/>
      <c r="C58" s="126"/>
      <c r="D58" s="127" t="s">
        <v>117</v>
      </c>
      <c r="E58" s="128"/>
      <c r="F58" s="31" t="s">
        <v>126</v>
      </c>
      <c r="G58" s="30" t="s">
        <v>127</v>
      </c>
    </row>
    <row r="59" spans="1:7">
      <c r="A59" s="129" t="s">
        <v>129</v>
      </c>
      <c r="B59" s="130"/>
      <c r="C59" s="131"/>
      <c r="D59" s="129">
        <v>80</v>
      </c>
      <c r="E59" s="131"/>
      <c r="F59" s="32">
        <v>0</v>
      </c>
      <c r="G59" s="32">
        <f>SUM(F59*D59)</f>
        <v>0</v>
      </c>
    </row>
  </sheetData>
  <mergeCells count="35">
    <mergeCell ref="A1:G1"/>
    <mergeCell ref="B7:B9"/>
    <mergeCell ref="B11:B13"/>
    <mergeCell ref="B19:B21"/>
    <mergeCell ref="B22:B24"/>
    <mergeCell ref="A3:G3"/>
    <mergeCell ref="A4:B4"/>
    <mergeCell ref="A22:A24"/>
    <mergeCell ref="A6:A15"/>
    <mergeCell ref="B43:B45"/>
    <mergeCell ref="B46:B48"/>
    <mergeCell ref="A26:A28"/>
    <mergeCell ref="B26:B28"/>
    <mergeCell ref="B16:B18"/>
    <mergeCell ref="A43:A45"/>
    <mergeCell ref="A46:A48"/>
    <mergeCell ref="A40:A42"/>
    <mergeCell ref="B29:B31"/>
    <mergeCell ref="B32:B34"/>
    <mergeCell ref="B36:B38"/>
    <mergeCell ref="B40:B42"/>
    <mergeCell ref="A16:A21"/>
    <mergeCell ref="A36:A39"/>
    <mergeCell ref="A29:A31"/>
    <mergeCell ref="A32:A34"/>
    <mergeCell ref="D51:E51"/>
    <mergeCell ref="D52:E52"/>
    <mergeCell ref="A51:C51"/>
    <mergeCell ref="A52:C52"/>
    <mergeCell ref="A49:F49"/>
    <mergeCell ref="A58:C58"/>
    <mergeCell ref="D58:E58"/>
    <mergeCell ref="A59:C59"/>
    <mergeCell ref="D59:E59"/>
    <mergeCell ref="A54:F54"/>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D6A1-BBAB-4507-A578-4B01A480ECCC}">
  <dimension ref="A1:M52"/>
  <sheetViews>
    <sheetView view="pageBreakPreview" zoomScale="90" zoomScaleNormal="100" zoomScaleSheetLayoutView="90" workbookViewId="0">
      <selection sqref="A1:C1"/>
    </sheetView>
  </sheetViews>
  <sheetFormatPr defaultColWidth="8.6328125" defaultRowHeight="11.5"/>
  <cols>
    <col min="1" max="1" width="10.08984375" style="9" bestFit="1" customWidth="1"/>
    <col min="2" max="2" width="21" style="9" bestFit="1" customWidth="1"/>
    <col min="3" max="3" width="18.90625" style="9" bestFit="1" customWidth="1"/>
    <col min="4" max="4" width="5.453125" style="9" bestFit="1" customWidth="1"/>
    <col min="5" max="6" width="22" style="9" customWidth="1"/>
    <col min="7" max="7" width="4.08984375" style="9" customWidth="1"/>
    <col min="8" max="8" width="32.08984375" style="9" customWidth="1"/>
    <col min="9" max="9" width="14.36328125" style="9" bestFit="1" customWidth="1"/>
    <col min="10" max="10" width="15.90625" style="9" bestFit="1" customWidth="1"/>
    <col min="11" max="11" width="17.08984375" style="9" bestFit="1" customWidth="1"/>
    <col min="12" max="12" width="12.08984375" style="9" bestFit="1" customWidth="1"/>
    <col min="13" max="13" width="18.453125" style="9" bestFit="1" customWidth="1"/>
    <col min="14" max="14" width="11.453125" style="9" bestFit="1" customWidth="1"/>
    <col min="15" max="15" width="14.08984375" style="9" bestFit="1" customWidth="1"/>
    <col min="16" max="16" width="15.453125" style="9" bestFit="1" customWidth="1"/>
    <col min="17" max="17" width="15.36328125" style="9" bestFit="1" customWidth="1"/>
    <col min="18" max="18" width="13.453125" style="9" bestFit="1" customWidth="1"/>
    <col min="19" max="19" width="18.90625" style="9" bestFit="1" customWidth="1"/>
    <col min="20" max="20" width="21" style="9" bestFit="1" customWidth="1"/>
    <col min="21" max="21" width="10.90625" style="9" bestFit="1" customWidth="1"/>
    <col min="22" max="22" width="12.90625" style="9" bestFit="1" customWidth="1"/>
    <col min="23" max="23" width="18.453125" style="9" bestFit="1" customWidth="1"/>
    <col min="24" max="16384" width="8.6328125" style="9"/>
  </cols>
  <sheetData>
    <row r="1" spans="1:13" ht="15.5">
      <c r="A1" s="110" t="s">
        <v>59</v>
      </c>
      <c r="B1" s="110"/>
      <c r="C1" s="110"/>
      <c r="D1" s="22"/>
      <c r="E1" s="62"/>
      <c r="F1" s="62"/>
      <c r="G1" s="62"/>
      <c r="H1" s="62"/>
      <c r="I1" s="62"/>
      <c r="J1" s="62"/>
    </row>
    <row r="2" spans="1:13" ht="15.5">
      <c r="A2" s="22"/>
      <c r="B2" s="22"/>
      <c r="C2" s="22"/>
      <c r="D2" s="22"/>
      <c r="E2" s="62"/>
      <c r="F2" s="62"/>
      <c r="G2" s="62"/>
      <c r="H2" s="62"/>
      <c r="I2" s="62"/>
      <c r="J2" s="62"/>
    </row>
    <row r="3" spans="1:13">
      <c r="A3" s="146" t="s">
        <v>16</v>
      </c>
      <c r="B3" s="146"/>
      <c r="C3" s="146"/>
      <c r="D3" s="146"/>
      <c r="E3" s="146"/>
      <c r="F3" s="146"/>
      <c r="G3" s="62"/>
      <c r="H3" s="59" t="s">
        <v>115</v>
      </c>
      <c r="I3" s="59"/>
      <c r="J3" s="62"/>
      <c r="K3" s="52"/>
      <c r="L3" s="52"/>
      <c r="M3" s="52"/>
    </row>
    <row r="4" spans="1:13" ht="35" thickBot="1">
      <c r="A4" s="143" t="s">
        <v>17</v>
      </c>
      <c r="B4" s="147"/>
      <c r="C4" s="36" t="s">
        <v>18</v>
      </c>
      <c r="D4" s="37" t="s">
        <v>19</v>
      </c>
      <c r="E4" s="13" t="s">
        <v>60</v>
      </c>
      <c r="F4" s="12" t="s">
        <v>61</v>
      </c>
      <c r="G4" s="62"/>
      <c r="H4" s="144" t="s">
        <v>110</v>
      </c>
      <c r="I4" s="144"/>
      <c r="J4" s="53" t="s">
        <v>108</v>
      </c>
      <c r="K4" s="26"/>
      <c r="L4" s="50"/>
      <c r="M4" s="50"/>
    </row>
    <row r="5" spans="1:13">
      <c r="A5" s="24" t="s">
        <v>23</v>
      </c>
      <c r="B5" s="24" t="s">
        <v>24</v>
      </c>
      <c r="C5" s="33" t="s">
        <v>25</v>
      </c>
      <c r="D5" s="34">
        <v>1</v>
      </c>
      <c r="E5" s="65">
        <v>0</v>
      </c>
      <c r="F5" s="71">
        <f>SUM(E5*D5)</f>
        <v>0</v>
      </c>
      <c r="G5" s="62"/>
      <c r="H5" s="145" t="s">
        <v>109</v>
      </c>
      <c r="I5" s="145"/>
      <c r="J5" s="54">
        <v>0</v>
      </c>
      <c r="K5" s="26"/>
      <c r="L5" s="50"/>
      <c r="M5" s="50"/>
    </row>
    <row r="6" spans="1:13">
      <c r="A6" s="140" t="s">
        <v>26</v>
      </c>
      <c r="B6" s="23" t="s">
        <v>27</v>
      </c>
      <c r="C6" s="18" t="s">
        <v>25</v>
      </c>
      <c r="D6" s="25">
        <v>1</v>
      </c>
      <c r="E6" s="65">
        <v>0</v>
      </c>
      <c r="F6" s="71">
        <f t="shared" ref="F6:F48" si="0">SUM(E6*D6)</f>
        <v>0</v>
      </c>
      <c r="G6" s="62"/>
      <c r="H6" s="60"/>
      <c r="I6" s="63"/>
      <c r="J6" s="62"/>
      <c r="K6" s="26"/>
      <c r="L6" s="50"/>
      <c r="M6" s="50"/>
    </row>
    <row r="7" spans="1:13">
      <c r="A7" s="141"/>
      <c r="B7" s="134" t="s">
        <v>28</v>
      </c>
      <c r="C7" s="18" t="s">
        <v>25</v>
      </c>
      <c r="D7" s="25">
        <v>2</v>
      </c>
      <c r="E7" s="65">
        <v>0</v>
      </c>
      <c r="F7" s="71">
        <f t="shared" si="0"/>
        <v>0</v>
      </c>
      <c r="G7" s="62"/>
      <c r="H7" s="59" t="s">
        <v>116</v>
      </c>
      <c r="J7" s="62"/>
      <c r="K7" s="26"/>
      <c r="L7" s="50"/>
      <c r="M7" s="50"/>
    </row>
    <row r="8" spans="1:13" ht="23">
      <c r="A8" s="141"/>
      <c r="B8" s="135"/>
      <c r="C8" s="18" t="s">
        <v>29</v>
      </c>
      <c r="D8" s="25">
        <v>1</v>
      </c>
      <c r="E8" s="65">
        <v>0</v>
      </c>
      <c r="F8" s="71">
        <f t="shared" si="0"/>
        <v>0</v>
      </c>
      <c r="G8" s="62"/>
      <c r="H8" s="51" t="s">
        <v>111</v>
      </c>
      <c r="I8" s="53" t="s">
        <v>121</v>
      </c>
      <c r="J8" s="53" t="s">
        <v>112</v>
      </c>
      <c r="K8" s="26"/>
      <c r="L8" s="50"/>
      <c r="M8" s="50"/>
    </row>
    <row r="9" spans="1:13">
      <c r="A9" s="141"/>
      <c r="B9" s="136"/>
      <c r="C9" s="18" t="s">
        <v>30</v>
      </c>
      <c r="D9" s="25">
        <v>1</v>
      </c>
      <c r="E9" s="65">
        <v>0</v>
      </c>
      <c r="F9" s="71">
        <f t="shared" si="0"/>
        <v>0</v>
      </c>
      <c r="G9" s="62"/>
      <c r="H9" s="55" t="s">
        <v>122</v>
      </c>
      <c r="I9" s="55">
        <v>450</v>
      </c>
      <c r="J9" s="54">
        <v>0</v>
      </c>
      <c r="K9" s="26"/>
      <c r="L9" s="50"/>
      <c r="M9" s="50"/>
    </row>
    <row r="10" spans="1:13">
      <c r="A10" s="141"/>
      <c r="B10" s="23" t="s">
        <v>31</v>
      </c>
      <c r="C10" s="18" t="s">
        <v>25</v>
      </c>
      <c r="D10" s="25">
        <v>1</v>
      </c>
      <c r="E10" s="65">
        <v>0</v>
      </c>
      <c r="F10" s="71">
        <f t="shared" si="0"/>
        <v>0</v>
      </c>
      <c r="G10" s="62"/>
      <c r="H10" s="55" t="s">
        <v>123</v>
      </c>
      <c r="I10" s="70">
        <v>1000</v>
      </c>
      <c r="J10" s="54">
        <v>0</v>
      </c>
      <c r="K10" s="26"/>
      <c r="L10" s="50"/>
      <c r="M10" s="50"/>
    </row>
    <row r="11" spans="1:13" ht="12" thickBot="1">
      <c r="A11" s="141"/>
      <c r="B11" s="134" t="s">
        <v>32</v>
      </c>
      <c r="C11" s="18" t="s">
        <v>25</v>
      </c>
      <c r="D11" s="25">
        <v>6</v>
      </c>
      <c r="E11" s="65">
        <v>0</v>
      </c>
      <c r="F11" s="71">
        <f t="shared" si="0"/>
        <v>0</v>
      </c>
      <c r="G11" s="62"/>
      <c r="H11" s="55" t="s">
        <v>113</v>
      </c>
      <c r="I11" s="70">
        <v>595000</v>
      </c>
      <c r="J11" s="65">
        <v>0</v>
      </c>
      <c r="K11" s="26"/>
      <c r="L11" s="50"/>
      <c r="M11" s="50"/>
    </row>
    <row r="12" spans="1:13" ht="12" thickBot="1">
      <c r="A12" s="141"/>
      <c r="B12" s="135"/>
      <c r="C12" s="18" t="s">
        <v>29</v>
      </c>
      <c r="D12" s="25">
        <v>2</v>
      </c>
      <c r="E12" s="65">
        <v>0</v>
      </c>
      <c r="F12" s="71">
        <f t="shared" si="0"/>
        <v>0</v>
      </c>
      <c r="G12" s="62"/>
      <c r="H12" s="56" t="s">
        <v>114</v>
      </c>
      <c r="I12" s="57"/>
      <c r="J12" s="58">
        <f>SUM(J9:J11)</f>
        <v>0</v>
      </c>
      <c r="K12" s="26"/>
      <c r="L12" s="50"/>
      <c r="M12" s="50"/>
    </row>
    <row r="13" spans="1:13">
      <c r="A13" s="141"/>
      <c r="B13" s="136"/>
      <c r="C13" s="18" t="s">
        <v>30</v>
      </c>
      <c r="D13" s="25">
        <v>4</v>
      </c>
      <c r="E13" s="65">
        <v>0</v>
      </c>
      <c r="F13" s="71">
        <f t="shared" si="0"/>
        <v>0</v>
      </c>
      <c r="G13" s="62"/>
      <c r="H13" s="60"/>
      <c r="I13" s="61"/>
      <c r="J13" s="62"/>
      <c r="K13" s="26"/>
      <c r="L13" s="50"/>
      <c r="M13" s="50"/>
    </row>
    <row r="14" spans="1:13">
      <c r="A14" s="141"/>
      <c r="B14" s="23" t="s">
        <v>33</v>
      </c>
      <c r="C14" s="18" t="s">
        <v>25</v>
      </c>
      <c r="D14" s="25">
        <v>1</v>
      </c>
      <c r="E14" s="65">
        <v>0</v>
      </c>
      <c r="F14" s="71">
        <f t="shared" si="0"/>
        <v>0</v>
      </c>
      <c r="G14" s="62"/>
      <c r="H14" s="60"/>
      <c r="I14" s="63"/>
      <c r="J14" s="62"/>
      <c r="K14" s="26"/>
      <c r="L14" s="50"/>
      <c r="M14" s="50"/>
    </row>
    <row r="15" spans="1:13">
      <c r="A15" s="141"/>
      <c r="B15" s="23" t="s">
        <v>34</v>
      </c>
      <c r="C15" s="18" t="s">
        <v>25</v>
      </c>
      <c r="D15" s="25">
        <v>1</v>
      </c>
      <c r="E15" s="65">
        <v>0</v>
      </c>
      <c r="F15" s="71">
        <f t="shared" si="0"/>
        <v>0</v>
      </c>
      <c r="G15" s="62"/>
      <c r="H15" s="60"/>
      <c r="I15" s="63"/>
      <c r="J15" s="62"/>
      <c r="K15" s="26"/>
      <c r="L15" s="50"/>
      <c r="M15" s="50"/>
    </row>
    <row r="16" spans="1:13">
      <c r="A16" s="140" t="s">
        <v>35</v>
      </c>
      <c r="B16" s="134" t="s">
        <v>36</v>
      </c>
      <c r="C16" s="18" t="s">
        <v>25</v>
      </c>
      <c r="D16" s="25">
        <v>8</v>
      </c>
      <c r="E16" s="65">
        <v>0</v>
      </c>
      <c r="F16" s="71">
        <f t="shared" si="0"/>
        <v>0</v>
      </c>
      <c r="G16" s="62"/>
      <c r="H16" s="62"/>
      <c r="I16" s="62"/>
      <c r="J16" s="62"/>
    </row>
    <row r="17" spans="1:10">
      <c r="A17" s="141"/>
      <c r="B17" s="135"/>
      <c r="C17" s="18" t="s">
        <v>29</v>
      </c>
      <c r="D17" s="25">
        <v>2</v>
      </c>
      <c r="E17" s="65">
        <v>0</v>
      </c>
      <c r="F17" s="71">
        <f t="shared" si="0"/>
        <v>0</v>
      </c>
      <c r="G17" s="62"/>
      <c r="H17" s="62"/>
      <c r="I17" s="62"/>
      <c r="J17" s="62"/>
    </row>
    <row r="18" spans="1:10">
      <c r="A18" s="141"/>
      <c r="B18" s="136"/>
      <c r="C18" s="18" t="s">
        <v>30</v>
      </c>
      <c r="D18" s="25">
        <v>6</v>
      </c>
      <c r="E18" s="65">
        <v>0</v>
      </c>
      <c r="F18" s="71">
        <f t="shared" si="0"/>
        <v>0</v>
      </c>
      <c r="G18" s="62"/>
      <c r="H18" s="62"/>
      <c r="I18" s="62"/>
      <c r="J18" s="62"/>
    </row>
    <row r="19" spans="1:10">
      <c r="A19" s="141"/>
      <c r="B19" s="134" t="s">
        <v>37</v>
      </c>
      <c r="C19" s="18" t="s">
        <v>25</v>
      </c>
      <c r="D19" s="25">
        <v>15</v>
      </c>
      <c r="E19" s="65">
        <v>0</v>
      </c>
      <c r="F19" s="71">
        <f t="shared" si="0"/>
        <v>0</v>
      </c>
      <c r="G19" s="62"/>
      <c r="H19" s="62"/>
      <c r="I19" s="62"/>
      <c r="J19" s="62"/>
    </row>
    <row r="20" spans="1:10">
      <c r="A20" s="141"/>
      <c r="B20" s="135"/>
      <c r="C20" s="18" t="s">
        <v>29</v>
      </c>
      <c r="D20" s="25">
        <v>1</v>
      </c>
      <c r="E20" s="65">
        <v>0</v>
      </c>
      <c r="F20" s="71">
        <f t="shared" si="0"/>
        <v>0</v>
      </c>
      <c r="G20" s="62"/>
      <c r="H20" s="62"/>
      <c r="I20" s="62"/>
      <c r="J20" s="62"/>
    </row>
    <row r="21" spans="1:10">
      <c r="A21" s="151"/>
      <c r="B21" s="136"/>
      <c r="C21" s="18" t="s">
        <v>30</v>
      </c>
      <c r="D21" s="25">
        <v>1</v>
      </c>
      <c r="E21" s="65">
        <v>0</v>
      </c>
      <c r="F21" s="71">
        <f t="shared" si="0"/>
        <v>0</v>
      </c>
      <c r="G21" s="62"/>
      <c r="H21" s="62"/>
      <c r="I21" s="62"/>
      <c r="J21" s="62"/>
    </row>
    <row r="22" spans="1:10">
      <c r="A22" s="134" t="s">
        <v>38</v>
      </c>
      <c r="B22" s="134" t="s">
        <v>39</v>
      </c>
      <c r="C22" s="18" t="s">
        <v>25</v>
      </c>
      <c r="D22" s="25">
        <v>1</v>
      </c>
      <c r="E22" s="65">
        <v>0</v>
      </c>
      <c r="F22" s="71">
        <f t="shared" si="0"/>
        <v>0</v>
      </c>
      <c r="G22" s="62"/>
      <c r="H22" s="62"/>
      <c r="I22" s="62"/>
      <c r="J22" s="62"/>
    </row>
    <row r="23" spans="1:10">
      <c r="A23" s="135"/>
      <c r="B23" s="135"/>
      <c r="C23" s="18" t="s">
        <v>29</v>
      </c>
      <c r="D23" s="25">
        <v>1</v>
      </c>
      <c r="E23" s="65">
        <v>0</v>
      </c>
      <c r="F23" s="71">
        <f t="shared" si="0"/>
        <v>0</v>
      </c>
      <c r="G23" s="62"/>
      <c r="H23" s="62"/>
      <c r="I23" s="62"/>
      <c r="J23" s="62"/>
    </row>
    <row r="24" spans="1:10">
      <c r="A24" s="136"/>
      <c r="B24" s="136"/>
      <c r="C24" s="18" t="s">
        <v>30</v>
      </c>
      <c r="D24" s="25">
        <v>1</v>
      </c>
      <c r="E24" s="65">
        <v>0</v>
      </c>
      <c r="F24" s="71">
        <f t="shared" si="0"/>
        <v>0</v>
      </c>
      <c r="G24" s="62"/>
      <c r="H24" s="62"/>
      <c r="I24" s="62"/>
      <c r="J24" s="62"/>
    </row>
    <row r="25" spans="1:10">
      <c r="A25" s="23" t="s">
        <v>40</v>
      </c>
      <c r="B25" s="23" t="s">
        <v>41</v>
      </c>
      <c r="C25" s="18" t="s">
        <v>25</v>
      </c>
      <c r="D25" s="25">
        <v>1</v>
      </c>
      <c r="E25" s="65">
        <v>0</v>
      </c>
      <c r="F25" s="71">
        <f t="shared" si="0"/>
        <v>0</v>
      </c>
      <c r="G25" s="62"/>
      <c r="H25" s="62"/>
      <c r="I25" s="62"/>
      <c r="J25" s="62"/>
    </row>
    <row r="26" spans="1:10">
      <c r="A26" s="134" t="s">
        <v>42</v>
      </c>
      <c r="B26" s="134" t="s">
        <v>43</v>
      </c>
      <c r="C26" s="18" t="s">
        <v>25</v>
      </c>
      <c r="D26" s="25">
        <v>3</v>
      </c>
      <c r="E26" s="65">
        <v>0</v>
      </c>
      <c r="F26" s="71">
        <f t="shared" si="0"/>
        <v>0</v>
      </c>
      <c r="G26" s="62"/>
      <c r="H26" s="62"/>
      <c r="I26" s="62"/>
      <c r="J26" s="62"/>
    </row>
    <row r="27" spans="1:10">
      <c r="A27" s="135"/>
      <c r="B27" s="135"/>
      <c r="C27" s="18" t="s">
        <v>29</v>
      </c>
      <c r="D27" s="25">
        <v>1</v>
      </c>
      <c r="E27" s="65">
        <v>0</v>
      </c>
      <c r="F27" s="71">
        <f t="shared" si="0"/>
        <v>0</v>
      </c>
      <c r="G27" s="62"/>
      <c r="H27" s="62"/>
      <c r="I27" s="62"/>
      <c r="J27" s="62"/>
    </row>
    <row r="28" spans="1:10">
      <c r="A28" s="136"/>
      <c r="B28" s="136"/>
      <c r="C28" s="18" t="s">
        <v>30</v>
      </c>
      <c r="D28" s="25">
        <v>1</v>
      </c>
      <c r="E28" s="65">
        <v>0</v>
      </c>
      <c r="F28" s="71">
        <f t="shared" si="0"/>
        <v>0</v>
      </c>
      <c r="G28" s="62"/>
      <c r="H28" s="62"/>
      <c r="I28" s="62"/>
      <c r="J28" s="62"/>
    </row>
    <row r="29" spans="1:10">
      <c r="A29" s="134" t="s">
        <v>44</v>
      </c>
      <c r="B29" s="134" t="s">
        <v>45</v>
      </c>
      <c r="C29" s="18" t="s">
        <v>25</v>
      </c>
      <c r="D29" s="25">
        <v>5</v>
      </c>
      <c r="E29" s="65">
        <v>0</v>
      </c>
      <c r="F29" s="71">
        <f t="shared" si="0"/>
        <v>0</v>
      </c>
      <c r="G29" s="62"/>
      <c r="H29" s="62"/>
      <c r="I29" s="62"/>
      <c r="J29" s="62"/>
    </row>
    <row r="30" spans="1:10">
      <c r="A30" s="135"/>
      <c r="B30" s="135"/>
      <c r="C30" s="18" t="s">
        <v>29</v>
      </c>
      <c r="D30" s="25">
        <v>1</v>
      </c>
      <c r="E30" s="65">
        <v>0</v>
      </c>
      <c r="F30" s="71">
        <f t="shared" si="0"/>
        <v>0</v>
      </c>
      <c r="G30" s="62"/>
      <c r="H30" s="62"/>
      <c r="I30" s="62"/>
      <c r="J30" s="62"/>
    </row>
    <row r="31" spans="1:10">
      <c r="A31" s="136"/>
      <c r="B31" s="136"/>
      <c r="C31" s="18" t="s">
        <v>30</v>
      </c>
      <c r="D31" s="25">
        <v>1</v>
      </c>
      <c r="E31" s="65">
        <v>0</v>
      </c>
      <c r="F31" s="71">
        <f t="shared" si="0"/>
        <v>0</v>
      </c>
      <c r="G31" s="62"/>
      <c r="H31" s="62"/>
      <c r="I31" s="62"/>
      <c r="J31" s="62"/>
    </row>
    <row r="32" spans="1:10">
      <c r="A32" s="134" t="s">
        <v>46</v>
      </c>
      <c r="B32" s="134" t="s">
        <v>47</v>
      </c>
      <c r="C32" s="18" t="s">
        <v>25</v>
      </c>
      <c r="D32" s="25">
        <v>8</v>
      </c>
      <c r="E32" s="65">
        <v>0</v>
      </c>
      <c r="F32" s="71">
        <f t="shared" si="0"/>
        <v>0</v>
      </c>
      <c r="G32" s="62"/>
      <c r="H32" s="62"/>
      <c r="I32" s="62"/>
      <c r="J32" s="62"/>
    </row>
    <row r="33" spans="1:10">
      <c r="A33" s="135"/>
      <c r="B33" s="135"/>
      <c r="C33" s="18" t="s">
        <v>29</v>
      </c>
      <c r="D33" s="25">
        <v>2</v>
      </c>
      <c r="E33" s="65">
        <v>0</v>
      </c>
      <c r="F33" s="71">
        <f t="shared" si="0"/>
        <v>0</v>
      </c>
      <c r="G33" s="62"/>
      <c r="H33" s="62"/>
      <c r="I33" s="62"/>
      <c r="J33" s="62"/>
    </row>
    <row r="34" spans="1:10">
      <c r="A34" s="136"/>
      <c r="B34" s="136"/>
      <c r="C34" s="18" t="s">
        <v>30</v>
      </c>
      <c r="D34" s="25">
        <v>3</v>
      </c>
      <c r="E34" s="65">
        <v>0</v>
      </c>
      <c r="F34" s="71">
        <f t="shared" si="0"/>
        <v>0</v>
      </c>
      <c r="G34" s="62"/>
      <c r="H34" s="62"/>
      <c r="I34" s="62"/>
      <c r="J34" s="62"/>
    </row>
    <row r="35" spans="1:10">
      <c r="A35" s="24" t="s">
        <v>107</v>
      </c>
      <c r="B35" s="24" t="s">
        <v>124</v>
      </c>
      <c r="C35" s="18" t="s">
        <v>25</v>
      </c>
      <c r="D35" s="25">
        <v>1</v>
      </c>
      <c r="E35" s="65">
        <v>0</v>
      </c>
      <c r="F35" s="71">
        <f t="shared" si="0"/>
        <v>0</v>
      </c>
      <c r="G35" s="62"/>
      <c r="H35" s="62"/>
      <c r="I35" s="62"/>
      <c r="J35" s="62"/>
    </row>
    <row r="36" spans="1:10">
      <c r="A36" s="140" t="s">
        <v>48</v>
      </c>
      <c r="B36" s="137" t="s">
        <v>120</v>
      </c>
      <c r="C36" s="18" t="s">
        <v>25</v>
      </c>
      <c r="D36" s="25">
        <v>1</v>
      </c>
      <c r="E36" s="65">
        <v>0</v>
      </c>
      <c r="F36" s="71">
        <f t="shared" si="0"/>
        <v>0</v>
      </c>
      <c r="G36" s="62"/>
      <c r="H36" s="62"/>
      <c r="I36" s="62"/>
      <c r="J36" s="62"/>
    </row>
    <row r="37" spans="1:10">
      <c r="A37" s="141"/>
      <c r="B37" s="138"/>
      <c r="C37" s="18" t="s">
        <v>29</v>
      </c>
      <c r="D37" s="25">
        <v>1</v>
      </c>
      <c r="E37" s="65">
        <v>0</v>
      </c>
      <c r="F37" s="71">
        <f t="shared" si="0"/>
        <v>0</v>
      </c>
      <c r="G37" s="62"/>
      <c r="H37" s="62"/>
      <c r="I37" s="62"/>
      <c r="J37" s="62"/>
    </row>
    <row r="38" spans="1:10">
      <c r="A38" s="141"/>
      <c r="B38" s="139"/>
      <c r="C38" s="18" t="s">
        <v>30</v>
      </c>
      <c r="D38" s="25">
        <v>1</v>
      </c>
      <c r="E38" s="65">
        <v>0</v>
      </c>
      <c r="F38" s="71">
        <f t="shared" si="0"/>
        <v>0</v>
      </c>
      <c r="G38" s="62"/>
      <c r="H38" s="62"/>
      <c r="I38" s="62"/>
      <c r="J38" s="62"/>
    </row>
    <row r="39" spans="1:10">
      <c r="A39" s="141"/>
      <c r="B39" s="23" t="s">
        <v>119</v>
      </c>
      <c r="C39" s="18" t="s">
        <v>25</v>
      </c>
      <c r="D39" s="25">
        <v>4</v>
      </c>
      <c r="E39" s="65">
        <v>0</v>
      </c>
      <c r="F39" s="71">
        <f t="shared" si="0"/>
        <v>0</v>
      </c>
      <c r="G39" s="62"/>
      <c r="H39" s="62"/>
      <c r="I39" s="62"/>
      <c r="J39" s="62"/>
    </row>
    <row r="40" spans="1:10">
      <c r="A40" s="134" t="s">
        <v>49</v>
      </c>
      <c r="B40" s="134" t="s">
        <v>50</v>
      </c>
      <c r="C40" s="18" t="s">
        <v>25</v>
      </c>
      <c r="D40" s="25">
        <v>5</v>
      </c>
      <c r="E40" s="65">
        <v>0</v>
      </c>
      <c r="F40" s="71">
        <f t="shared" si="0"/>
        <v>0</v>
      </c>
      <c r="G40" s="62"/>
      <c r="H40" s="62"/>
      <c r="I40" s="62"/>
      <c r="J40" s="62"/>
    </row>
    <row r="41" spans="1:10">
      <c r="A41" s="135"/>
      <c r="B41" s="135"/>
      <c r="C41" s="18" t="s">
        <v>29</v>
      </c>
      <c r="D41" s="25">
        <v>1</v>
      </c>
      <c r="E41" s="65">
        <v>0</v>
      </c>
      <c r="F41" s="71">
        <f t="shared" si="0"/>
        <v>0</v>
      </c>
      <c r="G41" s="62"/>
      <c r="H41" s="62"/>
      <c r="I41" s="62"/>
      <c r="J41" s="62"/>
    </row>
    <row r="42" spans="1:10">
      <c r="A42" s="136"/>
      <c r="B42" s="136"/>
      <c r="C42" s="18" t="s">
        <v>30</v>
      </c>
      <c r="D42" s="25">
        <v>3</v>
      </c>
      <c r="E42" s="65">
        <v>0</v>
      </c>
      <c r="F42" s="71">
        <f t="shared" si="0"/>
        <v>0</v>
      </c>
      <c r="G42" s="62"/>
      <c r="H42" s="62"/>
      <c r="I42" s="62"/>
      <c r="J42" s="62"/>
    </row>
    <row r="43" spans="1:10">
      <c r="A43" s="134" t="s">
        <v>51</v>
      </c>
      <c r="B43" s="134" t="s">
        <v>52</v>
      </c>
      <c r="C43" s="18" t="s">
        <v>25</v>
      </c>
      <c r="D43" s="25">
        <v>4</v>
      </c>
      <c r="E43" s="65">
        <v>0</v>
      </c>
      <c r="F43" s="71">
        <f t="shared" si="0"/>
        <v>0</v>
      </c>
      <c r="G43" s="62"/>
      <c r="H43" s="62"/>
      <c r="I43" s="62"/>
      <c r="J43" s="62"/>
    </row>
    <row r="44" spans="1:10">
      <c r="A44" s="135"/>
      <c r="B44" s="135"/>
      <c r="C44" s="18" t="s">
        <v>29</v>
      </c>
      <c r="D44" s="25">
        <v>1</v>
      </c>
      <c r="E44" s="65">
        <v>0</v>
      </c>
      <c r="F44" s="71">
        <f t="shared" si="0"/>
        <v>0</v>
      </c>
      <c r="G44" s="62"/>
      <c r="H44" s="62"/>
      <c r="I44" s="62"/>
      <c r="J44" s="62"/>
    </row>
    <row r="45" spans="1:10">
      <c r="A45" s="136"/>
      <c r="B45" s="136"/>
      <c r="C45" s="18" t="s">
        <v>30</v>
      </c>
      <c r="D45" s="25">
        <v>1</v>
      </c>
      <c r="E45" s="65">
        <v>0</v>
      </c>
      <c r="F45" s="71">
        <f t="shared" si="0"/>
        <v>0</v>
      </c>
      <c r="G45" s="62"/>
      <c r="H45" s="62"/>
      <c r="I45" s="62"/>
      <c r="J45" s="62"/>
    </row>
    <row r="46" spans="1:10">
      <c r="A46" s="134" t="s">
        <v>53</v>
      </c>
      <c r="B46" s="134" t="s">
        <v>54</v>
      </c>
      <c r="C46" s="18" t="s">
        <v>25</v>
      </c>
      <c r="D46" s="25">
        <v>6</v>
      </c>
      <c r="E46" s="65">
        <v>0</v>
      </c>
      <c r="F46" s="71">
        <f t="shared" si="0"/>
        <v>0</v>
      </c>
      <c r="G46" s="62"/>
      <c r="H46" s="62"/>
      <c r="I46" s="62"/>
      <c r="J46" s="62"/>
    </row>
    <row r="47" spans="1:10">
      <c r="A47" s="135"/>
      <c r="B47" s="135"/>
      <c r="C47" s="18" t="s">
        <v>29</v>
      </c>
      <c r="D47" s="25">
        <v>1</v>
      </c>
      <c r="E47" s="65">
        <v>0</v>
      </c>
      <c r="F47" s="71">
        <f t="shared" si="0"/>
        <v>0</v>
      </c>
      <c r="G47" s="62"/>
      <c r="H47" s="62"/>
      <c r="I47" s="62"/>
      <c r="J47" s="62"/>
    </row>
    <row r="48" spans="1:10" ht="12" thickBot="1">
      <c r="A48" s="135"/>
      <c r="B48" s="135"/>
      <c r="C48" s="27" t="s">
        <v>30</v>
      </c>
      <c r="D48" s="28">
        <v>1</v>
      </c>
      <c r="E48" s="66">
        <v>0</v>
      </c>
      <c r="F48" s="71">
        <f t="shared" si="0"/>
        <v>0</v>
      </c>
      <c r="G48" s="62"/>
      <c r="H48" s="62"/>
      <c r="I48" s="62"/>
      <c r="J48" s="62"/>
    </row>
    <row r="49" spans="1:10" ht="12" thickBot="1">
      <c r="A49" s="148" t="s">
        <v>58</v>
      </c>
      <c r="B49" s="149"/>
      <c r="C49" s="149"/>
      <c r="D49" s="149"/>
      <c r="E49" s="150"/>
      <c r="F49" s="45">
        <f>SUM(F5:F48)</f>
        <v>0</v>
      </c>
      <c r="G49" s="62"/>
      <c r="H49" s="62"/>
      <c r="I49" s="62"/>
      <c r="J49" s="62"/>
    </row>
    <row r="52" spans="1:10" ht="12">
      <c r="A52" s="46"/>
    </row>
  </sheetData>
  <mergeCells count="28">
    <mergeCell ref="A1:C1"/>
    <mergeCell ref="A3:F3"/>
    <mergeCell ref="A4:B4"/>
    <mergeCell ref="A6:A15"/>
    <mergeCell ref="A49:E49"/>
    <mergeCell ref="A22:A24"/>
    <mergeCell ref="A26:A28"/>
    <mergeCell ref="A29:A31"/>
    <mergeCell ref="A32:A34"/>
    <mergeCell ref="A40:A42"/>
    <mergeCell ref="A43:A45"/>
    <mergeCell ref="A46:A48"/>
    <mergeCell ref="B26:B28"/>
    <mergeCell ref="B29:B31"/>
    <mergeCell ref="B32:B34"/>
    <mergeCell ref="A16:A21"/>
    <mergeCell ref="H4:I4"/>
    <mergeCell ref="H5:I5"/>
    <mergeCell ref="B46:B48"/>
    <mergeCell ref="A36:A39"/>
    <mergeCell ref="B36:B38"/>
    <mergeCell ref="B40:B42"/>
    <mergeCell ref="B43:B45"/>
    <mergeCell ref="B16:B18"/>
    <mergeCell ref="B19:B21"/>
    <mergeCell ref="B22:B24"/>
    <mergeCell ref="B7:B9"/>
    <mergeCell ref="B11:B13"/>
  </mergeCells>
  <pageMargins left="0.7" right="0.7" top="0.75" bottom="0.75" header="0.3" footer="0.3"/>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2FAA5-E1FE-457B-A980-743008DC5C39}">
  <dimension ref="A1:E28"/>
  <sheetViews>
    <sheetView tabSelected="1" view="pageBreakPreview" topLeftCell="A14" zoomScale="90" zoomScaleNormal="100" zoomScaleSheetLayoutView="90" workbookViewId="0">
      <selection activeCell="E25" sqref="E25"/>
    </sheetView>
  </sheetViews>
  <sheetFormatPr defaultColWidth="8.6328125" defaultRowHeight="14"/>
  <cols>
    <col min="1" max="1" width="30.36328125" style="1" bestFit="1" customWidth="1"/>
    <col min="2" max="2" width="24.26953125" style="1" bestFit="1" customWidth="1"/>
    <col min="3" max="3" width="18.81640625" style="1" bestFit="1" customWidth="1"/>
    <col min="4" max="5" width="16.90625" style="1" customWidth="1"/>
    <col min="6" max="6" width="4.6328125" style="1" customWidth="1"/>
    <col min="7" max="16384" width="8.6328125" style="1"/>
  </cols>
  <sheetData>
    <row r="1" spans="1:5" ht="15.5">
      <c r="A1" s="15" t="s">
        <v>62</v>
      </c>
      <c r="B1" s="64"/>
      <c r="C1" s="64"/>
      <c r="D1" s="64"/>
      <c r="E1" s="64"/>
    </row>
    <row r="2" spans="1:5">
      <c r="A2" s="157" t="s">
        <v>63</v>
      </c>
      <c r="B2" s="157"/>
      <c r="C2" s="157"/>
      <c r="D2" s="157"/>
      <c r="E2" s="157"/>
    </row>
    <row r="3" spans="1:5" ht="15.5">
      <c r="A3" s="16"/>
      <c r="B3" s="64"/>
      <c r="C3" s="64"/>
      <c r="D3" s="64"/>
      <c r="E3" s="64"/>
    </row>
    <row r="4" spans="1:5" ht="23">
      <c r="A4" s="74" t="s">
        <v>64</v>
      </c>
      <c r="B4" s="75" t="s">
        <v>65</v>
      </c>
      <c r="C4" s="75" t="s">
        <v>66</v>
      </c>
      <c r="D4" s="74" t="s">
        <v>67</v>
      </c>
      <c r="E4" s="74" t="s">
        <v>22</v>
      </c>
    </row>
    <row r="5" spans="1:5">
      <c r="A5" s="76" t="s">
        <v>68</v>
      </c>
      <c r="B5" s="77" t="s">
        <v>69</v>
      </c>
      <c r="C5" s="78">
        <v>107</v>
      </c>
      <c r="D5" s="79">
        <v>0</v>
      </c>
      <c r="E5" s="80">
        <f>SUM(D5*C5)</f>
        <v>0</v>
      </c>
    </row>
    <row r="6" spans="1:5">
      <c r="A6" s="76" t="s">
        <v>70</v>
      </c>
      <c r="B6" s="77" t="s">
        <v>71</v>
      </c>
      <c r="C6" s="78">
        <v>45</v>
      </c>
      <c r="D6" s="79">
        <v>0</v>
      </c>
      <c r="E6" s="80">
        <f t="shared" ref="E6:E13" si="0">SUM(D6*C6)</f>
        <v>0</v>
      </c>
    </row>
    <row r="7" spans="1:5">
      <c r="A7" s="76" t="s">
        <v>72</v>
      </c>
      <c r="B7" s="77" t="s">
        <v>73</v>
      </c>
      <c r="C7" s="78">
        <v>35</v>
      </c>
      <c r="D7" s="79">
        <v>0</v>
      </c>
      <c r="E7" s="80">
        <f t="shared" si="0"/>
        <v>0</v>
      </c>
    </row>
    <row r="8" spans="1:5">
      <c r="A8" s="76" t="s">
        <v>74</v>
      </c>
      <c r="B8" s="77" t="s">
        <v>73</v>
      </c>
      <c r="C8" s="78">
        <v>10</v>
      </c>
      <c r="D8" s="79">
        <v>0</v>
      </c>
      <c r="E8" s="80">
        <f t="shared" si="0"/>
        <v>0</v>
      </c>
    </row>
    <row r="9" spans="1:5">
      <c r="A9" s="76" t="s">
        <v>125</v>
      </c>
      <c r="B9" s="77" t="s">
        <v>73</v>
      </c>
      <c r="C9" s="78">
        <v>70</v>
      </c>
      <c r="D9" s="79">
        <v>0</v>
      </c>
      <c r="E9" s="80">
        <f t="shared" si="0"/>
        <v>0</v>
      </c>
    </row>
    <row r="10" spans="1:5">
      <c r="A10" s="76" t="s">
        <v>75</v>
      </c>
      <c r="B10" s="77" t="s">
        <v>76</v>
      </c>
      <c r="C10" s="78">
        <v>250</v>
      </c>
      <c r="D10" s="79">
        <v>0</v>
      </c>
      <c r="E10" s="80">
        <f t="shared" si="0"/>
        <v>0</v>
      </c>
    </row>
    <row r="11" spans="1:5">
      <c r="A11" s="76" t="s">
        <v>77</v>
      </c>
      <c r="B11" s="77" t="s">
        <v>71</v>
      </c>
      <c r="C11" s="78">
        <v>90</v>
      </c>
      <c r="D11" s="79">
        <v>0</v>
      </c>
      <c r="E11" s="80">
        <f t="shared" si="0"/>
        <v>0</v>
      </c>
    </row>
    <row r="12" spans="1:5">
      <c r="A12" s="76" t="s">
        <v>78</v>
      </c>
      <c r="B12" s="77" t="s">
        <v>71</v>
      </c>
      <c r="C12" s="78">
        <v>70</v>
      </c>
      <c r="D12" s="79">
        <v>0</v>
      </c>
      <c r="E12" s="80">
        <f t="shared" si="0"/>
        <v>0</v>
      </c>
    </row>
    <row r="13" spans="1:5" ht="14.5" thickBot="1">
      <c r="A13" s="81" t="s">
        <v>79</v>
      </c>
      <c r="B13" s="82" t="s">
        <v>80</v>
      </c>
      <c r="C13" s="83">
        <v>15000</v>
      </c>
      <c r="D13" s="84">
        <v>0</v>
      </c>
      <c r="E13" s="80">
        <f t="shared" si="0"/>
        <v>0</v>
      </c>
    </row>
    <row r="14" spans="1:5" ht="14.5" thickBot="1">
      <c r="A14" s="152" t="s">
        <v>81</v>
      </c>
      <c r="B14" s="153"/>
      <c r="C14" s="153"/>
      <c r="D14" s="153"/>
      <c r="E14" s="85">
        <f>SUM(E5:E13)</f>
        <v>0</v>
      </c>
    </row>
    <row r="15" spans="1:5">
      <c r="A15" s="9"/>
      <c r="B15" s="9"/>
      <c r="C15" s="9"/>
      <c r="D15" s="9"/>
      <c r="E15" s="62"/>
    </row>
    <row r="16" spans="1:5">
      <c r="A16" s="154" t="s">
        <v>82</v>
      </c>
      <c r="B16" s="155"/>
      <c r="C16" s="155"/>
      <c r="D16" s="155"/>
      <c r="E16" s="156"/>
    </row>
    <row r="17" spans="1:5" ht="23">
      <c r="A17" s="74" t="s">
        <v>64</v>
      </c>
      <c r="B17" s="75" t="s">
        <v>65</v>
      </c>
      <c r="C17" s="75" t="s">
        <v>66</v>
      </c>
      <c r="D17" s="74" t="s">
        <v>67</v>
      </c>
      <c r="E17" s="74" t="s">
        <v>22</v>
      </c>
    </row>
    <row r="18" spans="1:5">
      <c r="A18" s="76" t="s">
        <v>83</v>
      </c>
      <c r="B18" s="77" t="s">
        <v>84</v>
      </c>
      <c r="C18" s="78">
        <v>6000</v>
      </c>
      <c r="D18" s="79">
        <v>0</v>
      </c>
      <c r="E18" s="80">
        <f>SUM(D18*C18)</f>
        <v>0</v>
      </c>
    </row>
    <row r="19" spans="1:5">
      <c r="A19" s="76" t="s">
        <v>85</v>
      </c>
      <c r="B19" s="77" t="s">
        <v>84</v>
      </c>
      <c r="C19" s="78">
        <v>3000</v>
      </c>
      <c r="D19" s="79">
        <v>0</v>
      </c>
      <c r="E19" s="80">
        <f t="shared" ref="E19:E25" si="1">SUM(D19*C19)</f>
        <v>0</v>
      </c>
    </row>
    <row r="20" spans="1:5">
      <c r="A20" s="76" t="s">
        <v>86</v>
      </c>
      <c r="B20" s="77" t="s">
        <v>84</v>
      </c>
      <c r="C20" s="78">
        <v>515</v>
      </c>
      <c r="D20" s="79">
        <v>0</v>
      </c>
      <c r="E20" s="80">
        <f t="shared" si="1"/>
        <v>0</v>
      </c>
    </row>
    <row r="21" spans="1:5">
      <c r="A21" s="76" t="s">
        <v>104</v>
      </c>
      <c r="B21" s="77" t="s">
        <v>84</v>
      </c>
      <c r="C21" s="78">
        <v>800</v>
      </c>
      <c r="D21" s="79">
        <v>0</v>
      </c>
      <c r="E21" s="80">
        <f t="shared" si="1"/>
        <v>0</v>
      </c>
    </row>
    <row r="22" spans="1:5">
      <c r="A22" s="76" t="s">
        <v>105</v>
      </c>
      <c r="B22" s="77" t="s">
        <v>84</v>
      </c>
      <c r="C22" s="78">
        <v>400</v>
      </c>
      <c r="D22" s="79">
        <v>0</v>
      </c>
      <c r="E22" s="80">
        <f t="shared" si="1"/>
        <v>0</v>
      </c>
    </row>
    <row r="23" spans="1:5">
      <c r="A23" s="76" t="s">
        <v>102</v>
      </c>
      <c r="B23" s="77" t="s">
        <v>87</v>
      </c>
      <c r="C23" s="78">
        <v>8000</v>
      </c>
      <c r="D23" s="79">
        <v>0</v>
      </c>
      <c r="E23" s="80">
        <f t="shared" si="1"/>
        <v>0</v>
      </c>
    </row>
    <row r="24" spans="1:5">
      <c r="A24" s="76" t="s">
        <v>103</v>
      </c>
      <c r="B24" s="77" t="s">
        <v>87</v>
      </c>
      <c r="C24" s="78">
        <v>4000</v>
      </c>
      <c r="D24" s="79">
        <v>0</v>
      </c>
      <c r="E24" s="80">
        <f t="shared" si="1"/>
        <v>0</v>
      </c>
    </row>
    <row r="25" spans="1:5" ht="14.5" thickBot="1">
      <c r="A25" s="81" t="s">
        <v>88</v>
      </c>
      <c r="B25" s="82" t="s">
        <v>89</v>
      </c>
      <c r="C25" s="83">
        <v>2100</v>
      </c>
      <c r="D25" s="84">
        <v>0</v>
      </c>
      <c r="E25" s="80">
        <f t="shared" si="1"/>
        <v>0</v>
      </c>
    </row>
    <row r="26" spans="1:5" ht="14.5" thickBot="1">
      <c r="A26" s="152" t="s">
        <v>81</v>
      </c>
      <c r="B26" s="153"/>
      <c r="C26" s="153"/>
      <c r="D26" s="153"/>
      <c r="E26" s="85">
        <f>SUM(E18:E25)</f>
        <v>0</v>
      </c>
    </row>
    <row r="27" spans="1:5" ht="14.5" thickBot="1">
      <c r="A27" s="9"/>
      <c r="B27" s="9"/>
      <c r="C27" s="9"/>
      <c r="D27" s="9"/>
      <c r="E27" s="9"/>
    </row>
    <row r="28" spans="1:5" ht="14.5" thickBot="1">
      <c r="A28" s="152" t="s">
        <v>106</v>
      </c>
      <c r="B28" s="153"/>
      <c r="C28" s="153"/>
      <c r="D28" s="153"/>
      <c r="E28" s="85">
        <f>SUM(E14+E26)</f>
        <v>0</v>
      </c>
    </row>
  </sheetData>
  <mergeCells count="5">
    <mergeCell ref="A14:D14"/>
    <mergeCell ref="A16:E16"/>
    <mergeCell ref="A26:D26"/>
    <mergeCell ref="A2:E2"/>
    <mergeCell ref="A28:D28"/>
  </mergeCells>
  <pageMargins left="0.7" right="0.7" top="0.75" bottom="0.75" header="0.3" footer="0.3"/>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750A7-0C3B-4766-90E7-4A9AA64F18E4}">
  <dimension ref="A1:F11"/>
  <sheetViews>
    <sheetView view="pageBreakPreview" zoomScale="90" zoomScaleNormal="100" zoomScaleSheetLayoutView="90" workbookViewId="0">
      <selection sqref="A1:E1"/>
    </sheetView>
  </sheetViews>
  <sheetFormatPr defaultColWidth="8.6328125" defaultRowHeight="14"/>
  <cols>
    <col min="1" max="1" width="19.6328125" style="1" bestFit="1" customWidth="1"/>
    <col min="2" max="2" width="11.81640625" style="1" bestFit="1" customWidth="1"/>
    <col min="3" max="3" width="15.36328125" style="1" bestFit="1" customWidth="1"/>
    <col min="4" max="4" width="12.90625" style="1" bestFit="1" customWidth="1"/>
    <col min="5" max="5" width="22.36328125" style="1" bestFit="1" customWidth="1"/>
    <col min="6" max="6" width="21.90625" style="1" bestFit="1" customWidth="1"/>
    <col min="7" max="16384" width="8.6328125" style="1"/>
  </cols>
  <sheetData>
    <row r="1" spans="1:6" ht="18">
      <c r="A1" s="110" t="s">
        <v>90</v>
      </c>
      <c r="B1" s="110"/>
      <c r="C1" s="110"/>
      <c r="D1" s="110"/>
      <c r="E1" s="110"/>
      <c r="F1" s="19"/>
    </row>
    <row r="2" spans="1:6" ht="14.15" customHeight="1">
      <c r="A2" s="158" t="s">
        <v>91</v>
      </c>
      <c r="B2" s="158"/>
      <c r="C2" s="158"/>
      <c r="D2" s="158"/>
      <c r="E2" s="158"/>
      <c r="F2" s="158"/>
    </row>
    <row r="3" spans="1:6" ht="14.15" customHeight="1">
      <c r="A3" s="158"/>
      <c r="B3" s="158"/>
      <c r="C3" s="158"/>
      <c r="D3" s="158"/>
      <c r="E3" s="158"/>
      <c r="F3" s="158"/>
    </row>
    <row r="4" spans="1:6" ht="14.5" thickBot="1">
      <c r="A4" s="20"/>
      <c r="B4" s="21"/>
      <c r="C4" s="21"/>
      <c r="D4" s="21"/>
      <c r="E4" s="21"/>
      <c r="F4" s="21"/>
    </row>
    <row r="5" spans="1:6">
      <c r="A5" s="86" t="s">
        <v>92</v>
      </c>
      <c r="B5" s="87" t="s">
        <v>93</v>
      </c>
      <c r="C5" s="87" t="s">
        <v>94</v>
      </c>
      <c r="D5" s="87" t="s">
        <v>95</v>
      </c>
      <c r="E5" s="87" t="s">
        <v>96</v>
      </c>
      <c r="F5" s="88" t="s">
        <v>97</v>
      </c>
    </row>
    <row r="6" spans="1:6">
      <c r="A6" s="89" t="s">
        <v>98</v>
      </c>
      <c r="B6" s="90">
        <v>0</v>
      </c>
      <c r="C6" s="91">
        <v>0</v>
      </c>
      <c r="D6" s="92"/>
      <c r="E6" s="91">
        <v>0</v>
      </c>
      <c r="F6" s="93">
        <f>SUM(E6*1.21)</f>
        <v>0</v>
      </c>
    </row>
    <row r="7" spans="1:6">
      <c r="A7" s="94" t="s">
        <v>99</v>
      </c>
      <c r="B7" s="90">
        <v>0</v>
      </c>
      <c r="C7" s="91">
        <v>0</v>
      </c>
      <c r="D7" s="92"/>
      <c r="E7" s="91">
        <v>0</v>
      </c>
      <c r="F7" s="93">
        <f t="shared" ref="F7:F10" si="0">SUM(E7*1.21)</f>
        <v>0</v>
      </c>
    </row>
    <row r="8" spans="1:6">
      <c r="A8" s="89" t="s">
        <v>100</v>
      </c>
      <c r="B8" s="90">
        <v>0</v>
      </c>
      <c r="C8" s="91">
        <v>0</v>
      </c>
      <c r="D8" s="92"/>
      <c r="E8" s="91">
        <v>0</v>
      </c>
      <c r="F8" s="93">
        <f t="shared" si="0"/>
        <v>0</v>
      </c>
    </row>
    <row r="9" spans="1:6">
      <c r="A9" s="95" t="s">
        <v>101</v>
      </c>
      <c r="B9" s="90">
        <v>0</v>
      </c>
      <c r="C9" s="91">
        <v>0</v>
      </c>
      <c r="D9" s="92"/>
      <c r="E9" s="91">
        <v>0</v>
      </c>
      <c r="F9" s="93">
        <f t="shared" si="0"/>
        <v>0</v>
      </c>
    </row>
    <row r="10" spans="1:6" ht="14.5" thickBot="1">
      <c r="A10" s="96" t="s">
        <v>101</v>
      </c>
      <c r="B10" s="97">
        <v>0</v>
      </c>
      <c r="C10" s="98">
        <v>0</v>
      </c>
      <c r="D10" s="99"/>
      <c r="E10" s="98">
        <v>0</v>
      </c>
      <c r="F10" s="93">
        <f t="shared" si="0"/>
        <v>0</v>
      </c>
    </row>
    <row r="11" spans="1:6" ht="14.5" thickBot="1">
      <c r="A11" s="100" t="s">
        <v>81</v>
      </c>
      <c r="B11" s="101"/>
      <c r="C11" s="101"/>
      <c r="D11" s="101"/>
      <c r="E11" s="102">
        <f>SUM(E6:E10)</f>
        <v>0</v>
      </c>
      <c r="F11" s="103">
        <f>SUM(F6:F10)</f>
        <v>0</v>
      </c>
    </row>
  </sheetData>
  <mergeCells count="2">
    <mergeCell ref="A2:F3"/>
    <mergeCell ref="A1:E1"/>
  </mergeCell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08a573-dc2e-422c-846f-d8dcc01c27bd">
      <Terms xmlns="http://schemas.microsoft.com/office/infopath/2007/PartnerControls"/>
    </lcf76f155ced4ddcb4097134ff3c332f>
    <TaxCatchAll xmlns="6437cc01-85ef-4cea-b2b0-51f006c1e254">
      <Value>5</Value>
      <Value>3</Value>
    </TaxCatchAll>
    <TNOC_ClusterName xmlns="2f6a910d-138e-42c1-8e8a-320c1b7cf3f7">Aanbest. koffie en catering</TNOC_ClusterName>
    <TNOC_ClusterId xmlns="2f6a910d-138e-42c1-8e8a-320c1b7cf3f7">91536</TNOC_ClusterId>
    <h15fbb78f4cb41d290e72f301ea2865f xmlns="6437cc01-85ef-4cea-b2b0-51f006c1e254">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cf581d8792c646118aad2c2c4ecdfa8c xmlns="6437cc01-85ef-4cea-b2b0-51f006c1e254">
      <Terms xmlns="http://schemas.microsoft.com/office/infopath/2007/PartnerControls"/>
    </cf581d8792c646118aad2c2c4ecdfa8c>
    <lca20d149a844688b6abf34073d5c21d xmlns="6437cc01-85ef-4cea-b2b0-51f006c1e254">
      <Terms xmlns="http://schemas.microsoft.com/office/infopath/2007/PartnerControls"/>
    </lca20d149a844688b6abf34073d5c21d>
    <n2a7a23bcc2241cb9261f9a914c7c1bb xmlns="6437cc01-85ef-4cea-b2b0-51f006c1e254">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6437cc01-85ef-4cea-b2b0-51f006c1e254">
      <Terms xmlns="http://schemas.microsoft.com/office/infopath/2007/PartnerControls"/>
    </bac4ab11065f4f6c809c820c57e320e5>
    <_dlc_DocId xmlns="6437cc01-85ef-4cea-b2b0-51f006c1e254">DHS5KSC4732D-1912332294-507</_dlc_DocId>
    <_dlc_DocIdUrl xmlns="6437cc01-85ef-4cea-b2b0-51f006c1e254">
      <Url>https://365tno.sharepoint.com/teams/T91536/_layouts/15/DocIdRedir.aspx?ID=DHS5KSC4732D-1912332294-507</Url>
      <Description>DHS5KSC4732D-1912332294-507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D5DBBDCD92DD94DB1DCD1EAC47693BA" ma:contentTypeVersion="13" ma:contentTypeDescription=" " ma:contentTypeScope="" ma:versionID="d100655093af45385248f5442f0d1cb7">
  <xsd:schema xmlns:xsd="http://www.w3.org/2001/XMLSchema" xmlns:xs="http://www.w3.org/2001/XMLSchema" xmlns:p="http://schemas.microsoft.com/office/2006/metadata/properties" xmlns:ns2="6437cc01-85ef-4cea-b2b0-51f006c1e254" xmlns:ns3="2f6a910d-138e-42c1-8e8a-320c1b7cf3f7" xmlns:ns5="7c08a573-dc2e-422c-846f-d8dcc01c27bd" targetNamespace="http://schemas.microsoft.com/office/2006/metadata/properties" ma:root="true" ma:fieldsID="1d4e54b285689785ca3720be059c611a" ns2:_="" ns3:_="" ns5:_="">
    <xsd:import namespace="6437cc01-85ef-4cea-b2b0-51f006c1e254"/>
    <xsd:import namespace="2f6a910d-138e-42c1-8e8a-320c1b7cf3f7"/>
    <xsd:import namespace="7c08a573-dc2e-422c-846f-d8dcc01c27b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ServiceSearchProperties" minOccurs="0"/>
                <xsd:element ref="ns5:lcf76f155ced4ddcb4097134ff3c332f" minOccurs="0"/>
                <xsd:element ref="ns5:MediaServiceDateTaken"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37cc01-85ef-4cea-b2b0-51f006c1e25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3450810-2e87-4afa-9020-1832bf793676}" ma:internalName="TaxCatchAll" ma:showField="CatchAllData" ma:web="6437cc01-85ef-4cea-b2b0-51f006c1e254">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3450810-2e87-4afa-9020-1832bf793676}" ma:internalName="TaxCatchAllLabel" ma:readOnly="true" ma:showField="CatchAllDataLabel" ma:web="6437cc01-85ef-4cea-b2b0-51f006c1e254">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Aanbest. koffie en catering" ma:internalName="TNOC_ClusterName">
      <xsd:simpleType>
        <xsd:restriction base="dms:Text">
          <xsd:maxLength value="255"/>
        </xsd:restriction>
      </xsd:simpleType>
    </xsd:element>
    <xsd:element name="TNOC_ClusterId" ma:index="12" nillable="true" ma:displayName="Cluster ID" ma:default="91536"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08a573-dc2e-422c-846f-d8dcc01c27b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4" nillable="true" ma:displayName="MediaServiceDateTaken" ma:hidden="true" ma:indexed="true" ma:internalName="MediaServiceDateTaken" ma:readOnly="true">
      <xsd:simpleType>
        <xsd:restriction base="dms:Text"/>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34D5EC3-8089-4E60-BA44-21EC0BD7A0A0}">
  <ds:schemaRefs>
    <ds:schemaRef ds:uri="http://purl.org/dc/terms/"/>
    <ds:schemaRef ds:uri="http://www.w3.org/XML/1998/namespace"/>
    <ds:schemaRef ds:uri="7c08a573-dc2e-422c-846f-d8dcc01c27bd"/>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2f6a910d-138e-42c1-8e8a-320c1b7cf3f7"/>
    <ds:schemaRef ds:uri="6437cc01-85ef-4cea-b2b0-51f006c1e254"/>
    <ds:schemaRef ds:uri="http://schemas.microsoft.com/office/2006/metadata/properties"/>
    <ds:schemaRef ds:uri="http://purl.org/dc/dcmitype/"/>
    <ds:schemaRef ds:uri="8f5b6396-1fe2-43d0-86cf-9df05da0a57c"/>
    <ds:schemaRef ds:uri="6d9e6896-5e68-47d2-ba42-6bdf84577149"/>
  </ds:schemaRefs>
</ds:datastoreItem>
</file>

<file path=customXml/itemProps2.xml><?xml version="1.0" encoding="utf-8"?>
<ds:datastoreItem xmlns:ds="http://schemas.openxmlformats.org/officeDocument/2006/customXml" ds:itemID="{26D2E28B-CFE0-4BAC-A8E2-DA04C4DD2460}">
  <ds:schemaRefs>
    <ds:schemaRef ds:uri="http://schemas.microsoft.com/sharepoint/v3/contenttype/forms"/>
  </ds:schemaRefs>
</ds:datastoreItem>
</file>

<file path=customXml/itemProps3.xml><?xml version="1.0" encoding="utf-8"?>
<ds:datastoreItem xmlns:ds="http://schemas.openxmlformats.org/officeDocument/2006/customXml" ds:itemID="{CBBC293E-FA05-4B9F-B607-4E902D58DE5B}"/>
</file>

<file path=customXml/itemProps4.xml><?xml version="1.0" encoding="utf-8"?>
<ds:datastoreItem xmlns:ds="http://schemas.openxmlformats.org/officeDocument/2006/customXml" ds:itemID="{3F3C9FCC-BEB7-491D-8B34-F316E1C473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Invulinstructie</vt:lpstr>
      <vt:lpstr>1. Inschrijfstaat</vt:lpstr>
      <vt:lpstr>2. Automaten</vt:lpstr>
      <vt:lpstr>3. Service en onderhoud</vt:lpstr>
      <vt:lpstr>4. Ingrediënten en condimenten</vt:lpstr>
      <vt:lpstr>5. Inzet en personeelskosten</vt:lpstr>
      <vt:lpstr>'2. Automaten'!Afdrukbereik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Jansen</dc:creator>
  <cp:keywords/>
  <dc:description/>
  <cp:lastModifiedBy>Demi van Achthoven</cp:lastModifiedBy>
  <cp:revision/>
  <dcterms:created xsi:type="dcterms:W3CDTF">2024-07-15T09:13:46Z</dcterms:created>
  <dcterms:modified xsi:type="dcterms:W3CDTF">2024-11-07T09:19:17Z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0x010100A35317DCC28344A7B82488658A034A5C0100CD5DBBDCD92DD94DB1DCD1EAC47693BA</vt:lpwstr>
  </property>
  <property fmtid="{D5CDD505-2E9C-101B-9397-08002B2CF9AE}" pid="3" name="MediaServiceImageTags">
    <vt:lpwstr/>
  </property>
  <property fmtid="{D5CDD505-2E9C-101B-9397-08002B2CF9AE}" pid="4" name="TNOC_ClusterType">
    <vt:lpwstr>3;#Team|c614ed86-6527-4042-aa9d-da80e2b69463</vt:lpwstr>
  </property>
  <property fmtid="{D5CDD505-2E9C-101B-9397-08002B2CF9AE}" pid="5" name="_dlc_DocIdItemGuid">
    <vt:lpwstr>09c4a20e-6a01-41ee-b5e4-a2c9cfa34264</vt:lpwstr>
  </property>
  <property fmtid="{D5CDD505-2E9C-101B-9397-08002B2CF9AE}" pid="6" name="TNOC_DocumentClassification">
    <vt:lpwstr>5;#TNO Internal|1a23c89f-ef54-4907-86fd-8242403ff722</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