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BO\ORG\MMF\FAM\V-FCA-BOFAM\Post - Amanda\3. Projecten\Aanbesteding post 2024\"/>
    </mc:Choice>
  </mc:AlternateContent>
  <bookViews>
    <workbookView xWindow="0" yWindow="0" windowWidth="28800" windowHeight="12300"/>
  </bookViews>
  <sheets>
    <sheet name="Prijsinvulformulier"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7" i="2" l="1"/>
  <c r="E74" i="2"/>
  <c r="E52" i="2"/>
  <c r="E65" i="2"/>
  <c r="E64" i="2"/>
  <c r="E63" i="2"/>
  <c r="E62" i="2"/>
  <c r="E61" i="2"/>
  <c r="E60" i="2"/>
  <c r="E59" i="2"/>
  <c r="E58" i="2"/>
  <c r="E57" i="2"/>
  <c r="E56" i="2"/>
  <c r="E39" i="2"/>
  <c r="E49" i="2"/>
  <c r="E48" i="2"/>
  <c r="E47" i="2"/>
  <c r="E46" i="2"/>
  <c r="E45" i="2"/>
  <c r="E44" i="2"/>
  <c r="E43" i="2"/>
  <c r="E36" i="2"/>
  <c r="E35" i="2"/>
  <c r="E34" i="2"/>
  <c r="E33" i="2"/>
  <c r="E26" i="2"/>
  <c r="E25" i="2"/>
  <c r="E24" i="2"/>
  <c r="E23" i="2"/>
  <c r="E22" i="2"/>
  <c r="E21" i="2"/>
  <c r="E20" i="2"/>
  <c r="E19" i="2"/>
  <c r="E18" i="2"/>
  <c r="E80" i="2" l="1"/>
  <c r="E90" i="2" l="1"/>
  <c r="E11" i="2"/>
  <c r="E10" i="2" l="1"/>
  <c r="E9" i="2" l="1"/>
  <c r="E86" i="2" l="1"/>
  <c r="E8" i="2"/>
  <c r="E6" i="2" s="1"/>
  <c r="E93" i="2" l="1"/>
  <c r="E29" i="2" l="1"/>
  <c r="E78" i="2"/>
  <c r="E79" i="2"/>
  <c r="E77" i="2"/>
  <c r="E71" i="2" l="1"/>
  <c r="E87" i="2"/>
  <c r="E88" i="2"/>
  <c r="E89" i="2"/>
  <c r="E83" i="2" l="1"/>
  <c r="E14" i="2"/>
  <c r="E68" i="2"/>
</calcChain>
</file>

<file path=xl/sharedStrings.xml><?xml version="1.0" encoding="utf-8"?>
<sst xmlns="http://schemas.openxmlformats.org/spreadsheetml/2006/main" count="122" uniqueCount="69">
  <si>
    <t>gewicht (g) per poststuk</t>
  </si>
  <si>
    <t>&gt; 20 - 50</t>
  </si>
  <si>
    <t>0 - 20</t>
  </si>
  <si>
    <t>&gt; 20 - 30</t>
  </si>
  <si>
    <t>&gt; 100 - 200</t>
  </si>
  <si>
    <t>&gt; 500 - 2000</t>
  </si>
  <si>
    <t>Volume per jaar (fictief)</t>
  </si>
  <si>
    <t>Prijs per poststuk</t>
  </si>
  <si>
    <t>INSCHRIJVINGSBEDRAG</t>
  </si>
  <si>
    <t xml:space="preserve">24 UUR </t>
  </si>
  <si>
    <t>t/m 10 kg</t>
  </si>
  <si>
    <t>&gt;10-23 kg</t>
  </si>
  <si>
    <t>&gt;23-30 kg</t>
  </si>
  <si>
    <t xml:space="preserve">PARTIJENPOST GEMENGD </t>
  </si>
  <si>
    <t>PARTIJENPOST GESORTEERD  - KLEIN (T/M C5)</t>
  </si>
  <si>
    <t>PARTIJENPOST GESORTEERD  -  GROOT (T/M C4)</t>
  </si>
  <si>
    <t>Totaalprijs per jaar</t>
  </si>
  <si>
    <t>Invullen door Inschrijver</t>
  </si>
  <si>
    <t>BRENG- &amp; OPHAALSERVICE</t>
  </si>
  <si>
    <t>Productgroep 1</t>
  </si>
  <si>
    <t>Productgroep 2</t>
  </si>
  <si>
    <t>Productgroep 4</t>
  </si>
  <si>
    <t>Productgroep 5</t>
  </si>
  <si>
    <t>Productgroep 6</t>
  </si>
  <si>
    <t>Productgroep 7</t>
  </si>
  <si>
    <t>Productgroep 8</t>
  </si>
  <si>
    <t>Aan de in deze bijlage genoemde fictieve aantallen kunnen geen rechten worden ontleend. Houdt er rekening mee dat  in de toekomst een deel van de poststroom digitaal zal worden verwerkt.</t>
  </si>
  <si>
    <t>Vast all-in prijs per jaar</t>
  </si>
  <si>
    <t>Zie paragraaf 3.4.2 v.w.b. indexatie mogelijkheden. Voor retourpost worden er géén aparte kosten in rekening gebacht.</t>
  </si>
  <si>
    <t>Productgroep 9</t>
  </si>
  <si>
    <t>gewicht (kg) per poststuk</t>
  </si>
  <si>
    <t>Prijs per keer</t>
  </si>
  <si>
    <t>Bijlage 4 - PRIJSINVULFORMULIER</t>
  </si>
  <si>
    <t>Aanbesteding Postdiensten</t>
  </si>
  <si>
    <t>OVERIGE STRUCTUELE KOSTEN</t>
  </si>
  <si>
    <t>Gemiddeld aantal keer per jaar (fictief)</t>
  </si>
  <si>
    <t>&gt; 100 - 350</t>
  </si>
  <si>
    <t>&gt; 350 - 2.000</t>
  </si>
  <si>
    <t>0 - 2.000</t>
  </si>
  <si>
    <t>Brengservice: de verzamelde post vanuit de diverse postbussen brengen naar het gemeentehuis van Ridderkerk, zie omschrijving in hoofdstuk 2.2 - brengservice. Vast tijdskader: 30 min. 08.30-09.00 uur</t>
  </si>
  <si>
    <t>Ophaalservice - standaard: de post ophalen bij het gemeentehuis van Ridderkerk, het  vaste 'standaard' ophaaladres, zie omschrijving in hoofdstruk 2.2 - ophaalservice. Vast tijdskader: 30 min. 16.30-17.00 uur</t>
  </si>
  <si>
    <t>&gt; 350 - 500</t>
  </si>
  <si>
    <t>&gt; 500 - 1.000</t>
  </si>
  <si>
    <t>&gt; 1.000 - 2.000</t>
  </si>
  <si>
    <t>PARTIJENPOST GESORTEERD  -  SPECIAAL (MAX BRIEVENBUSFORMAAT)</t>
  </si>
  <si>
    <t>Partijsamenstelling: identiek qua uiterlijk, formaat en gewicht - in dezelfde gewichtsklasse -. Formaat en gewicht: max. brievenbusformaat (140x90x0,5 mm - 380x265x32 mm) en max. 2 kg. Verpakking, inhoud &amp; vorm: alle verpakkingen, alle Inhoud, rechthoekig/vierkant.</t>
  </si>
  <si>
    <t>Partijsamenstelling: identiek qua uiterlijk, formaat en gewicht - in dezelfde gewichtsklasse -. Formaat en gewicht: max C5 (140x90x0,5 mm - 229x162x5mm) en max. 50 gram max. Verpakking, inhoud &amp; vorm: papieren verpakking, papieren inhoud, rechthoekig/vierkant.</t>
  </si>
  <si>
    <t>Partijsamenstelling: identiek qua uiterlijk, formaat en gewicht - in dezelfde gewichtsklasse -. Formaat en gewicht: max. C4 (140x90x0,5 mm - 324x229x10mm) en max. 350 gram. Verpakking, inhoud &amp; vorm: papieren verpakking, papieren inhoud, rechthoekig/vierkant.</t>
  </si>
  <si>
    <t>&gt; 30 - 40</t>
  </si>
  <si>
    <t>&gt; 40 - 50</t>
  </si>
  <si>
    <t>&gt; 50 - 100</t>
  </si>
  <si>
    <t>&gt; 200 - 350</t>
  </si>
  <si>
    <t>PAKKETTEN BINNEN NL</t>
  </si>
  <si>
    <r>
      <t xml:space="preserve">Ophaalservice - extra: de post ophalen bij diverse drukwerkbedrijven </t>
    </r>
    <r>
      <rPr>
        <b/>
        <i/>
        <u/>
        <sz val="11"/>
        <rFont val="Calibri"/>
        <family val="2"/>
        <scheme val="minor"/>
      </rPr>
      <t xml:space="preserve">binnen de regio </t>
    </r>
    <r>
      <rPr>
        <i/>
        <sz val="11"/>
        <rFont val="Calibri"/>
        <family val="2"/>
        <scheme val="minor"/>
      </rPr>
      <t>(in het gebied van aanbestedende diensten), zie omschrijving in hoofdstuk 2.2 - ophaalservice, en hoofdstuk 2.3 eis 2.5. Tijdskader: 2 uur. Wordt uiterlijk één werkdag van te voren vóór 17.00 aangevraagd.</t>
    </r>
  </si>
  <si>
    <r>
      <t xml:space="preserve">Ophaalservice - extra: de post ophalen bij diverse drukwerkbedrijven </t>
    </r>
    <r>
      <rPr>
        <b/>
        <i/>
        <u/>
        <sz val="11"/>
        <rFont val="Calibri"/>
        <family val="2"/>
        <scheme val="minor"/>
      </rPr>
      <t>buiten de regio</t>
    </r>
    <r>
      <rPr>
        <i/>
        <sz val="11"/>
        <rFont val="Calibri"/>
        <family val="2"/>
        <scheme val="minor"/>
      </rPr>
      <t>, zie omschrijving in hoofdstuk 2.2 - ophaalservice, en hoofdstuk 2.3 eis 2.5. Tijdskader: 2 uur. Wordt uiterlijk één werkdag van te voren vóór 17.00 aangevraagd.</t>
    </r>
  </si>
  <si>
    <t>Partijsamenstelling: de aangeboden poststukken zijn qua uiterlijk, formaat en gewicht verschillend. Formaat en gewicht: max. brievenbusformaat (140x90x0,5 mm - 380x265x32 mm) en max. 2 kg. Verpakking, inhoud &amp; vorm: alle verpakkingen, alle Inhoud, rechthoekig/vierkant.</t>
  </si>
  <si>
    <t>LOSSE POST BUITENLAND</t>
  </si>
  <si>
    <t>Brievenbuspakketten incl. track&amp; trace</t>
  </si>
  <si>
    <t xml:space="preserve">Vanaf 250 poststukken </t>
  </si>
  <si>
    <t>ongeacht de hoeveelheid</t>
  </si>
  <si>
    <t>AANGETEKENDE POST BINNEN NL</t>
  </si>
  <si>
    <t>Vanaf 250 poststukken</t>
  </si>
  <si>
    <t>Productgroep 3</t>
  </si>
  <si>
    <t>Naam</t>
  </si>
  <si>
    <t>Bedrijfsnaam</t>
  </si>
  <si>
    <t>Handtekening</t>
  </si>
  <si>
    <t>All-in prijs per jaar, voor het onbeperkt gebruik van verbruiksartikelen t.b.v. het labelen, vervoeren en kunnen versturen van de post, inrichting &amp; gebruik portal o.i.d., benodigde managementinformatie en rapportages, inrichting facturatieproces en facturatie, kwalitatief onderzoek, evaluatiemomenten en eventuele andere zaken zoals benoemd in het aanbestedingsdocument waar aparte kosten voor in rekening moet worden gebracht.</t>
  </si>
  <si>
    <t>De ingediende prijzen per poststuk gelden voor de aangeboden poststukken per afhaalmoment en per locatie.  Alle prijzen dienen vermeld te worden in Euro’s, inclusief kortingen, exclusief BTW. De tarieven zijn inclusief alle kosten zoals: administratie, overhead, materiaal, reis- en verblijfkosten, verzekeringen, transport, belastingen, heffingen, enzovoorts. En is inclusief materialen, als zakken, elastiekjes, pallets, tyraps, etc. Hier worden geen aparte kosten voor in rekening gebracht.</t>
  </si>
  <si>
    <t>24 UUR, mits wet- en regelgeving hierin wijzigt.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</si>
</sst>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0.0%"/>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2"/>
      <color theme="0"/>
      <name val="Calibri"/>
      <family val="2"/>
      <scheme val="minor"/>
    </font>
    <font>
      <sz val="12"/>
      <color theme="0"/>
      <name val="Calibri"/>
      <family val="2"/>
      <scheme val="minor"/>
    </font>
    <font>
      <b/>
      <sz val="24"/>
      <color theme="0"/>
      <name val="Calibri"/>
      <family val="2"/>
      <scheme val="minor"/>
    </font>
    <font>
      <i/>
      <sz val="11"/>
      <color theme="1"/>
      <name val="Calibri"/>
      <family val="2"/>
      <scheme val="minor"/>
    </font>
    <font>
      <b/>
      <sz val="11"/>
      <color theme="0"/>
      <name val="Calibri"/>
      <family val="2"/>
      <scheme val="minor"/>
    </font>
    <font>
      <i/>
      <sz val="12"/>
      <color theme="1"/>
      <name val="Calibri"/>
      <family val="2"/>
      <scheme val="minor"/>
    </font>
    <font>
      <sz val="11"/>
      <name val="Calibri"/>
      <family val="2"/>
      <scheme val="minor"/>
    </font>
    <font>
      <b/>
      <sz val="14"/>
      <color theme="1"/>
      <name val="Calibri"/>
      <family val="2"/>
      <scheme val="minor"/>
    </font>
    <font>
      <b/>
      <i/>
      <sz val="11"/>
      <color theme="1"/>
      <name val="Calibri"/>
      <family val="2"/>
      <scheme val="minor"/>
    </font>
    <font>
      <b/>
      <i/>
      <sz val="11"/>
      <name val="Calibri"/>
      <family val="2"/>
      <scheme val="minor"/>
    </font>
    <font>
      <i/>
      <sz val="11"/>
      <color rgb="FFFF0000"/>
      <name val="Calibri"/>
      <family val="2"/>
      <scheme val="minor"/>
    </font>
    <font>
      <i/>
      <sz val="11"/>
      <color theme="0"/>
      <name val="Calibri"/>
      <family val="2"/>
      <scheme val="minor"/>
    </font>
    <font>
      <i/>
      <sz val="11"/>
      <name val="Calibri"/>
      <family val="2"/>
      <scheme val="minor"/>
    </font>
    <font>
      <b/>
      <i/>
      <u/>
      <sz val="11"/>
      <name val="Calibri"/>
      <family val="2"/>
      <scheme val="minor"/>
    </font>
    <font>
      <sz val="12"/>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4"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02">
    <xf numFmtId="0" fontId="0" fillId="0" borderId="0" xfId="0"/>
    <xf numFmtId="0" fontId="2" fillId="2" borderId="0" xfId="0" applyFont="1" applyFill="1"/>
    <xf numFmtId="0" fontId="0" fillId="2" borderId="0" xfId="0" applyFill="1" applyAlignment="1">
      <alignment horizontal="center"/>
    </xf>
    <xf numFmtId="0" fontId="0" fillId="2" borderId="0" xfId="0" applyFill="1"/>
    <xf numFmtId="0" fontId="0" fillId="2" borderId="1" xfId="0" applyFill="1" applyBorder="1" applyAlignment="1">
      <alignment horizontal="center"/>
    </xf>
    <xf numFmtId="0" fontId="0" fillId="2" borderId="3" xfId="0" applyFill="1" applyBorder="1" applyAlignment="1">
      <alignment horizontal="center"/>
    </xf>
    <xf numFmtId="0" fontId="3" fillId="2" borderId="0" xfId="0" applyFont="1" applyFill="1" applyAlignment="1">
      <alignment horizontal="center"/>
    </xf>
    <xf numFmtId="0" fontId="0" fillId="2" borderId="1" xfId="0" applyFill="1" applyBorder="1" applyAlignment="1">
      <alignment horizontal="left"/>
    </xf>
    <xf numFmtId="0" fontId="0" fillId="2" borderId="0" xfId="0" applyFill="1" applyBorder="1" applyAlignment="1">
      <alignment horizontal="left"/>
    </xf>
    <xf numFmtId="44" fontId="0" fillId="2" borderId="0" xfId="1" applyNumberFormat="1" applyFont="1" applyFill="1" applyBorder="1" applyAlignment="1">
      <alignment horizontal="center"/>
    </xf>
    <xf numFmtId="44" fontId="0" fillId="2" borderId="1" xfId="1" applyFont="1" applyFill="1" applyBorder="1" applyAlignment="1">
      <alignment horizontal="center"/>
    </xf>
    <xf numFmtId="44" fontId="0" fillId="2" borderId="0" xfId="1" applyFont="1" applyFill="1" applyAlignment="1">
      <alignment horizontal="center"/>
    </xf>
    <xf numFmtId="44" fontId="0" fillId="2" borderId="0" xfId="1" applyFont="1" applyFill="1" applyBorder="1" applyAlignment="1">
      <alignment horizontal="center"/>
    </xf>
    <xf numFmtId="0" fontId="4" fillId="4" borderId="6" xfId="0" applyFont="1" applyFill="1" applyBorder="1"/>
    <xf numFmtId="0" fontId="5" fillId="4" borderId="7" xfId="0" applyFont="1" applyFill="1" applyBorder="1" applyAlignment="1">
      <alignment horizontal="center"/>
    </xf>
    <xf numFmtId="0" fontId="0" fillId="2" borderId="2" xfId="0" applyFill="1" applyBorder="1"/>
    <xf numFmtId="0" fontId="0" fillId="2" borderId="9" xfId="0" applyFill="1" applyBorder="1" applyAlignment="1">
      <alignment horizontal="center"/>
    </xf>
    <xf numFmtId="0" fontId="5" fillId="2" borderId="9" xfId="0" applyFont="1" applyFill="1" applyBorder="1" applyAlignment="1">
      <alignment horizontal="center"/>
    </xf>
    <xf numFmtId="0" fontId="4" fillId="4" borderId="10" xfId="0" applyFont="1" applyFill="1" applyBorder="1"/>
    <xf numFmtId="0" fontId="5" fillId="4" borderId="11" xfId="0" applyFont="1" applyFill="1" applyBorder="1" applyAlignment="1">
      <alignment horizontal="center"/>
    </xf>
    <xf numFmtId="0" fontId="0" fillId="2" borderId="5" xfId="0" applyFill="1" applyBorder="1" applyAlignment="1">
      <alignment horizontal="center" vertical="justify"/>
    </xf>
    <xf numFmtId="0" fontId="6" fillId="4" borderId="0" xfId="0" applyFont="1" applyFill="1"/>
    <xf numFmtId="0" fontId="6" fillId="4" borderId="0" xfId="0" applyFont="1" applyFill="1" applyAlignment="1">
      <alignment horizontal="center"/>
    </xf>
    <xf numFmtId="44" fontId="6" fillId="4" borderId="0" xfId="1" applyFont="1" applyFill="1" applyAlignment="1">
      <alignment horizontal="center"/>
    </xf>
    <xf numFmtId="0" fontId="3" fillId="2" borderId="2" xfId="0" applyFont="1" applyFill="1" applyBorder="1"/>
    <xf numFmtId="3" fontId="0" fillId="2" borderId="1" xfId="2" applyNumberFormat="1" applyFont="1" applyFill="1" applyBorder="1" applyAlignment="1">
      <alignment horizontal="center"/>
    </xf>
    <xf numFmtId="3" fontId="0" fillId="2" borderId="0" xfId="2" applyNumberFormat="1" applyFont="1" applyFill="1" applyAlignment="1">
      <alignment horizontal="center"/>
    </xf>
    <xf numFmtId="3" fontId="5" fillId="4" borderId="7" xfId="2" applyNumberFormat="1" applyFont="1" applyFill="1" applyBorder="1" applyAlignment="1">
      <alignment horizontal="center"/>
    </xf>
    <xf numFmtId="3" fontId="0" fillId="2" borderId="0" xfId="2" applyNumberFormat="1" applyFont="1" applyFill="1" applyBorder="1" applyAlignment="1">
      <alignment horizontal="center"/>
    </xf>
    <xf numFmtId="3" fontId="6" fillId="4" borderId="0" xfId="2" applyNumberFormat="1" applyFont="1" applyFill="1" applyAlignment="1">
      <alignment horizontal="center"/>
    </xf>
    <xf numFmtId="0" fontId="7" fillId="2" borderId="0" xfId="0" applyFont="1" applyFill="1"/>
    <xf numFmtId="0" fontId="4" fillId="2" borderId="0" xfId="0" applyFont="1" applyFill="1" applyBorder="1"/>
    <xf numFmtId="0" fontId="5" fillId="2" borderId="0" xfId="0" applyFont="1" applyFill="1" applyBorder="1" applyAlignment="1">
      <alignment horizontal="center"/>
    </xf>
    <xf numFmtId="44" fontId="5" fillId="2" borderId="0" xfId="1" applyFont="1" applyFill="1" applyBorder="1" applyAlignment="1">
      <alignment horizontal="center"/>
    </xf>
    <xf numFmtId="0" fontId="7" fillId="2" borderId="1" xfId="0" applyFont="1" applyFill="1" applyBorder="1" applyAlignment="1">
      <alignment horizontal="center"/>
    </xf>
    <xf numFmtId="44" fontId="4" fillId="4" borderId="8" xfId="1" applyFont="1" applyFill="1" applyBorder="1" applyAlignment="1">
      <alignment horizontal="center"/>
    </xf>
    <xf numFmtId="0" fontId="8" fillId="4" borderId="0" xfId="0" applyFont="1" applyFill="1" applyBorder="1" applyAlignment="1">
      <alignment horizontal="left"/>
    </xf>
    <xf numFmtId="3" fontId="8" fillId="4" borderId="0" xfId="2" applyNumberFormat="1" applyFont="1" applyFill="1" applyBorder="1" applyAlignment="1">
      <alignment horizontal="center"/>
    </xf>
    <xf numFmtId="44" fontId="8" fillId="4" borderId="0" xfId="1" applyFont="1" applyFill="1" applyBorder="1" applyAlignment="1">
      <alignment horizontal="center"/>
    </xf>
    <xf numFmtId="0" fontId="4" fillId="4" borderId="0" xfId="0" applyFont="1" applyFill="1"/>
    <xf numFmtId="0" fontId="4" fillId="2" borderId="0" xfId="0" applyFont="1" applyFill="1"/>
    <xf numFmtId="0" fontId="8" fillId="2" borderId="0" xfId="0" applyFont="1" applyFill="1" applyBorder="1" applyAlignment="1">
      <alignment horizontal="left"/>
    </xf>
    <xf numFmtId="3" fontId="8" fillId="2" borderId="0" xfId="2" applyNumberFormat="1" applyFont="1" applyFill="1" applyBorder="1" applyAlignment="1">
      <alignment horizontal="center"/>
    </xf>
    <xf numFmtId="44" fontId="4" fillId="4" borderId="12" xfId="1" applyFont="1" applyFill="1" applyBorder="1" applyAlignment="1">
      <alignment horizontal="center"/>
    </xf>
    <xf numFmtId="44" fontId="1" fillId="2" borderId="1" xfId="1" applyFont="1" applyFill="1" applyBorder="1" applyAlignment="1">
      <alignment horizontal="right"/>
    </xf>
    <xf numFmtId="44" fontId="1" fillId="2" borderId="3" xfId="1" applyFont="1" applyFill="1" applyBorder="1" applyAlignment="1">
      <alignment horizontal="right"/>
    </xf>
    <xf numFmtId="3" fontId="1" fillId="2" borderId="9" xfId="2" applyNumberFormat="1" applyFont="1" applyFill="1" applyBorder="1" applyAlignment="1">
      <alignment horizontal="center"/>
    </xf>
    <xf numFmtId="0" fontId="0" fillId="2" borderId="3" xfId="0" applyFont="1" applyFill="1" applyBorder="1" applyAlignment="1">
      <alignment horizontal="center"/>
    </xf>
    <xf numFmtId="3" fontId="1" fillId="2" borderId="3" xfId="2" applyNumberFormat="1" applyFont="1" applyFill="1" applyBorder="1" applyAlignment="1">
      <alignment horizontal="center"/>
    </xf>
    <xf numFmtId="44" fontId="0" fillId="2" borderId="3" xfId="1" applyFont="1" applyFill="1" applyBorder="1" applyAlignment="1">
      <alignment horizontal="right"/>
    </xf>
    <xf numFmtId="0" fontId="7" fillId="2" borderId="0" xfId="0" applyFont="1" applyFill="1" applyBorder="1" applyAlignment="1">
      <alignment horizontal="right"/>
    </xf>
    <xf numFmtId="0" fontId="11" fillId="2" borderId="0" xfId="0" applyFont="1" applyFill="1"/>
    <xf numFmtId="44" fontId="0" fillId="3" borderId="1" xfId="1" applyNumberFormat="1" applyFont="1" applyFill="1" applyBorder="1" applyAlignment="1" applyProtection="1">
      <alignment horizontal="center"/>
      <protection locked="0"/>
    </xf>
    <xf numFmtId="44" fontId="0" fillId="3" borderId="1" xfId="1" applyFont="1" applyFill="1" applyBorder="1" applyAlignment="1" applyProtection="1">
      <alignment horizontal="center"/>
      <protection locked="0"/>
    </xf>
    <xf numFmtId="44" fontId="0" fillId="2" borderId="0" xfId="1" applyNumberFormat="1" applyFont="1" applyFill="1" applyBorder="1" applyAlignment="1" applyProtection="1">
      <alignment horizontal="center"/>
      <protection locked="0"/>
    </xf>
    <xf numFmtId="0" fontId="7" fillId="2" borderId="1" xfId="0" applyFont="1" applyFill="1" applyBorder="1" applyAlignment="1">
      <alignment horizontal="justify" vertical="top"/>
    </xf>
    <xf numFmtId="3" fontId="0" fillId="2" borderId="1" xfId="2" applyNumberFormat="1" applyFont="1" applyFill="1" applyBorder="1" applyAlignment="1">
      <alignment horizontal="center" vertical="top"/>
    </xf>
    <xf numFmtId="0" fontId="12" fillId="2" borderId="0" xfId="0" applyFont="1" applyFill="1"/>
    <xf numFmtId="0" fontId="13" fillId="2" borderId="0" xfId="0" applyFont="1" applyFill="1"/>
    <xf numFmtId="0" fontId="14" fillId="2" borderId="0" xfId="0" applyFont="1" applyFill="1"/>
    <xf numFmtId="3" fontId="5" fillId="4" borderId="11" xfId="2" applyNumberFormat="1" applyFont="1" applyFill="1" applyBorder="1" applyAlignment="1">
      <alignment horizontal="center"/>
    </xf>
    <xf numFmtId="0" fontId="0" fillId="2" borderId="9" xfId="0" applyFill="1" applyBorder="1" applyAlignment="1">
      <alignment horizontal="center" vertical="justify"/>
    </xf>
    <xf numFmtId="44" fontId="0" fillId="3" borderId="4" xfId="1" applyNumberFormat="1" applyFont="1" applyFill="1" applyBorder="1" applyAlignment="1" applyProtection="1">
      <alignment horizontal="center" vertical="top"/>
      <protection locked="0"/>
    </xf>
    <xf numFmtId="0" fontId="0" fillId="2" borderId="3" xfId="0" applyFill="1" applyBorder="1" applyAlignment="1">
      <alignment horizontal="left"/>
    </xf>
    <xf numFmtId="0" fontId="14" fillId="2" borderId="0" xfId="0" applyFont="1" applyFill="1" applyAlignment="1">
      <alignment vertical="justify"/>
    </xf>
    <xf numFmtId="44" fontId="0" fillId="3" borderId="4" xfId="1" applyNumberFormat="1" applyFont="1" applyFill="1" applyBorder="1" applyAlignment="1" applyProtection="1">
      <alignment horizontal="center"/>
      <protection locked="0"/>
    </xf>
    <xf numFmtId="44" fontId="0" fillId="3" borderId="4" xfId="1" applyFont="1" applyFill="1" applyBorder="1" applyAlignment="1" applyProtection="1">
      <alignment horizontal="center"/>
      <protection locked="0"/>
    </xf>
    <xf numFmtId="44" fontId="0" fillId="2" borderId="5" xfId="1" applyFont="1" applyFill="1" applyBorder="1" applyAlignment="1">
      <alignment horizontal="center"/>
    </xf>
    <xf numFmtId="0" fontId="0" fillId="2" borderId="2" xfId="0" applyFont="1" applyFill="1" applyBorder="1" applyAlignment="1">
      <alignment horizontal="center"/>
    </xf>
    <xf numFmtId="44" fontId="1" fillId="2" borderId="5" xfId="1" applyFont="1" applyFill="1" applyBorder="1" applyAlignment="1">
      <alignment horizontal="right"/>
    </xf>
    <xf numFmtId="44" fontId="1" fillId="2" borderId="9" xfId="1" applyFont="1" applyFill="1" applyBorder="1" applyAlignment="1">
      <alignment horizontal="right"/>
    </xf>
    <xf numFmtId="44" fontId="2" fillId="3" borderId="5" xfId="1" applyFont="1" applyFill="1" applyBorder="1" applyAlignment="1" applyProtection="1">
      <alignment horizontal="center"/>
      <protection locked="0"/>
    </xf>
    <xf numFmtId="44" fontId="0" fillId="2" borderId="5" xfId="1" applyFont="1" applyFill="1" applyBorder="1" applyAlignment="1">
      <alignment horizontal="right"/>
    </xf>
    <xf numFmtId="3" fontId="0" fillId="2" borderId="3" xfId="2" applyNumberFormat="1" applyFont="1" applyFill="1" applyBorder="1" applyAlignment="1">
      <alignment horizontal="center" vertical="justify"/>
    </xf>
    <xf numFmtId="0" fontId="16" fillId="2" borderId="1" xfId="0" applyFont="1" applyFill="1" applyBorder="1" applyAlignment="1">
      <alignment horizontal="justify" vertical="top"/>
    </xf>
    <xf numFmtId="3" fontId="3" fillId="2" borderId="1" xfId="2" applyNumberFormat="1" applyFont="1" applyFill="1" applyBorder="1" applyAlignment="1">
      <alignment horizontal="center"/>
    </xf>
    <xf numFmtId="9" fontId="3" fillId="2" borderId="0" xfId="0" applyNumberFormat="1" applyFont="1" applyFill="1"/>
    <xf numFmtId="0" fontId="3" fillId="2" borderId="0" xfId="0" applyFont="1" applyFill="1"/>
    <xf numFmtId="3" fontId="18" fillId="2" borderId="0" xfId="2" applyNumberFormat="1" applyFont="1" applyFill="1" applyBorder="1" applyAlignment="1">
      <alignment horizontal="center"/>
    </xf>
    <xf numFmtId="0" fontId="14" fillId="2" borderId="0" xfId="0" applyFont="1" applyFill="1" applyAlignment="1">
      <alignment horizontal="right"/>
    </xf>
    <xf numFmtId="164" fontId="3" fillId="2" borderId="0" xfId="0" applyNumberFormat="1" applyFont="1" applyFill="1"/>
    <xf numFmtId="0" fontId="4" fillId="4" borderId="10" xfId="0" applyFont="1" applyFill="1" applyBorder="1"/>
    <xf numFmtId="0" fontId="5" fillId="4" borderId="11" xfId="0" applyFont="1" applyFill="1" applyBorder="1" applyAlignment="1">
      <alignment horizontal="center"/>
    </xf>
    <xf numFmtId="3" fontId="0" fillId="2" borderId="1" xfId="2" applyNumberFormat="1" applyFont="1" applyFill="1" applyBorder="1" applyAlignment="1">
      <alignment horizontal="center"/>
    </xf>
    <xf numFmtId="3" fontId="11" fillId="3" borderId="13" xfId="0" applyNumberFormat="1" applyFont="1" applyFill="1" applyBorder="1" applyAlignment="1">
      <alignment horizontal="center" vertical="center"/>
    </xf>
    <xf numFmtId="0" fontId="14" fillId="2" borderId="0" xfId="0" applyFont="1" applyFill="1" applyAlignment="1">
      <alignment horizontal="center" wrapText="1"/>
    </xf>
    <xf numFmtId="44" fontId="0" fillId="2" borderId="1" xfId="1" applyFont="1" applyFill="1" applyBorder="1" applyAlignment="1">
      <alignment horizontal="right"/>
    </xf>
    <xf numFmtId="44" fontId="0" fillId="2" borderId="1" xfId="1" applyFont="1" applyFill="1" applyBorder="1" applyAlignment="1">
      <alignment horizontal="center" vertical="top"/>
    </xf>
    <xf numFmtId="3" fontId="10" fillId="2" borderId="1" xfId="2" applyNumberFormat="1" applyFont="1" applyFill="1" applyBorder="1" applyAlignment="1">
      <alignment horizontal="center"/>
    </xf>
    <xf numFmtId="0" fontId="10" fillId="2" borderId="1" xfId="0" applyFont="1" applyFill="1" applyBorder="1" applyAlignment="1">
      <alignment horizontal="left"/>
    </xf>
    <xf numFmtId="44" fontId="0" fillId="3" borderId="1" xfId="1" applyFont="1" applyFill="1" applyBorder="1" applyAlignment="1" applyProtection="1">
      <alignment horizontal="center" vertical="top"/>
      <protection locked="0"/>
    </xf>
    <xf numFmtId="44" fontId="0" fillId="2" borderId="0" xfId="1" applyFont="1" applyFill="1" applyBorder="1" applyAlignment="1" applyProtection="1">
      <alignment horizontal="center"/>
      <protection locked="0"/>
    </xf>
    <xf numFmtId="0" fontId="0" fillId="2" borderId="0" xfId="0" applyFill="1" applyAlignment="1">
      <alignment horizontal="right" vertical="top"/>
    </xf>
    <xf numFmtId="0" fontId="9" fillId="2" borderId="4" xfId="0" applyFont="1" applyFill="1" applyBorder="1" applyAlignment="1">
      <alignment vertical="justify"/>
    </xf>
    <xf numFmtId="0" fontId="7" fillId="0" borderId="14" xfId="0" applyFont="1" applyBorder="1" applyAlignment="1">
      <alignment vertical="justify"/>
    </xf>
    <xf numFmtId="0" fontId="7" fillId="0" borderId="5" xfId="0" applyFont="1" applyBorder="1" applyAlignment="1">
      <alignment vertical="justify"/>
    </xf>
    <xf numFmtId="0" fontId="15" fillId="4" borderId="11" xfId="0" applyFont="1" applyFill="1" applyBorder="1" applyAlignment="1">
      <alignment vertical="justify"/>
    </xf>
    <xf numFmtId="0" fontId="0" fillId="0" borderId="11" xfId="0" applyFont="1" applyBorder="1" applyAlignment="1">
      <alignment vertical="justify"/>
    </xf>
    <xf numFmtId="0" fontId="15" fillId="4" borderId="4" xfId="0" applyFont="1" applyFill="1" applyBorder="1" applyAlignment="1">
      <alignment vertical="justify"/>
    </xf>
    <xf numFmtId="0" fontId="0" fillId="0" borderId="14" xfId="0" applyBorder="1" applyAlignment="1">
      <alignment vertical="justify"/>
    </xf>
    <xf numFmtId="0" fontId="0" fillId="0" borderId="5" xfId="0" applyBorder="1" applyAlignment="1">
      <alignment vertical="justify"/>
    </xf>
    <xf numFmtId="0" fontId="16" fillId="2" borderId="0" xfId="0" applyFont="1" applyFill="1" applyAlignment="1">
      <alignment horizontal="left" vertical="top" wrapText="1"/>
    </xf>
  </cellXfs>
  <cellStyles count="4">
    <cellStyle name="Procent" xfId="2" builtinId="5"/>
    <cellStyle name="Standaard" xfId="0" builtinId="0"/>
    <cellStyle name="Valuta" xfId="1" builtinId="4"/>
    <cellStyle name="Valuta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91"/>
  <sheetViews>
    <sheetView tabSelected="1" zoomScale="110" zoomScaleNormal="110" workbookViewId="0">
      <selection activeCell="A59" sqref="A59"/>
    </sheetView>
  </sheetViews>
  <sheetFormatPr defaultColWidth="0" defaultRowHeight="15" zeroHeight="1" x14ac:dyDescent="0.25"/>
  <cols>
    <col min="1" max="1" width="14.140625" style="3" customWidth="1"/>
    <col min="2" max="2" width="54.140625" style="2" customWidth="1"/>
    <col min="3" max="3" width="33.5703125" style="26" customWidth="1"/>
    <col min="4" max="4" width="38" style="2" customWidth="1"/>
    <col min="5" max="5" width="38" style="11" customWidth="1"/>
    <col min="6" max="6" width="38" style="2" customWidth="1"/>
    <col min="7" max="8" width="38" style="3" customWidth="1"/>
    <col min="9" max="9" width="9.140625" style="3" customWidth="1"/>
    <col min="10" max="31" width="0" style="3" hidden="1" customWidth="1"/>
    <col min="32" max="36" width="0" hidden="1" customWidth="1"/>
    <col min="37" max="16384" width="9.140625" hidden="1"/>
  </cols>
  <sheetData>
    <row r="1" spans="1:8" ht="18.75" x14ac:dyDescent="0.3">
      <c r="A1" s="51" t="s">
        <v>33</v>
      </c>
    </row>
    <row r="2" spans="1:8" ht="18.75" x14ac:dyDescent="0.3">
      <c r="A2" s="51" t="s">
        <v>32</v>
      </c>
      <c r="B2" s="6"/>
    </row>
    <row r="3" spans="1:8" ht="34.5" customHeight="1" thickBot="1" x14ac:dyDescent="0.3">
      <c r="A3" s="101" t="s">
        <v>67</v>
      </c>
      <c r="B3" s="101"/>
      <c r="C3" s="101"/>
      <c r="D3" s="101"/>
      <c r="E3" s="101"/>
    </row>
    <row r="4" spans="1:8" ht="27" customHeight="1" thickBot="1" x14ac:dyDescent="0.3">
      <c r="A4" s="30"/>
      <c r="D4" s="84" t="s">
        <v>17</v>
      </c>
    </row>
    <row r="5" spans="1:8" ht="15.75" thickBot="1" x14ac:dyDescent="0.3">
      <c r="A5" s="57" t="s">
        <v>19</v>
      </c>
    </row>
    <row r="6" spans="1:8" ht="16.5" thickBot="1" x14ac:dyDescent="0.3">
      <c r="A6" s="13" t="s">
        <v>18</v>
      </c>
      <c r="B6" s="14"/>
      <c r="C6" s="27"/>
      <c r="D6" s="14"/>
      <c r="E6" s="43">
        <f>SUM(E8:E11)</f>
        <v>0</v>
      </c>
    </row>
    <row r="7" spans="1:8" ht="30" x14ac:dyDescent="0.25">
      <c r="A7" s="1"/>
      <c r="B7" s="85"/>
      <c r="C7" s="73" t="s">
        <v>35</v>
      </c>
      <c r="D7" s="68" t="s">
        <v>31</v>
      </c>
      <c r="E7" s="86" t="s">
        <v>16</v>
      </c>
    </row>
    <row r="8" spans="1:8" ht="60" x14ac:dyDescent="0.25">
      <c r="A8" s="1"/>
      <c r="B8" s="55" t="s">
        <v>39</v>
      </c>
      <c r="C8" s="56">
        <v>260</v>
      </c>
      <c r="D8" s="62"/>
      <c r="E8" s="87">
        <f>C8*D8</f>
        <v>0</v>
      </c>
      <c r="H8" s="59"/>
    </row>
    <row r="9" spans="1:8" ht="60" x14ac:dyDescent="0.25">
      <c r="A9" s="1"/>
      <c r="B9" s="55" t="s">
        <v>40</v>
      </c>
      <c r="C9" s="56">
        <v>260</v>
      </c>
      <c r="D9" s="62"/>
      <c r="E9" s="87">
        <f>C9*D9</f>
        <v>0</v>
      </c>
    </row>
    <row r="10" spans="1:8" ht="90" x14ac:dyDescent="0.25">
      <c r="A10" s="1"/>
      <c r="B10" s="74" t="s">
        <v>53</v>
      </c>
      <c r="C10" s="56">
        <v>15</v>
      </c>
      <c r="D10" s="62"/>
      <c r="E10" s="87">
        <f>C10*D10</f>
        <v>0</v>
      </c>
    </row>
    <row r="11" spans="1:8" ht="75" x14ac:dyDescent="0.25">
      <c r="A11" s="1"/>
      <c r="B11" s="74" t="s">
        <v>54</v>
      </c>
      <c r="C11" s="56">
        <v>5</v>
      </c>
      <c r="D11" s="62"/>
      <c r="E11" s="87">
        <f>C11*D11</f>
        <v>0</v>
      </c>
    </row>
    <row r="12" spans="1:8" x14ac:dyDescent="0.25">
      <c r="A12" s="1"/>
      <c r="B12" s="50"/>
      <c r="C12" s="28"/>
      <c r="D12" s="9"/>
      <c r="E12" s="12"/>
    </row>
    <row r="13" spans="1:8" ht="15.75" thickBot="1" x14ac:dyDescent="0.3">
      <c r="A13" s="57" t="s">
        <v>20</v>
      </c>
    </row>
    <row r="14" spans="1:8" ht="16.5" thickBot="1" x14ac:dyDescent="0.3">
      <c r="A14" s="13" t="s">
        <v>13</v>
      </c>
      <c r="B14" s="14"/>
      <c r="C14" s="27"/>
      <c r="D14" s="14"/>
      <c r="E14" s="35">
        <f>SUM(E18:E26)</f>
        <v>0</v>
      </c>
    </row>
    <row r="15" spans="1:8" x14ac:dyDescent="0.25">
      <c r="A15" s="96" t="s">
        <v>55</v>
      </c>
      <c r="B15" s="97"/>
      <c r="C15" s="97"/>
      <c r="D15" s="97"/>
      <c r="E15" s="97"/>
    </row>
    <row r="16" spans="1:8" x14ac:dyDescent="0.25">
      <c r="A16" s="15" t="s">
        <v>68</v>
      </c>
      <c r="B16" s="20"/>
      <c r="C16" s="46" t="s">
        <v>6</v>
      </c>
      <c r="D16" s="47" t="s">
        <v>7</v>
      </c>
      <c r="E16" s="72" t="s">
        <v>16</v>
      </c>
    </row>
    <row r="17" spans="1:8" x14ac:dyDescent="0.25">
      <c r="A17" s="79"/>
      <c r="B17" s="5" t="s">
        <v>0</v>
      </c>
      <c r="C17" s="75"/>
      <c r="D17" s="34" t="s">
        <v>59</v>
      </c>
      <c r="E17" s="67"/>
    </row>
    <row r="18" spans="1:8" x14ac:dyDescent="0.25">
      <c r="A18" s="76"/>
      <c r="B18" s="7" t="s">
        <v>2</v>
      </c>
      <c r="C18" s="25">
        <v>215000</v>
      </c>
      <c r="D18" s="53"/>
      <c r="E18" s="67">
        <f>SUM(C18*D18)</f>
        <v>0</v>
      </c>
    </row>
    <row r="19" spans="1:8" x14ac:dyDescent="0.25">
      <c r="A19" s="76"/>
      <c r="B19" s="7" t="s">
        <v>3</v>
      </c>
      <c r="C19" s="83">
        <v>50</v>
      </c>
      <c r="D19" s="53"/>
      <c r="E19" s="67">
        <f t="shared" ref="E19:E26" si="0">SUM(C19*D19)</f>
        <v>0</v>
      </c>
    </row>
    <row r="20" spans="1:8" x14ac:dyDescent="0.25">
      <c r="A20" s="76"/>
      <c r="B20" s="7" t="s">
        <v>48</v>
      </c>
      <c r="C20" s="83">
        <v>50</v>
      </c>
      <c r="D20" s="53"/>
      <c r="E20" s="67">
        <f t="shared" si="0"/>
        <v>0</v>
      </c>
    </row>
    <row r="21" spans="1:8" x14ac:dyDescent="0.25">
      <c r="A21" s="76"/>
      <c r="B21" s="7" t="s">
        <v>49</v>
      </c>
      <c r="C21" s="83">
        <v>50</v>
      </c>
      <c r="D21" s="53"/>
      <c r="E21" s="67">
        <f t="shared" si="0"/>
        <v>0</v>
      </c>
    </row>
    <row r="22" spans="1:8" x14ac:dyDescent="0.25">
      <c r="A22" s="76"/>
      <c r="B22" s="7" t="s">
        <v>50</v>
      </c>
      <c r="C22" s="83">
        <v>50</v>
      </c>
      <c r="D22" s="66"/>
      <c r="E22" s="67">
        <f t="shared" si="0"/>
        <v>0</v>
      </c>
    </row>
    <row r="23" spans="1:8" x14ac:dyDescent="0.25">
      <c r="A23" s="76"/>
      <c r="B23" s="7" t="s">
        <v>4</v>
      </c>
      <c r="C23" s="83">
        <v>50</v>
      </c>
      <c r="D23" s="66"/>
      <c r="E23" s="67">
        <f t="shared" si="0"/>
        <v>0</v>
      </c>
    </row>
    <row r="24" spans="1:8" x14ac:dyDescent="0.25">
      <c r="A24" s="76"/>
      <c r="B24" s="7" t="s">
        <v>51</v>
      </c>
      <c r="C24" s="83">
        <v>50</v>
      </c>
      <c r="D24" s="66"/>
      <c r="E24" s="67">
        <f t="shared" si="0"/>
        <v>0</v>
      </c>
    </row>
    <row r="25" spans="1:8" x14ac:dyDescent="0.25">
      <c r="A25" s="76"/>
      <c r="B25" s="7" t="s">
        <v>41</v>
      </c>
      <c r="C25" s="83">
        <v>50</v>
      </c>
      <c r="D25" s="66"/>
      <c r="E25" s="67">
        <f t="shared" si="0"/>
        <v>0</v>
      </c>
    </row>
    <row r="26" spans="1:8" x14ac:dyDescent="0.25">
      <c r="A26" s="76"/>
      <c r="B26" s="7" t="s">
        <v>5</v>
      </c>
      <c r="C26" s="83">
        <v>50</v>
      </c>
      <c r="D26" s="66"/>
      <c r="E26" s="67">
        <f t="shared" si="0"/>
        <v>0</v>
      </c>
    </row>
    <row r="27" spans="1:8" x14ac:dyDescent="0.25">
      <c r="A27" s="77"/>
      <c r="B27" s="8"/>
      <c r="C27" s="28"/>
      <c r="D27" s="12"/>
      <c r="E27" s="12"/>
    </row>
    <row r="28" spans="1:8" s="3" customFormat="1" ht="15.75" thickBot="1" x14ac:dyDescent="0.3">
      <c r="A28" s="57" t="s">
        <v>62</v>
      </c>
      <c r="B28" s="8"/>
      <c r="C28" s="28"/>
      <c r="D28" s="12"/>
      <c r="E28" s="12"/>
      <c r="F28" s="2"/>
    </row>
    <row r="29" spans="1:8" ht="15.75" x14ac:dyDescent="0.25">
      <c r="A29" s="81" t="s">
        <v>14</v>
      </c>
      <c r="B29" s="82"/>
      <c r="C29" s="60"/>
      <c r="D29" s="19"/>
      <c r="E29" s="43">
        <f>SUM(E31:E37)</f>
        <v>0</v>
      </c>
    </row>
    <row r="30" spans="1:8" x14ac:dyDescent="0.25">
      <c r="A30" s="98" t="s">
        <v>46</v>
      </c>
      <c r="B30" s="99"/>
      <c r="C30" s="99"/>
      <c r="D30" s="99"/>
      <c r="E30" s="100"/>
    </row>
    <row r="31" spans="1:8" s="3" customFormat="1" x14ac:dyDescent="0.25">
      <c r="A31" s="15" t="s">
        <v>68</v>
      </c>
      <c r="B31" s="61"/>
      <c r="C31" s="46" t="s">
        <v>6</v>
      </c>
      <c r="D31" s="47" t="s">
        <v>7</v>
      </c>
      <c r="E31" s="49" t="s">
        <v>16</v>
      </c>
      <c r="F31" s="2"/>
    </row>
    <row r="32" spans="1:8" s="3" customFormat="1" x14ac:dyDescent="0.25">
      <c r="A32" s="79"/>
      <c r="B32" s="4" t="s">
        <v>0</v>
      </c>
      <c r="C32" s="75"/>
      <c r="D32" s="34" t="s">
        <v>58</v>
      </c>
      <c r="E32" s="10"/>
      <c r="F32" s="2"/>
      <c r="H32" s="59"/>
    </row>
    <row r="33" spans="1:8" s="3" customFormat="1" x14ac:dyDescent="0.25">
      <c r="A33" s="76"/>
      <c r="B33" s="7" t="s">
        <v>2</v>
      </c>
      <c r="C33" s="25">
        <v>25000</v>
      </c>
      <c r="D33" s="53"/>
      <c r="E33" s="67">
        <f t="shared" ref="E33:E36" si="1">SUM(C33*D33)</f>
        <v>0</v>
      </c>
      <c r="F33" s="2"/>
    </row>
    <row r="34" spans="1:8" s="3" customFormat="1" x14ac:dyDescent="0.25">
      <c r="A34" s="76"/>
      <c r="B34" s="7" t="s">
        <v>3</v>
      </c>
      <c r="C34" s="83">
        <v>250</v>
      </c>
      <c r="D34" s="53"/>
      <c r="E34" s="67">
        <f t="shared" si="1"/>
        <v>0</v>
      </c>
      <c r="F34" s="2"/>
    </row>
    <row r="35" spans="1:8" s="3" customFormat="1" x14ac:dyDescent="0.25">
      <c r="A35" s="76"/>
      <c r="B35" s="7" t="s">
        <v>48</v>
      </c>
      <c r="C35" s="83">
        <v>250</v>
      </c>
      <c r="D35" s="53"/>
      <c r="E35" s="67">
        <f t="shared" si="1"/>
        <v>0</v>
      </c>
      <c r="F35" s="2"/>
    </row>
    <row r="36" spans="1:8" s="3" customFormat="1" x14ac:dyDescent="0.25">
      <c r="A36" s="76"/>
      <c r="B36" s="7" t="s">
        <v>49</v>
      </c>
      <c r="C36" s="83">
        <v>250</v>
      </c>
      <c r="D36" s="53"/>
      <c r="E36" s="67">
        <f t="shared" si="1"/>
        <v>0</v>
      </c>
      <c r="F36" s="2"/>
    </row>
    <row r="37" spans="1:8" s="3" customFormat="1" ht="15.75" x14ac:dyDescent="0.25">
      <c r="A37" s="31"/>
      <c r="B37" s="32"/>
      <c r="C37" s="78"/>
      <c r="D37" s="32"/>
      <c r="E37" s="33"/>
      <c r="F37" s="2"/>
    </row>
    <row r="38" spans="1:8" s="3" customFormat="1" ht="15.75" thickBot="1" x14ac:dyDescent="0.3">
      <c r="A38" s="57" t="s">
        <v>21</v>
      </c>
      <c r="B38" s="2"/>
      <c r="C38" s="26"/>
      <c r="D38" s="2"/>
      <c r="E38" s="11"/>
      <c r="F38" s="2"/>
    </row>
    <row r="39" spans="1:8" ht="16.5" thickBot="1" x14ac:dyDescent="0.3">
      <c r="A39" s="18" t="s">
        <v>15</v>
      </c>
      <c r="B39" s="19"/>
      <c r="C39" s="27"/>
      <c r="D39" s="14"/>
      <c r="E39" s="43">
        <f>SUM(E42:E49)</f>
        <v>0</v>
      </c>
    </row>
    <row r="40" spans="1:8" x14ac:dyDescent="0.25">
      <c r="A40" s="98" t="s">
        <v>47</v>
      </c>
      <c r="B40" s="99"/>
      <c r="C40" s="99"/>
      <c r="D40" s="99"/>
      <c r="E40" s="100"/>
    </row>
    <row r="41" spans="1:8" s="3" customFormat="1" x14ac:dyDescent="0.25">
      <c r="A41" s="15" t="s">
        <v>68</v>
      </c>
      <c r="B41" s="20"/>
      <c r="C41" s="46" t="s">
        <v>6</v>
      </c>
      <c r="D41" s="47" t="s">
        <v>7</v>
      </c>
      <c r="E41" s="44" t="s">
        <v>16</v>
      </c>
      <c r="F41" s="2"/>
    </row>
    <row r="42" spans="1:8" s="3" customFormat="1" x14ac:dyDescent="0.25">
      <c r="A42" s="79"/>
      <c r="B42" s="4" t="s">
        <v>0</v>
      </c>
      <c r="C42" s="75"/>
      <c r="D42" s="34" t="s">
        <v>58</v>
      </c>
      <c r="E42" s="10"/>
      <c r="F42" s="2"/>
      <c r="H42" s="59"/>
    </row>
    <row r="43" spans="1:8" s="3" customFormat="1" x14ac:dyDescent="0.25">
      <c r="A43" s="76"/>
      <c r="B43" s="7" t="s">
        <v>2</v>
      </c>
      <c r="C43" s="25">
        <v>12000</v>
      </c>
      <c r="D43" s="53"/>
      <c r="E43" s="67">
        <f t="shared" ref="E43:E49" si="2">SUM(C43*D43)</f>
        <v>0</v>
      </c>
      <c r="F43" s="2"/>
    </row>
    <row r="44" spans="1:8" s="3" customFormat="1" x14ac:dyDescent="0.25">
      <c r="A44" s="76"/>
      <c r="B44" s="7" t="s">
        <v>3</v>
      </c>
      <c r="C44" s="83">
        <v>250</v>
      </c>
      <c r="D44" s="53"/>
      <c r="E44" s="67">
        <f t="shared" si="2"/>
        <v>0</v>
      </c>
      <c r="F44" s="2"/>
    </row>
    <row r="45" spans="1:8" s="3" customFormat="1" x14ac:dyDescent="0.25">
      <c r="A45" s="76"/>
      <c r="B45" s="7" t="s">
        <v>48</v>
      </c>
      <c r="C45" s="83">
        <v>250</v>
      </c>
      <c r="D45" s="53"/>
      <c r="E45" s="67">
        <f t="shared" si="2"/>
        <v>0</v>
      </c>
      <c r="F45" s="2"/>
    </row>
    <row r="46" spans="1:8" s="3" customFormat="1" x14ac:dyDescent="0.25">
      <c r="A46" s="80"/>
      <c r="B46" s="7" t="s">
        <v>49</v>
      </c>
      <c r="C46" s="83">
        <v>250</v>
      </c>
      <c r="D46" s="53"/>
      <c r="E46" s="67">
        <f t="shared" si="2"/>
        <v>0</v>
      </c>
      <c r="F46" s="2"/>
    </row>
    <row r="47" spans="1:8" s="3" customFormat="1" x14ac:dyDescent="0.25">
      <c r="A47" s="80"/>
      <c r="B47" s="7" t="s">
        <v>50</v>
      </c>
      <c r="C47" s="83">
        <v>250</v>
      </c>
      <c r="D47" s="53"/>
      <c r="E47" s="67">
        <f t="shared" si="2"/>
        <v>0</v>
      </c>
      <c r="F47" s="2"/>
    </row>
    <row r="48" spans="1:8" s="3" customFormat="1" x14ac:dyDescent="0.25">
      <c r="A48" s="80"/>
      <c r="B48" s="7" t="s">
        <v>4</v>
      </c>
      <c r="C48" s="83">
        <v>250</v>
      </c>
      <c r="D48" s="53"/>
      <c r="E48" s="67">
        <f t="shared" si="2"/>
        <v>0</v>
      </c>
      <c r="F48" s="2"/>
    </row>
    <row r="49" spans="1:8" s="3" customFormat="1" x14ac:dyDescent="0.25">
      <c r="A49" s="80"/>
      <c r="B49" s="7" t="s">
        <v>51</v>
      </c>
      <c r="C49" s="83">
        <v>250</v>
      </c>
      <c r="D49" s="53"/>
      <c r="E49" s="67">
        <f t="shared" si="2"/>
        <v>0</v>
      </c>
      <c r="F49" s="2"/>
    </row>
    <row r="50" spans="1:8" s="3" customFormat="1" x14ac:dyDescent="0.25">
      <c r="A50" s="80"/>
      <c r="B50" s="8"/>
      <c r="C50" s="28"/>
      <c r="D50" s="91"/>
      <c r="E50" s="9"/>
      <c r="F50" s="2"/>
    </row>
    <row r="51" spans="1:8" s="3" customFormat="1" ht="15.75" thickBot="1" x14ac:dyDescent="0.3">
      <c r="A51" s="58" t="s">
        <v>22</v>
      </c>
      <c r="B51" s="8"/>
      <c r="C51" s="28"/>
      <c r="D51" s="9"/>
      <c r="E51" s="12"/>
      <c r="F51" s="2"/>
    </row>
    <row r="52" spans="1:8" ht="15.75" x14ac:dyDescent="0.25">
      <c r="A52" s="18" t="s">
        <v>44</v>
      </c>
      <c r="B52" s="19"/>
      <c r="C52" s="60"/>
      <c r="D52" s="19"/>
      <c r="E52" s="43">
        <f>SUM(E56:E65)</f>
        <v>0</v>
      </c>
    </row>
    <row r="53" spans="1:8" x14ac:dyDescent="0.25">
      <c r="A53" s="98" t="s">
        <v>45</v>
      </c>
      <c r="B53" s="99"/>
      <c r="C53" s="99"/>
      <c r="D53" s="99"/>
      <c r="E53" s="100"/>
      <c r="H53" s="64"/>
    </row>
    <row r="54" spans="1:8" ht="15.75" x14ac:dyDescent="0.25">
      <c r="A54" s="15" t="s">
        <v>68</v>
      </c>
      <c r="B54" s="17"/>
      <c r="C54" s="46" t="s">
        <v>6</v>
      </c>
      <c r="D54" s="47" t="s">
        <v>7</v>
      </c>
      <c r="E54" s="45" t="s">
        <v>16</v>
      </c>
    </row>
    <row r="55" spans="1:8" x14ac:dyDescent="0.25">
      <c r="A55" s="79"/>
      <c r="B55" s="5" t="s">
        <v>0</v>
      </c>
      <c r="C55" s="75"/>
      <c r="D55" s="34" t="s">
        <v>61</v>
      </c>
      <c r="E55" s="10"/>
    </row>
    <row r="56" spans="1:8" x14ac:dyDescent="0.25">
      <c r="A56" s="76"/>
      <c r="B56" s="7" t="s">
        <v>2</v>
      </c>
      <c r="C56" s="25">
        <v>25</v>
      </c>
      <c r="D56" s="52"/>
      <c r="E56" s="67">
        <f t="shared" ref="E56:E65" si="3">SUM(C56*D56)</f>
        <v>0</v>
      </c>
    </row>
    <row r="57" spans="1:8" x14ac:dyDescent="0.25">
      <c r="A57" s="76"/>
      <c r="B57" s="7" t="s">
        <v>3</v>
      </c>
      <c r="C57" s="25">
        <v>25</v>
      </c>
      <c r="D57" s="52"/>
      <c r="E57" s="67">
        <f t="shared" si="3"/>
        <v>0</v>
      </c>
    </row>
    <row r="58" spans="1:8" x14ac:dyDescent="0.25">
      <c r="A58" s="76"/>
      <c r="B58" s="7" t="s">
        <v>48</v>
      </c>
      <c r="C58" s="25">
        <v>25</v>
      </c>
      <c r="D58" s="52"/>
      <c r="E58" s="67">
        <f t="shared" si="3"/>
        <v>0</v>
      </c>
    </row>
    <row r="59" spans="1:8" x14ac:dyDescent="0.25">
      <c r="A59" s="76"/>
      <c r="B59" s="7" t="s">
        <v>49</v>
      </c>
      <c r="C59" s="25">
        <v>25</v>
      </c>
      <c r="D59" s="52"/>
      <c r="E59" s="67">
        <f t="shared" si="3"/>
        <v>0</v>
      </c>
    </row>
    <row r="60" spans="1:8" x14ac:dyDescent="0.25">
      <c r="A60" s="76"/>
      <c r="B60" s="7" t="s">
        <v>50</v>
      </c>
      <c r="C60" s="25">
        <v>25</v>
      </c>
      <c r="D60" s="52"/>
      <c r="E60" s="67">
        <f t="shared" si="3"/>
        <v>0</v>
      </c>
    </row>
    <row r="61" spans="1:8" x14ac:dyDescent="0.25">
      <c r="A61" s="76"/>
      <c r="B61" s="7" t="s">
        <v>4</v>
      </c>
      <c r="C61" s="25">
        <v>25</v>
      </c>
      <c r="D61" s="52"/>
      <c r="E61" s="67">
        <f t="shared" si="3"/>
        <v>0</v>
      </c>
    </row>
    <row r="62" spans="1:8" x14ac:dyDescent="0.25">
      <c r="A62" s="76"/>
      <c r="B62" s="7" t="s">
        <v>51</v>
      </c>
      <c r="C62" s="25">
        <v>25</v>
      </c>
      <c r="D62" s="52"/>
      <c r="E62" s="67">
        <f t="shared" si="3"/>
        <v>0</v>
      </c>
    </row>
    <row r="63" spans="1:8" x14ac:dyDescent="0.25">
      <c r="A63" s="76"/>
      <c r="B63" s="63" t="s">
        <v>41</v>
      </c>
      <c r="C63" s="25">
        <v>25</v>
      </c>
      <c r="D63" s="52"/>
      <c r="E63" s="67">
        <f t="shared" si="3"/>
        <v>0</v>
      </c>
    </row>
    <row r="64" spans="1:8" x14ac:dyDescent="0.25">
      <c r="A64" s="76"/>
      <c r="B64" s="63" t="s">
        <v>42</v>
      </c>
      <c r="C64" s="25">
        <v>25</v>
      </c>
      <c r="D64" s="52"/>
      <c r="E64" s="67">
        <f t="shared" si="3"/>
        <v>0</v>
      </c>
    </row>
    <row r="65" spans="1:8" x14ac:dyDescent="0.25">
      <c r="A65" s="76"/>
      <c r="B65" s="63" t="s">
        <v>43</v>
      </c>
      <c r="C65" s="25">
        <v>25</v>
      </c>
      <c r="D65" s="52"/>
      <c r="E65" s="67">
        <f t="shared" si="3"/>
        <v>0</v>
      </c>
    </row>
    <row r="66" spans="1:8" s="3" customFormat="1" ht="15.75" x14ac:dyDescent="0.25">
      <c r="A66" s="31"/>
      <c r="B66" s="32"/>
      <c r="C66" s="78"/>
      <c r="D66" s="32"/>
      <c r="E66" s="33"/>
      <c r="F66" s="2"/>
    </row>
    <row r="67" spans="1:8" ht="15.75" thickBot="1" x14ac:dyDescent="0.3">
      <c r="A67" s="57" t="s">
        <v>23</v>
      </c>
    </row>
    <row r="68" spans="1:8" ht="16.5" thickBot="1" x14ac:dyDescent="0.3">
      <c r="A68" s="13" t="s">
        <v>60</v>
      </c>
      <c r="B68" s="14"/>
      <c r="C68" s="27"/>
      <c r="D68" s="14"/>
      <c r="E68" s="43">
        <f>SUM(E71:E71)</f>
        <v>0</v>
      </c>
    </row>
    <row r="69" spans="1:8" x14ac:dyDescent="0.25">
      <c r="A69" s="15" t="s">
        <v>9</v>
      </c>
      <c r="B69" s="16"/>
      <c r="C69" s="48" t="s">
        <v>6</v>
      </c>
      <c r="D69" s="68" t="s">
        <v>7</v>
      </c>
      <c r="E69" s="44" t="s">
        <v>16</v>
      </c>
    </row>
    <row r="70" spans="1:8" x14ac:dyDescent="0.25">
      <c r="B70" s="5" t="s">
        <v>0</v>
      </c>
      <c r="C70" s="25"/>
      <c r="D70" s="34" t="s">
        <v>59</v>
      </c>
      <c r="E70" s="10"/>
    </row>
    <row r="71" spans="1:8" x14ac:dyDescent="0.25">
      <c r="B71" s="7" t="s">
        <v>38</v>
      </c>
      <c r="C71" s="88">
        <v>1200</v>
      </c>
      <c r="D71" s="65"/>
      <c r="E71" s="10">
        <f>D71*C71</f>
        <v>0</v>
      </c>
      <c r="H71" s="59"/>
    </row>
    <row r="72" spans="1:8" x14ac:dyDescent="0.25">
      <c r="B72" s="8"/>
      <c r="C72" s="28"/>
      <c r="D72" s="9"/>
      <c r="E72" s="12"/>
    </row>
    <row r="73" spans="1:8" s="3" customFormat="1" ht="15.75" thickBot="1" x14ac:dyDescent="0.3">
      <c r="A73" s="57" t="s">
        <v>24</v>
      </c>
      <c r="B73" s="8"/>
      <c r="C73" s="28"/>
      <c r="D73" s="9"/>
      <c r="E73" s="12"/>
      <c r="F73" s="2"/>
    </row>
    <row r="74" spans="1:8" ht="16.5" thickBot="1" x14ac:dyDescent="0.3">
      <c r="A74" s="13" t="s">
        <v>52</v>
      </c>
      <c r="B74" s="14"/>
      <c r="C74" s="27"/>
      <c r="D74" s="14"/>
      <c r="E74" s="43">
        <f>SUM(E77:E80)</f>
        <v>0</v>
      </c>
    </row>
    <row r="75" spans="1:8" ht="15.75" x14ac:dyDescent="0.25">
      <c r="A75" s="15" t="s">
        <v>9</v>
      </c>
      <c r="B75" s="17"/>
      <c r="C75" s="46" t="s">
        <v>6</v>
      </c>
      <c r="D75" s="68" t="s">
        <v>7</v>
      </c>
      <c r="E75" s="69" t="s">
        <v>16</v>
      </c>
    </row>
    <row r="76" spans="1:8" x14ac:dyDescent="0.25">
      <c r="B76" s="5" t="s">
        <v>30</v>
      </c>
      <c r="C76" s="25"/>
      <c r="D76" s="34" t="s">
        <v>59</v>
      </c>
      <c r="E76" s="10"/>
    </row>
    <row r="77" spans="1:8" x14ac:dyDescent="0.25">
      <c r="B77" s="7" t="s">
        <v>10</v>
      </c>
      <c r="C77" s="26">
        <v>110</v>
      </c>
      <c r="D77" s="65"/>
      <c r="E77" s="10">
        <f>SUM(D77)*C77</f>
        <v>0</v>
      </c>
    </row>
    <row r="78" spans="1:8" x14ac:dyDescent="0.25">
      <c r="B78" s="7" t="s">
        <v>11</v>
      </c>
      <c r="C78" s="25">
        <v>1</v>
      </c>
      <c r="D78" s="65"/>
      <c r="E78" s="10">
        <f>SUM(D78)*C78</f>
        <v>0</v>
      </c>
    </row>
    <row r="79" spans="1:8" x14ac:dyDescent="0.25">
      <c r="B79" s="7" t="s">
        <v>12</v>
      </c>
      <c r="C79" s="25">
        <v>1</v>
      </c>
      <c r="D79" s="65"/>
      <c r="E79" s="10">
        <f>SUM(D79)*C79</f>
        <v>0</v>
      </c>
    </row>
    <row r="80" spans="1:8" x14ac:dyDescent="0.25">
      <c r="B80" s="89" t="s">
        <v>57</v>
      </c>
      <c r="C80" s="88">
        <v>750</v>
      </c>
      <c r="D80" s="65"/>
      <c r="E80" s="10">
        <f>SUM(D80)*C80</f>
        <v>0</v>
      </c>
    </row>
    <row r="81" spans="1:6" x14ac:dyDescent="0.25">
      <c r="B81" s="8"/>
      <c r="C81" s="28"/>
      <c r="D81" s="9"/>
      <c r="E81" s="12"/>
    </row>
    <row r="82" spans="1:6" ht="15.75" thickBot="1" x14ac:dyDescent="0.3">
      <c r="A82" s="57" t="s">
        <v>25</v>
      </c>
    </row>
    <row r="83" spans="1:6" ht="15.75" x14ac:dyDescent="0.25">
      <c r="A83" s="18" t="s">
        <v>56</v>
      </c>
      <c r="B83" s="19"/>
      <c r="C83" s="60"/>
      <c r="D83" s="19"/>
      <c r="E83" s="43">
        <f>SUM(E86:E90)</f>
        <v>0</v>
      </c>
    </row>
    <row r="84" spans="1:6" x14ac:dyDescent="0.25">
      <c r="A84" s="24"/>
      <c r="B84" s="16"/>
      <c r="C84" s="48" t="s">
        <v>6</v>
      </c>
      <c r="D84" s="68" t="s">
        <v>7</v>
      </c>
      <c r="E84" s="70" t="s">
        <v>16</v>
      </c>
    </row>
    <row r="85" spans="1:6" x14ac:dyDescent="0.25">
      <c r="A85" s="79"/>
      <c r="B85" s="5" t="s">
        <v>0</v>
      </c>
      <c r="C85" s="75"/>
      <c r="D85" s="34" t="s">
        <v>59</v>
      </c>
      <c r="E85" s="67"/>
    </row>
    <row r="86" spans="1:6" x14ac:dyDescent="0.25">
      <c r="A86" s="76"/>
      <c r="B86" s="7" t="s">
        <v>2</v>
      </c>
      <c r="C86" s="25">
        <v>100</v>
      </c>
      <c r="D86" s="65"/>
      <c r="E86" s="67">
        <f>C86*D86</f>
        <v>0</v>
      </c>
    </row>
    <row r="87" spans="1:6" x14ac:dyDescent="0.25">
      <c r="A87" s="76"/>
      <c r="B87" s="7" t="s">
        <v>1</v>
      </c>
      <c r="C87" s="25">
        <v>15</v>
      </c>
      <c r="D87" s="65"/>
      <c r="E87" s="67">
        <f t="shared" ref="E87:E89" si="4">C87*D87</f>
        <v>0</v>
      </c>
    </row>
    <row r="88" spans="1:6" x14ac:dyDescent="0.25">
      <c r="B88" s="7" t="s">
        <v>50</v>
      </c>
      <c r="C88" s="25">
        <v>1</v>
      </c>
      <c r="D88" s="65"/>
      <c r="E88" s="67">
        <f t="shared" si="4"/>
        <v>0</v>
      </c>
    </row>
    <row r="89" spans="1:6" x14ac:dyDescent="0.25">
      <c r="B89" s="7" t="s">
        <v>36</v>
      </c>
      <c r="C89" s="25">
        <v>1</v>
      </c>
      <c r="D89" s="65"/>
      <c r="E89" s="67">
        <f t="shared" si="4"/>
        <v>0</v>
      </c>
    </row>
    <row r="90" spans="1:6" x14ac:dyDescent="0.25">
      <c r="B90" s="7" t="s">
        <v>37</v>
      </c>
      <c r="C90" s="25">
        <v>1</v>
      </c>
      <c r="D90" s="65"/>
      <c r="E90" s="67">
        <f t="shared" ref="E90" si="5">C90*D90</f>
        <v>0</v>
      </c>
    </row>
    <row r="91" spans="1:6" x14ac:dyDescent="0.25">
      <c r="B91" s="8"/>
      <c r="C91" s="28"/>
      <c r="D91" s="54"/>
      <c r="E91" s="12"/>
    </row>
    <row r="92" spans="1:6" x14ac:dyDescent="0.25">
      <c r="A92" s="57" t="s">
        <v>29</v>
      </c>
      <c r="B92" s="8"/>
      <c r="C92" s="28"/>
      <c r="D92" s="9"/>
      <c r="E92" s="12"/>
    </row>
    <row r="93" spans="1:6" ht="15.75" x14ac:dyDescent="0.25">
      <c r="A93" s="39" t="s">
        <v>34</v>
      </c>
      <c r="B93" s="36"/>
      <c r="C93" s="37"/>
      <c r="D93" s="37"/>
      <c r="E93" s="38">
        <f>E95</f>
        <v>0</v>
      </c>
    </row>
    <row r="94" spans="1:6" s="3" customFormat="1" ht="15.75" x14ac:dyDescent="0.25">
      <c r="A94" s="40"/>
      <c r="B94" s="41"/>
      <c r="C94" s="42"/>
      <c r="D94" s="42"/>
      <c r="E94" s="49" t="s">
        <v>27</v>
      </c>
      <c r="F94" s="2"/>
    </row>
    <row r="95" spans="1:6" ht="66" customHeight="1" x14ac:dyDescent="0.25">
      <c r="A95" s="93" t="s">
        <v>66</v>
      </c>
      <c r="B95" s="94"/>
      <c r="C95" s="94"/>
      <c r="D95" s="95"/>
      <c r="E95" s="71"/>
    </row>
    <row r="96" spans="1:6" x14ac:dyDescent="0.25"/>
    <row r="97" spans="1:5" ht="31.5" x14ac:dyDescent="0.5">
      <c r="A97" s="21" t="s">
        <v>8</v>
      </c>
      <c r="B97" s="22"/>
      <c r="C97" s="29"/>
      <c r="D97" s="22"/>
      <c r="E97" s="23">
        <f>SUM(E6,E14,E29,E39,E52,E68,E74,E83,E93)</f>
        <v>0</v>
      </c>
    </row>
    <row r="98" spans="1:5" x14ac:dyDescent="0.25">
      <c r="A98" s="30" t="s">
        <v>26</v>
      </c>
    </row>
    <row r="99" spans="1:5" x14ac:dyDescent="0.25">
      <c r="A99" s="30" t="s">
        <v>28</v>
      </c>
    </row>
    <row r="100" spans="1:5" x14ac:dyDescent="0.25">
      <c r="A100" s="30"/>
    </row>
    <row r="101" spans="1:5" x14ac:dyDescent="0.25">
      <c r="A101" s="30"/>
    </row>
    <row r="102" spans="1:5" ht="33" customHeight="1" x14ac:dyDescent="0.25">
      <c r="D102" s="92" t="s">
        <v>64</v>
      </c>
      <c r="E102" s="90"/>
    </row>
    <row r="103" spans="1:5" ht="31.5" customHeight="1" x14ac:dyDescent="0.25">
      <c r="D103" s="92" t="s">
        <v>63</v>
      </c>
      <c r="E103" s="90"/>
    </row>
    <row r="104" spans="1:5" ht="69" customHeight="1" x14ac:dyDescent="0.25">
      <c r="D104" s="92" t="s">
        <v>65</v>
      </c>
      <c r="E104" s="90"/>
    </row>
    <row r="105" spans="1:5" x14ac:dyDescent="0.25">
      <c r="D105" s="3"/>
      <c r="E105" s="3"/>
    </row>
    <row r="106" spans="1:5" x14ac:dyDescent="0.25">
      <c r="D106" s="3"/>
      <c r="E106" s="3"/>
    </row>
    <row r="107" spans="1:5" x14ac:dyDescent="0.25"/>
    <row r="108" spans="1:5" x14ac:dyDescent="0.25"/>
    <row r="109" spans="1:5" x14ac:dyDescent="0.25"/>
    <row r="110" spans="1:5" x14ac:dyDescent="0.25"/>
    <row r="111" spans="1:5" x14ac:dyDescent="0.25"/>
    <row r="112" spans="1:5"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sheetData>
  <mergeCells count="6">
    <mergeCell ref="A95:D95"/>
    <mergeCell ref="A3:E3"/>
    <mergeCell ref="A15:E15"/>
    <mergeCell ref="A30:E30"/>
    <mergeCell ref="A40:E40"/>
    <mergeCell ref="A53:E5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Company>BAR organisatie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Carinhoza da graca</dc:creator>
  <cp:lastModifiedBy>Amanda Carinhoza da graca</cp:lastModifiedBy>
  <dcterms:created xsi:type="dcterms:W3CDTF">2020-10-05T15:04:52Z</dcterms:created>
  <dcterms:modified xsi:type="dcterms:W3CDTF">2024-10-21T11:04:34Z</dcterms:modified>
</cp:coreProperties>
</file>