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koop\Publiek\Afval\Roostergoed\"/>
    </mc:Choice>
  </mc:AlternateContent>
  <bookViews>
    <workbookView xWindow="0" yWindow="0" windowWidth="30720" windowHeight="13512"/>
  </bookViews>
  <sheets>
    <sheet name="Blad1" sheetId="1" r:id="rId1"/>
  </sheets>
  <definedNames>
    <definedName name="_xlnm._FilterDatabase" localSheetId="0" hidden="1">Blad1!$A$3:$U$13</definedName>
  </definedNames>
  <calcPr calcId="162913"/>
</workbook>
</file>

<file path=xl/calcChain.xml><?xml version="1.0" encoding="utf-8"?>
<calcChain xmlns="http://schemas.openxmlformats.org/spreadsheetml/2006/main">
  <c r="S6" i="1" l="1"/>
  <c r="R6" i="1"/>
  <c r="Q6" i="1"/>
  <c r="T6" i="1" l="1"/>
  <c r="R10" i="1"/>
  <c r="R11" i="1"/>
  <c r="R12" i="1"/>
  <c r="R5" i="1"/>
  <c r="R9" i="1"/>
  <c r="R8" i="1"/>
  <c r="R7" i="1"/>
  <c r="R4" i="1"/>
  <c r="S10" i="1" l="1"/>
  <c r="S11" i="1"/>
  <c r="S12" i="1"/>
  <c r="S5" i="1"/>
  <c r="S9" i="1"/>
  <c r="S8" i="1"/>
  <c r="S7" i="1"/>
  <c r="S4" i="1"/>
  <c r="Q10" i="1"/>
  <c r="T10" i="1" s="1"/>
  <c r="Q11" i="1"/>
  <c r="Q12" i="1"/>
  <c r="Q5" i="1"/>
  <c r="T5" i="1" s="1"/>
  <c r="Q9" i="1"/>
  <c r="Q8" i="1"/>
  <c r="Q7" i="1"/>
  <c r="T7" i="1" s="1"/>
  <c r="T8" i="1" l="1"/>
  <c r="T9" i="1"/>
  <c r="T12" i="1"/>
  <c r="T11" i="1"/>
  <c r="Q4" i="1"/>
  <c r="T4" i="1" s="1"/>
  <c r="T19" i="1" l="1"/>
  <c r="T20" i="1" s="1"/>
</calcChain>
</file>

<file path=xl/sharedStrings.xml><?xml version="1.0" encoding="utf-8"?>
<sst xmlns="http://schemas.openxmlformats.org/spreadsheetml/2006/main" count="116" uniqueCount="72">
  <si>
    <t>Locatie naam</t>
  </si>
  <si>
    <t>Adres</t>
  </si>
  <si>
    <t>Postcode</t>
  </si>
  <si>
    <t>Plaats</t>
  </si>
  <si>
    <t>Soort afvoermiddel</t>
  </si>
  <si>
    <t>Eigendom/huur</t>
  </si>
  <si>
    <t>Inhoud</t>
  </si>
  <si>
    <t>Aantal</t>
  </si>
  <si>
    <t>Soort afval</t>
  </si>
  <si>
    <t>Euralcode</t>
  </si>
  <si>
    <t>Frequentie per MAAND</t>
  </si>
  <si>
    <t>Huurprijs (p/mnd  p/stuk)</t>
  </si>
  <si>
    <t>Totale transport- kosten per keer</t>
  </si>
  <si>
    <t>Huur</t>
  </si>
  <si>
    <t>Boxtel</t>
  </si>
  <si>
    <t>op afroep</t>
  </si>
  <si>
    <t>rwzi Eindhoven</t>
  </si>
  <si>
    <t>5631 AG</t>
  </si>
  <si>
    <t>Eindhoven</t>
  </si>
  <si>
    <t>van Oldenbarneveltlaan 2</t>
  </si>
  <si>
    <t>Perscontainer</t>
  </si>
  <si>
    <t>Eigendom</t>
  </si>
  <si>
    <t>roostergoed</t>
  </si>
  <si>
    <t xml:space="preserve">perscontainer op verzoek na lediging reinigen binnenzijde </t>
  </si>
  <si>
    <t>rwzi Soerendonk</t>
  </si>
  <si>
    <t>Perkstraat 1</t>
  </si>
  <si>
    <t>6027 RC</t>
  </si>
  <si>
    <t>Soerendonk</t>
  </si>
  <si>
    <t>8 m3</t>
  </si>
  <si>
    <t>rwzi Tilburg</t>
  </si>
  <si>
    <t>Vloeiveldweg 2</t>
  </si>
  <si>
    <t>Tilburg</t>
  </si>
  <si>
    <t>5048TD</t>
  </si>
  <si>
    <t>Afzetcontainer</t>
  </si>
  <si>
    <t>rwzi Boxtel</t>
  </si>
  <si>
    <t>Heult 6</t>
  </si>
  <si>
    <t>5283 SC</t>
  </si>
  <si>
    <t>rwzi St Oedenrode</t>
  </si>
  <si>
    <t>Boskantseweg 76</t>
  </si>
  <si>
    <t>5492VB</t>
  </si>
  <si>
    <t>St Oedenrode</t>
  </si>
  <si>
    <t>rwzi Hapert</t>
  </si>
  <si>
    <t>Castersedijk 25</t>
  </si>
  <si>
    <t>5527 JR</t>
  </si>
  <si>
    <t>Hapert</t>
  </si>
  <si>
    <t>rwzi Haaren</t>
  </si>
  <si>
    <t>Oisterwijksedreef 1B</t>
  </si>
  <si>
    <t>5076 NA</t>
  </si>
  <si>
    <t>Haaren</t>
  </si>
  <si>
    <t>rwzi Biest Houtakker</t>
  </si>
  <si>
    <t>Heikestraat 2A</t>
  </si>
  <si>
    <t>5084 HW</t>
  </si>
  <si>
    <t>Biest Houtakker</t>
  </si>
  <si>
    <r>
      <rPr>
        <b/>
        <u/>
        <sz val="10"/>
        <color theme="0"/>
        <rFont val="Arial"/>
        <family val="2"/>
      </rPr>
      <t xml:space="preserve">Totaalprijs 1 </t>
    </r>
    <r>
      <rPr>
        <b/>
        <sz val="10"/>
        <color theme="0"/>
        <rFont val="Arial"/>
        <family val="2"/>
      </rPr>
      <t xml:space="preserve"> transportkosten</t>
    </r>
  </si>
  <si>
    <r>
      <rPr>
        <b/>
        <u/>
        <sz val="10"/>
        <color theme="0"/>
        <rFont val="Arial"/>
        <family val="2"/>
      </rPr>
      <t>Totaalprijs 3</t>
    </r>
    <r>
      <rPr>
        <b/>
        <sz val="10"/>
        <color theme="0"/>
        <rFont val="Arial"/>
        <family val="2"/>
      </rPr>
      <t xml:space="preserve"> huurkosten</t>
    </r>
  </si>
  <si>
    <r>
      <rPr>
        <b/>
        <u/>
        <sz val="10"/>
        <color theme="0"/>
        <rFont val="Arial"/>
        <family val="2"/>
      </rPr>
      <t>Totaalprijs 2</t>
    </r>
    <r>
      <rPr>
        <b/>
        <sz val="10"/>
        <color theme="0"/>
        <rFont val="Arial"/>
        <family val="2"/>
      </rPr>
      <t xml:space="preserve">       ledigingskosten</t>
    </r>
  </si>
  <si>
    <t>18 m3</t>
  </si>
  <si>
    <t>Frequentie</t>
  </si>
  <si>
    <t>Prijs voor reiniging* bij lediging perscontainer (op afroep door Opdrachtgever )</t>
  </si>
  <si>
    <t>*Reiniging dient altijd vergezeld te gaan tijdens de lediging</t>
  </si>
  <si>
    <t>Slibzeefcontainer</t>
  </si>
  <si>
    <t>Slib</t>
  </si>
  <si>
    <t>25 m3</t>
  </si>
  <si>
    <t>12 m3</t>
  </si>
  <si>
    <t>Totaal prijs                 (1+2+3)</t>
  </si>
  <si>
    <r>
      <t xml:space="preserve">Alle </t>
    </r>
    <r>
      <rPr>
        <i/>
        <sz val="11"/>
        <color theme="5" tint="-0.249977111117893"/>
        <rFont val="Calibri"/>
        <family val="2"/>
        <scheme val="minor"/>
      </rPr>
      <t xml:space="preserve">rode </t>
    </r>
    <r>
      <rPr>
        <i/>
        <sz val="11"/>
        <color theme="1"/>
        <rFont val="Calibri"/>
        <family val="2"/>
        <scheme val="minor"/>
      </rPr>
      <t xml:space="preserve">velden binnen die prijzenblad dienen ingevuld te worden door inschrijver. </t>
    </r>
  </si>
  <si>
    <t>Alle genoemde aantallen zijn ter indicatie, hier kunnen geen rechten aan worden ontleend.</t>
  </si>
  <si>
    <t>Prijs per ton</t>
  </si>
  <si>
    <t>Prijslijst Roostergoed</t>
  </si>
  <si>
    <t>Gegevens 2024 in ton</t>
  </si>
  <si>
    <t>Totaalprijs Roostergoed voor 1 jaar</t>
  </si>
  <si>
    <t>Totaalprijs Roostergoed voor 4 jaar (deze prijs dient overgenomen te worden in TenderNed)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</si>
</sst>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i/>
      <sz val="11"/>
      <color theme="1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0" borderId="8" xfId="0" applyNumberFormat="1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0" fontId="1" fillId="4" borderId="1" xfId="0" applyFont="1" applyFill="1" applyBorder="1" applyAlignment="1" applyProtection="1">
      <alignment horizontal="left"/>
    </xf>
    <xf numFmtId="0" fontId="1" fillId="4" borderId="2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1" fillId="4" borderId="5" xfId="0" applyFont="1" applyFill="1" applyBorder="1" applyAlignment="1" applyProtection="1">
      <alignment horizontal="left"/>
    </xf>
    <xf numFmtId="49" fontId="3" fillId="5" borderId="7" xfId="0" applyNumberFormat="1" applyFont="1" applyFill="1" applyBorder="1" applyAlignment="1" applyProtection="1">
      <alignment horizontal="left" wrapText="1"/>
    </xf>
    <xf numFmtId="49" fontId="7" fillId="9" borderId="12" xfId="0" applyNumberFormat="1" applyFont="1" applyFill="1" applyBorder="1" applyAlignment="1" applyProtection="1">
      <alignment horizontal="center" vertical="center" wrapText="1"/>
    </xf>
    <xf numFmtId="164" fontId="1" fillId="10" borderId="2" xfId="0" applyNumberFormat="1" applyFont="1" applyFill="1" applyBorder="1" applyAlignment="1" applyProtection="1">
      <alignment horizontal="left"/>
      <protection locked="0"/>
    </xf>
    <xf numFmtId="49" fontId="11" fillId="9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4" fontId="0" fillId="10" borderId="2" xfId="0" applyNumberFormat="1" applyFill="1" applyBorder="1" applyProtection="1">
      <protection locked="0"/>
    </xf>
    <xf numFmtId="0" fontId="0" fillId="0" borderId="0" xfId="0" applyProtection="1"/>
    <xf numFmtId="164" fontId="0" fillId="6" borderId="11" xfId="0" applyNumberFormat="1" applyFill="1" applyBorder="1" applyProtection="1"/>
    <xf numFmtId="164" fontId="5" fillId="6" borderId="13" xfId="0" applyNumberFormat="1" applyFont="1" applyFill="1" applyBorder="1" applyProtection="1"/>
    <xf numFmtId="164" fontId="0" fillId="0" borderId="0" xfId="0" applyNumberFormat="1" applyProtection="1"/>
    <xf numFmtId="164" fontId="1" fillId="8" borderId="2" xfId="0" applyNumberFormat="1" applyFont="1" applyFill="1" applyBorder="1" applyAlignment="1" applyProtection="1">
      <alignment horizontal="left"/>
    </xf>
    <xf numFmtId="0" fontId="0" fillId="0" borderId="0" xfId="0" applyAlignment="1" applyProtection="1">
      <protection locked="0"/>
    </xf>
    <xf numFmtId="164" fontId="1" fillId="6" borderId="4" xfId="0" applyNumberFormat="1" applyFont="1" applyFill="1" applyBorder="1" applyAlignment="1" applyProtection="1">
      <alignment horizontal="left"/>
    </xf>
    <xf numFmtId="0" fontId="6" fillId="7" borderId="0" xfId="0" applyFont="1" applyFill="1" applyBorder="1" applyAlignment="1" applyProtection="1"/>
    <xf numFmtId="0" fontId="9" fillId="0" borderId="0" xfId="0" applyFont="1" applyAlignment="1" applyProtection="1"/>
    <xf numFmtId="0" fontId="4" fillId="2" borderId="2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0" fillId="2" borderId="9" xfId="0" applyFill="1" applyBorder="1" applyAlignment="1" applyProtection="1">
      <alignment horizontal="left"/>
    </xf>
    <xf numFmtId="0" fontId="0" fillId="2" borderId="10" xfId="0" applyFill="1" applyBorder="1" applyAlignment="1" applyProtection="1">
      <alignment horizontal="left"/>
    </xf>
    <xf numFmtId="0" fontId="6" fillId="7" borderId="0" xfId="0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18</xdr:row>
      <xdr:rowOff>59531</xdr:rowOff>
    </xdr:from>
    <xdr:to>
      <xdr:col>20</xdr:col>
      <xdr:colOff>1073658</xdr:colOff>
      <xdr:row>20</xdr:row>
      <xdr:rowOff>163163</xdr:rowOff>
    </xdr:to>
    <xdr:sp macro="" textlink="">
      <xdr:nvSpPr>
        <xdr:cNvPr id="2" name="PIJL-LINKS 1"/>
        <xdr:cNvSpPr/>
      </xdr:nvSpPr>
      <xdr:spPr>
        <a:xfrm>
          <a:off x="19704844" y="2893219"/>
          <a:ext cx="978408" cy="55606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zoomScale="80" zoomScaleNormal="80" workbookViewId="0">
      <selection activeCell="M32" sqref="M32"/>
    </sheetView>
  </sheetViews>
  <sheetFormatPr defaultColWidth="9.109375" defaultRowHeight="14.4" x14ac:dyDescent="0.3"/>
  <cols>
    <col min="1" max="1" width="19.44140625" style="13" bestFit="1" customWidth="1"/>
    <col min="2" max="2" width="23.44140625" style="13" customWidth="1"/>
    <col min="3" max="3" width="10.109375" style="13" customWidth="1"/>
    <col min="4" max="4" width="14.44140625" style="13" bestFit="1" customWidth="1"/>
    <col min="5" max="5" width="16.44140625" style="13" bestFit="1" customWidth="1"/>
    <col min="6" max="6" width="11.33203125" style="13" customWidth="1"/>
    <col min="7" max="7" width="9.109375" style="13"/>
    <col min="8" max="8" width="7.33203125" style="13" customWidth="1"/>
    <col min="9" max="9" width="11.6640625" style="13" bestFit="1" customWidth="1"/>
    <col min="10" max="10" width="11.5546875" style="13" customWidth="1"/>
    <col min="11" max="11" width="11.109375" style="13" customWidth="1"/>
    <col min="12" max="12" width="12.44140625" style="13" customWidth="1"/>
    <col min="13" max="13" width="12" style="13" customWidth="1"/>
    <col min="14" max="14" width="17.33203125" style="13" customWidth="1"/>
    <col min="15" max="15" width="17.44140625" style="13" customWidth="1"/>
    <col min="16" max="16" width="22.109375" style="13" customWidth="1"/>
    <col min="17" max="17" width="18.88671875" style="13" customWidth="1"/>
    <col min="18" max="18" width="18.5546875" style="13" customWidth="1"/>
    <col min="19" max="19" width="13.88671875" style="13" customWidth="1"/>
    <col min="20" max="20" width="26" style="13" customWidth="1"/>
    <col min="21" max="21" width="52.6640625" style="13" bestFit="1" customWidth="1"/>
    <col min="22" max="16384" width="9.109375" style="13"/>
  </cols>
  <sheetData>
    <row r="1" spans="1:22" ht="22.8" x14ac:dyDescent="0.4">
      <c r="A1" s="30" t="s">
        <v>68</v>
      </c>
      <c r="B1" s="30"/>
      <c r="C1" s="30"/>
      <c r="D1" s="30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2" ht="15" thickBo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2" s="21" customFormat="1" ht="75" customHeight="1" thickBot="1" x14ac:dyDescent="0.3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69</v>
      </c>
      <c r="K3" s="9" t="s">
        <v>9</v>
      </c>
      <c r="L3" s="9" t="s">
        <v>57</v>
      </c>
      <c r="M3" s="9" t="s">
        <v>10</v>
      </c>
      <c r="N3" s="9" t="s">
        <v>11</v>
      </c>
      <c r="O3" s="9" t="s">
        <v>12</v>
      </c>
      <c r="P3" s="9" t="s">
        <v>67</v>
      </c>
      <c r="Q3" s="10" t="s">
        <v>53</v>
      </c>
      <c r="R3" s="10" t="s">
        <v>55</v>
      </c>
      <c r="S3" s="10" t="s">
        <v>54</v>
      </c>
      <c r="T3" s="12" t="s">
        <v>64</v>
      </c>
      <c r="U3" s="1"/>
    </row>
    <row r="4" spans="1:22" x14ac:dyDescent="0.3">
      <c r="A4" s="2" t="s">
        <v>49</v>
      </c>
      <c r="B4" s="2" t="s">
        <v>50</v>
      </c>
      <c r="C4" s="2" t="s">
        <v>51</v>
      </c>
      <c r="D4" s="2" t="s">
        <v>52</v>
      </c>
      <c r="E4" s="2" t="s">
        <v>20</v>
      </c>
      <c r="F4" s="2" t="s">
        <v>21</v>
      </c>
      <c r="G4" s="2" t="s">
        <v>28</v>
      </c>
      <c r="H4" s="2">
        <v>1</v>
      </c>
      <c r="I4" s="2" t="s">
        <v>22</v>
      </c>
      <c r="J4" s="2">
        <v>57.04</v>
      </c>
      <c r="K4" s="2"/>
      <c r="L4" s="2" t="s">
        <v>15</v>
      </c>
      <c r="M4" s="3">
        <v>1</v>
      </c>
      <c r="N4" s="6"/>
      <c r="O4" s="11">
        <v>0</v>
      </c>
      <c r="P4" s="11">
        <v>0</v>
      </c>
      <c r="Q4" s="20">
        <f t="shared" ref="Q4" si="0">(M4*12*O4)</f>
        <v>0</v>
      </c>
      <c r="R4" s="20">
        <f t="shared" ref="R4:R9" si="1">J4*P4</f>
        <v>0</v>
      </c>
      <c r="S4" s="20">
        <f t="shared" ref="S4:S9" si="2">(H4*12*N4)</f>
        <v>0</v>
      </c>
      <c r="T4" s="22">
        <f t="shared" ref="T4:T9" si="3">SUM(Q4:S4)</f>
        <v>0</v>
      </c>
      <c r="U4" s="4" t="s">
        <v>23</v>
      </c>
    </row>
    <row r="5" spans="1:22" x14ac:dyDescent="0.3">
      <c r="A5" s="2" t="s">
        <v>34</v>
      </c>
      <c r="B5" s="2" t="s">
        <v>35</v>
      </c>
      <c r="C5" s="2" t="s">
        <v>36</v>
      </c>
      <c r="D5" s="2" t="s">
        <v>14</v>
      </c>
      <c r="E5" s="2" t="s">
        <v>20</v>
      </c>
      <c r="F5" s="2" t="s">
        <v>21</v>
      </c>
      <c r="G5" s="2" t="s">
        <v>28</v>
      </c>
      <c r="H5" s="2">
        <v>1</v>
      </c>
      <c r="I5" s="2" t="s">
        <v>22</v>
      </c>
      <c r="J5" s="2">
        <v>19.7</v>
      </c>
      <c r="K5" s="2"/>
      <c r="L5" s="2" t="s">
        <v>15</v>
      </c>
      <c r="M5" s="3">
        <v>1</v>
      </c>
      <c r="N5" s="5"/>
      <c r="O5" s="11">
        <v>0</v>
      </c>
      <c r="P5" s="11">
        <v>0</v>
      </c>
      <c r="Q5" s="20">
        <f>(M5*12*O5)</f>
        <v>0</v>
      </c>
      <c r="R5" s="20">
        <f t="shared" si="1"/>
        <v>0</v>
      </c>
      <c r="S5" s="20">
        <f t="shared" si="2"/>
        <v>0</v>
      </c>
      <c r="T5" s="22">
        <f t="shared" si="3"/>
        <v>0</v>
      </c>
      <c r="U5" s="4" t="s">
        <v>23</v>
      </c>
    </row>
    <row r="6" spans="1:22" x14ac:dyDescent="0.3">
      <c r="A6" s="7" t="s">
        <v>16</v>
      </c>
      <c r="B6" s="7" t="s">
        <v>19</v>
      </c>
      <c r="C6" s="7" t="s">
        <v>17</v>
      </c>
      <c r="D6" s="7" t="s">
        <v>18</v>
      </c>
      <c r="E6" s="7" t="s">
        <v>33</v>
      </c>
      <c r="F6" s="7" t="s">
        <v>21</v>
      </c>
      <c r="G6" s="2" t="s">
        <v>56</v>
      </c>
      <c r="H6" s="2">
        <v>3</v>
      </c>
      <c r="I6" s="2" t="s">
        <v>22</v>
      </c>
      <c r="J6" s="2">
        <v>280.3</v>
      </c>
      <c r="K6" s="7"/>
      <c r="L6" s="2" t="s">
        <v>15</v>
      </c>
      <c r="M6" s="7">
        <v>1</v>
      </c>
      <c r="N6" s="8"/>
      <c r="O6" s="11">
        <v>0</v>
      </c>
      <c r="P6" s="11">
        <v>0</v>
      </c>
      <c r="Q6" s="20">
        <f>(M6*12*O6)</f>
        <v>0</v>
      </c>
      <c r="R6" s="20">
        <f t="shared" si="1"/>
        <v>0</v>
      </c>
      <c r="S6" s="20">
        <f t="shared" si="2"/>
        <v>0</v>
      </c>
      <c r="T6" s="22">
        <f t="shared" si="3"/>
        <v>0</v>
      </c>
      <c r="U6" s="4" t="s">
        <v>23</v>
      </c>
      <c r="V6" s="14"/>
    </row>
    <row r="7" spans="1:22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20</v>
      </c>
      <c r="F7" s="2" t="s">
        <v>21</v>
      </c>
      <c r="G7" s="2" t="s">
        <v>28</v>
      </c>
      <c r="H7" s="2">
        <v>1</v>
      </c>
      <c r="I7" s="2" t="s">
        <v>22</v>
      </c>
      <c r="J7" s="2">
        <v>15.26</v>
      </c>
      <c r="K7" s="2"/>
      <c r="L7" s="2" t="s">
        <v>15</v>
      </c>
      <c r="M7" s="3">
        <v>1</v>
      </c>
      <c r="N7" s="5"/>
      <c r="O7" s="11">
        <v>0</v>
      </c>
      <c r="P7" s="11">
        <v>0</v>
      </c>
      <c r="Q7" s="20">
        <f>(M7*12*O7)</f>
        <v>0</v>
      </c>
      <c r="R7" s="20">
        <f t="shared" si="1"/>
        <v>0</v>
      </c>
      <c r="S7" s="20">
        <f t="shared" si="2"/>
        <v>0</v>
      </c>
      <c r="T7" s="22">
        <f t="shared" si="3"/>
        <v>0</v>
      </c>
      <c r="U7" s="4" t="s">
        <v>23</v>
      </c>
    </row>
    <row r="8" spans="1:22" x14ac:dyDescent="0.3">
      <c r="A8" s="2" t="s">
        <v>41</v>
      </c>
      <c r="B8" s="2" t="s">
        <v>42</v>
      </c>
      <c r="C8" s="2" t="s">
        <v>43</v>
      </c>
      <c r="D8" s="2" t="s">
        <v>44</v>
      </c>
      <c r="E8" s="2" t="s">
        <v>20</v>
      </c>
      <c r="F8" s="2" t="s">
        <v>21</v>
      </c>
      <c r="G8" s="2" t="s">
        <v>28</v>
      </c>
      <c r="H8" s="2">
        <v>1</v>
      </c>
      <c r="I8" s="2" t="s">
        <v>22</v>
      </c>
      <c r="J8" s="2">
        <v>27.86</v>
      </c>
      <c r="K8" s="2"/>
      <c r="L8" s="2" t="s">
        <v>15</v>
      </c>
      <c r="M8" s="3">
        <v>1</v>
      </c>
      <c r="N8" s="6">
        <v>0</v>
      </c>
      <c r="O8" s="11">
        <v>0</v>
      </c>
      <c r="P8" s="11">
        <v>0</v>
      </c>
      <c r="Q8" s="20">
        <f>(M8*12*O8)</f>
        <v>0</v>
      </c>
      <c r="R8" s="20">
        <f t="shared" si="1"/>
        <v>0</v>
      </c>
      <c r="S8" s="20">
        <f t="shared" si="2"/>
        <v>0</v>
      </c>
      <c r="T8" s="22">
        <f t="shared" si="3"/>
        <v>0</v>
      </c>
      <c r="U8" s="4" t="s">
        <v>23</v>
      </c>
    </row>
    <row r="9" spans="1:22" x14ac:dyDescent="0.3">
      <c r="A9" s="2" t="s">
        <v>37</v>
      </c>
      <c r="B9" s="2" t="s">
        <v>38</v>
      </c>
      <c r="C9" s="2" t="s">
        <v>39</v>
      </c>
      <c r="D9" s="2" t="s">
        <v>40</v>
      </c>
      <c r="E9" s="2" t="s">
        <v>20</v>
      </c>
      <c r="F9" s="2" t="s">
        <v>21</v>
      </c>
      <c r="G9" s="2" t="s">
        <v>28</v>
      </c>
      <c r="H9" s="2">
        <v>1</v>
      </c>
      <c r="I9" s="2" t="s">
        <v>22</v>
      </c>
      <c r="J9" s="2">
        <v>17.14</v>
      </c>
      <c r="K9" s="2"/>
      <c r="L9" s="2" t="s">
        <v>15</v>
      </c>
      <c r="M9" s="3">
        <v>1</v>
      </c>
      <c r="N9" s="5"/>
      <c r="O9" s="11">
        <v>0</v>
      </c>
      <c r="P9" s="11">
        <v>0</v>
      </c>
      <c r="Q9" s="20">
        <f>(M9*12*O9)</f>
        <v>0</v>
      </c>
      <c r="R9" s="20">
        <f t="shared" si="1"/>
        <v>0</v>
      </c>
      <c r="S9" s="20">
        <f t="shared" si="2"/>
        <v>0</v>
      </c>
      <c r="T9" s="22">
        <f t="shared" si="3"/>
        <v>0</v>
      </c>
      <c r="U9" s="4" t="s">
        <v>23</v>
      </c>
    </row>
    <row r="10" spans="1:22" x14ac:dyDescent="0.3">
      <c r="A10" s="2" t="s">
        <v>24</v>
      </c>
      <c r="B10" s="2" t="s">
        <v>25</v>
      </c>
      <c r="C10" s="2" t="s">
        <v>26</v>
      </c>
      <c r="D10" s="2" t="s">
        <v>27</v>
      </c>
      <c r="E10" s="2" t="s">
        <v>20</v>
      </c>
      <c r="F10" s="2" t="s">
        <v>21</v>
      </c>
      <c r="G10" s="2" t="s">
        <v>28</v>
      </c>
      <c r="H10" s="2">
        <v>1</v>
      </c>
      <c r="I10" s="2" t="s">
        <v>22</v>
      </c>
      <c r="J10" s="2">
        <v>11.7</v>
      </c>
      <c r="K10" s="2"/>
      <c r="L10" s="2" t="s">
        <v>15</v>
      </c>
      <c r="M10" s="3">
        <v>1</v>
      </c>
      <c r="N10" s="6">
        <v>0</v>
      </c>
      <c r="O10" s="11">
        <v>0</v>
      </c>
      <c r="P10" s="11">
        <v>0</v>
      </c>
      <c r="Q10" s="20">
        <f t="shared" ref="Q10:Q12" si="4">(M10*12*O10)</f>
        <v>0</v>
      </c>
      <c r="R10" s="20">
        <f t="shared" ref="R10:R12" si="5">J10*P10</f>
        <v>0</v>
      </c>
      <c r="S10" s="20">
        <f t="shared" ref="S10:S12" si="6">(H10*12*N10)</f>
        <v>0</v>
      </c>
      <c r="T10" s="22">
        <f t="shared" ref="T10:T12" si="7">SUM(Q10:S10)</f>
        <v>0</v>
      </c>
      <c r="U10" s="4" t="s">
        <v>23</v>
      </c>
    </row>
    <row r="11" spans="1:22" x14ac:dyDescent="0.3">
      <c r="A11" s="2" t="s">
        <v>29</v>
      </c>
      <c r="B11" s="2" t="s">
        <v>30</v>
      </c>
      <c r="C11" s="2" t="s">
        <v>32</v>
      </c>
      <c r="D11" s="2" t="s">
        <v>31</v>
      </c>
      <c r="E11" s="2" t="s">
        <v>33</v>
      </c>
      <c r="F11" s="2" t="s">
        <v>13</v>
      </c>
      <c r="G11" s="2" t="s">
        <v>62</v>
      </c>
      <c r="H11" s="2">
        <v>2</v>
      </c>
      <c r="I11" s="2" t="s">
        <v>22</v>
      </c>
      <c r="J11" s="2">
        <v>189.9</v>
      </c>
      <c r="K11" s="2"/>
      <c r="L11" s="2" t="s">
        <v>15</v>
      </c>
      <c r="M11" s="3">
        <v>1</v>
      </c>
      <c r="N11" s="11">
        <v>0</v>
      </c>
      <c r="O11" s="11">
        <v>0</v>
      </c>
      <c r="P11" s="11">
        <v>0</v>
      </c>
      <c r="Q11" s="20">
        <f t="shared" si="4"/>
        <v>0</v>
      </c>
      <c r="R11" s="20">
        <f t="shared" si="5"/>
        <v>0</v>
      </c>
      <c r="S11" s="20">
        <f t="shared" si="6"/>
        <v>0</v>
      </c>
      <c r="T11" s="22">
        <f t="shared" si="7"/>
        <v>0</v>
      </c>
      <c r="U11" s="4" t="s">
        <v>23</v>
      </c>
    </row>
    <row r="12" spans="1:22" x14ac:dyDescent="0.3">
      <c r="A12" s="2" t="s">
        <v>29</v>
      </c>
      <c r="B12" s="2" t="s">
        <v>30</v>
      </c>
      <c r="C12" s="2" t="s">
        <v>32</v>
      </c>
      <c r="D12" s="2" t="s">
        <v>31</v>
      </c>
      <c r="E12" s="2" t="s">
        <v>60</v>
      </c>
      <c r="F12" s="2" t="s">
        <v>21</v>
      </c>
      <c r="G12" s="2" t="s">
        <v>63</v>
      </c>
      <c r="H12" s="2">
        <v>1</v>
      </c>
      <c r="I12" s="2" t="s">
        <v>61</v>
      </c>
      <c r="J12" s="2">
        <v>20</v>
      </c>
      <c r="K12" s="2"/>
      <c r="L12" s="2" t="s">
        <v>15</v>
      </c>
      <c r="M12" s="3">
        <v>1</v>
      </c>
      <c r="N12" s="5"/>
      <c r="O12" s="11">
        <v>0</v>
      </c>
      <c r="P12" s="11">
        <v>0</v>
      </c>
      <c r="Q12" s="20">
        <f t="shared" si="4"/>
        <v>0</v>
      </c>
      <c r="R12" s="20">
        <f t="shared" si="5"/>
        <v>0</v>
      </c>
      <c r="S12" s="20">
        <f t="shared" si="6"/>
        <v>0</v>
      </c>
      <c r="T12" s="22">
        <f t="shared" si="7"/>
        <v>0</v>
      </c>
      <c r="U12" s="4"/>
    </row>
    <row r="15" spans="1:22" x14ac:dyDescent="0.3">
      <c r="A15" s="31" t="s">
        <v>65</v>
      </c>
      <c r="B15" s="31"/>
      <c r="C15" s="31"/>
      <c r="D15" s="31"/>
      <c r="E15" s="31"/>
    </row>
    <row r="16" spans="1:22" x14ac:dyDescent="0.3">
      <c r="A16" s="31" t="s">
        <v>66</v>
      </c>
      <c r="B16" s="31"/>
      <c r="C16" s="31"/>
      <c r="D16" s="31"/>
      <c r="E16" s="31"/>
    </row>
    <row r="18" spans="1:21" x14ac:dyDescent="0.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 ht="18.600000000000001" thickBot="1" x14ac:dyDescent="0.4">
      <c r="A19" s="16"/>
      <c r="B19" s="16"/>
      <c r="C19" s="16"/>
      <c r="D19" s="16"/>
      <c r="E19" s="16"/>
      <c r="F19" s="16"/>
      <c r="G19" s="16"/>
      <c r="H19" s="25" t="s">
        <v>70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7">
        <f>T4+T5+T6+T7+T8+T9+T10+T11+T12</f>
        <v>0</v>
      </c>
      <c r="U19" s="16"/>
    </row>
    <row r="20" spans="1:21" ht="18.600000000000001" thickBot="1" x14ac:dyDescent="0.4">
      <c r="A20" s="16"/>
      <c r="B20" s="16"/>
      <c r="C20" s="16"/>
      <c r="D20" s="16"/>
      <c r="E20" s="16"/>
      <c r="F20" s="16"/>
      <c r="G20" s="16"/>
      <c r="H20" s="25" t="s">
        <v>71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18">
        <f>T19*4</f>
        <v>0</v>
      </c>
      <c r="U20" s="16"/>
    </row>
    <row r="21" spans="1:21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9"/>
      <c r="U21" s="16"/>
    </row>
    <row r="22" spans="1:21" x14ac:dyDescent="0.3">
      <c r="A22" s="24"/>
      <c r="B22" s="24"/>
      <c r="C22" s="24"/>
      <c r="D22" s="24"/>
      <c r="E22" s="16"/>
      <c r="F22" s="16"/>
      <c r="G22" s="16"/>
      <c r="H22" s="16"/>
      <c r="I22" s="16"/>
      <c r="J22" s="16"/>
      <c r="K22" s="16"/>
      <c r="L22" s="16"/>
      <c r="M22" s="16"/>
      <c r="N22" s="27" t="s">
        <v>58</v>
      </c>
      <c r="O22" s="28"/>
      <c r="P22" s="28"/>
      <c r="Q22" s="28"/>
      <c r="R22" s="28"/>
      <c r="S22" s="29"/>
      <c r="T22" s="15">
        <v>0</v>
      </c>
      <c r="U22" s="16"/>
    </row>
    <row r="23" spans="1:21" x14ac:dyDescent="0.3">
      <c r="A23" s="24"/>
      <c r="B23" s="24"/>
      <c r="C23" s="24"/>
      <c r="D23" s="24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59</v>
      </c>
      <c r="O23" s="16"/>
      <c r="P23" s="16"/>
      <c r="Q23" s="16"/>
      <c r="R23" s="16"/>
      <c r="S23" s="16"/>
      <c r="T23" s="16"/>
      <c r="U23" s="16"/>
    </row>
    <row r="24" spans="1:2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6" spans="1:21" x14ac:dyDescent="0.3">
      <c r="D26" s="24"/>
    </row>
    <row r="27" spans="1:21" x14ac:dyDescent="0.3">
      <c r="D27" s="24"/>
    </row>
  </sheetData>
  <sheetProtection algorithmName="SHA-512" hashValue="SRMFPIgwqX/bH6hb/itbwo58oZRQAzMfNF5gQgWbdkaSZEZKfBIJ2KorKkVyWxU2m/Qde5otYBhi18q/m/Ihrg==" saltValue="03Ano3SmGqyT0zapu9FWxA==" spinCount="100000" sheet="1" objects="1" scenarios="1"/>
  <sortState ref="A4:T26">
    <sortCondition ref="I4:I26"/>
  </sortState>
  <mergeCells count="6">
    <mergeCell ref="H19:S19"/>
    <mergeCell ref="H20:S20"/>
    <mergeCell ref="N22:S22"/>
    <mergeCell ref="A1:D1"/>
    <mergeCell ref="A15:E15"/>
    <mergeCell ref="A16:E16"/>
  </mergeCells>
  <pageMargins left="0.7" right="0.7" top="0.75" bottom="0.75" header="0.3" footer="0.3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Waterschap de Dommel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 - de Jong, Linda vd.</dc:creator>
  <cp:lastModifiedBy>Wassenberg - van Cuijk, Bregtje vd</cp:lastModifiedBy>
  <cp:lastPrinted>2021-03-25T10:52:51Z</cp:lastPrinted>
  <dcterms:created xsi:type="dcterms:W3CDTF">2021-03-15T08:43:45Z</dcterms:created>
  <dcterms:modified xsi:type="dcterms:W3CDTF">2025-02-10T08:24:40Z</dcterms:modified>
</cp:coreProperties>
</file>