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vojak/EVConsult Dropbox/Ivo Jak/EVConsult BV nieuw/1. Projects/2. Active Projects/22112 RVB Aanbesteding Snelladers/Concepten/Aanbestedingsdocumenten/NvI 4/Herziene aanbestedingsdocumenten/"/>
    </mc:Choice>
  </mc:AlternateContent>
  <xr:revisionPtr revIDLastSave="0" documentId="13_ncr:1_{557215AC-08DA-FF46-9369-BC5542515E2C}" xr6:coauthVersionLast="47" xr6:coauthVersionMax="47" xr10:uidLastSave="{00000000-0000-0000-0000-000000000000}"/>
  <bookViews>
    <workbookView xWindow="29200" yWindow="4620" windowWidth="28800" windowHeight="16840" tabRatio="910" xr2:uid="{00000000-000D-0000-FFFF-FFFF00000000}"/>
  </bookViews>
  <sheets>
    <sheet name="Rekenblad" sheetId="14" r:id="rId1"/>
    <sheet name="Onderhoud " sheetId="24" r:id="rId2"/>
    <sheet name="Storingen" sheetId="1" r:id="rId3"/>
    <sheet name="Materiaal en Plaatsing" sheetId="11" r:id="rId4"/>
  </sheets>
  <definedNames>
    <definedName name="_xlnm.Print_Area" localSheetId="3">'Materiaal en Plaatsing'!$A$1:$E$195</definedName>
    <definedName name="_xlnm.Print_Area" localSheetId="1">'Onderhoud '!$A$1:$E$43</definedName>
    <definedName name="_xlnm.Print_Area" localSheetId="0">Rekenblad!$A$1:$E$23</definedName>
    <definedName name="_xlnm.Print_Area" localSheetId="2">Storingen!$A$1:$F$26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1" l="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57" i="11"/>
  <c r="E58" i="11"/>
  <c r="E53" i="11"/>
  <c r="E15" i="11"/>
  <c r="E11" i="1"/>
  <c r="E54" i="11"/>
  <c r="E21" i="24" l="1"/>
  <c r="E22" i="24"/>
  <c r="E23" i="24"/>
  <c r="E24" i="24"/>
  <c r="E25" i="24"/>
  <c r="E26" i="24"/>
  <c r="E27" i="24"/>
  <c r="E28" i="24"/>
  <c r="E21" i="11" l="1"/>
  <c r="E25" i="11"/>
  <c r="E24" i="11"/>
  <c r="E33" i="11"/>
  <c r="E34" i="11"/>
  <c r="E35" i="11"/>
  <c r="E36" i="11"/>
  <c r="E32" i="11"/>
  <c r="E23" i="11" l="1"/>
  <c r="E11" i="24"/>
  <c r="E12" i="24"/>
  <c r="E13" i="24"/>
  <c r="E14" i="24"/>
  <c r="E15" i="24"/>
  <c r="E16" i="24"/>
  <c r="E17" i="24"/>
  <c r="E18" i="24"/>
  <c r="E19" i="24"/>
  <c r="E20" i="24"/>
  <c r="E14" i="11"/>
  <c r="E16" i="11"/>
  <c r="E17" i="11"/>
  <c r="E18" i="11"/>
  <c r="E19" i="11"/>
  <c r="E20" i="11"/>
  <c r="E2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76" i="11"/>
  <c r="E27" i="11"/>
  <c r="E28" i="11"/>
  <c r="E29" i="11"/>
  <c r="E30" i="11"/>
  <c r="E26" i="11"/>
  <c r="E31" i="11"/>
  <c r="E44" i="11"/>
  <c r="E45" i="11"/>
  <c r="E46" i="11"/>
  <c r="E47" i="11"/>
  <c r="E5" i="11" l="1"/>
  <c r="E180" i="11"/>
  <c r="E32" i="24" l="1"/>
  <c r="E31" i="24"/>
  <c r="E30" i="24"/>
  <c r="E15" i="1"/>
  <c r="E14" i="1"/>
  <c r="E13" i="1"/>
  <c r="E7" i="11"/>
  <c r="E9" i="11" l="1"/>
  <c r="E10" i="11"/>
  <c r="E11" i="11"/>
  <c r="E12" i="11"/>
  <c r="E179" i="11"/>
  <c r="E181" i="11"/>
  <c r="E6" i="11"/>
  <c r="E8" i="11"/>
  <c r="E13" i="11"/>
  <c r="E37" i="11"/>
  <c r="E38" i="11"/>
  <c r="E39" i="11"/>
  <c r="E40" i="11"/>
  <c r="E41" i="11"/>
  <c r="E42" i="11"/>
  <c r="E43" i="11"/>
  <c r="E48" i="11"/>
  <c r="E49" i="11"/>
  <c r="E50" i="11"/>
  <c r="E51" i="11"/>
  <c r="E52" i="11"/>
  <c r="E55" i="11"/>
  <c r="E56" i="11"/>
  <c r="E60" i="11"/>
  <c r="E61" i="11"/>
  <c r="E62" i="11"/>
  <c r="E77" i="11"/>
  <c r="E78" i="11"/>
  <c r="E79" i="11"/>
  <c r="E80" i="11"/>
  <c r="E177" i="11"/>
  <c r="E178" i="11"/>
  <c r="E7" i="24"/>
  <c r="E8" i="24"/>
  <c r="E9" i="24"/>
  <c r="E10" i="1"/>
  <c r="E8" i="1"/>
  <c r="E9" i="1"/>
  <c r="E10" i="24"/>
  <c r="E7" i="1"/>
  <c r="E21" i="1" l="1"/>
  <c r="C9" i="14" s="1"/>
  <c r="E36" i="24"/>
  <c r="C6" i="14" s="1"/>
  <c r="E183" i="11"/>
  <c r="C12" i="14" s="1"/>
  <c r="C15" i="14" l="1"/>
</calcChain>
</file>

<file path=xl/sharedStrings.xml><?xml version="1.0" encoding="utf-8"?>
<sst xmlns="http://schemas.openxmlformats.org/spreadsheetml/2006/main" count="263" uniqueCount="236">
  <si>
    <t>Plaatsing, beheer en onderhoud van (snel)laadinfrastructuur</t>
  </si>
  <si>
    <t>excl. BTW</t>
  </si>
  <si>
    <t>kosten Materiaal en plaatsen van nieuwe laadpalen (tabblad Materiaal en Plaatsing)</t>
  </si>
  <si>
    <t xml:space="preserve">Totale inschrijfsom (dit bedrag moet op het inschrijfbiljet worden vermeld) </t>
  </si>
  <si>
    <t>Als PDF blad "Rekenblad" indienen</t>
  </si>
  <si>
    <t>Prijzen Preventief Onderhoud</t>
  </si>
  <si>
    <t>fictief</t>
  </si>
  <si>
    <t>Onderdeel</t>
  </si>
  <si>
    <t>aantal</t>
  </si>
  <si>
    <t>prijs/eenheid</t>
  </si>
  <si>
    <t>totaal</t>
  </si>
  <si>
    <t>Monteur uurtarief van 7.00 tot 19.00 uur</t>
  </si>
  <si>
    <t xml:space="preserve">AC-laadpaal: Onderhoud en visuele inspectie laadpaal NEN3140 (frequentie 1 maal per jaar) </t>
  </si>
  <si>
    <t xml:space="preserve">AC-laadpaal: Keuring laadpaal NEN3140 (frequentie 1 maal per 3 jaar) </t>
  </si>
  <si>
    <t>Bijwerken Bestaand revisie tekenwerk digitaal (Symbool  toevoegen of aanpassen, bij méér dan 10 symbolen per tekening)</t>
  </si>
  <si>
    <t>Totaal (excl. btw). Dit bedrag komt op het rekenblad.</t>
  </si>
  <si>
    <t xml:space="preserve">Toeslag uurtarief van 19.00 tot 7.00 uur </t>
  </si>
  <si>
    <t>Toeslag uurtarief zaterdagen</t>
  </si>
  <si>
    <t>Toeslag uurtarief zon- en feestdagen</t>
  </si>
  <si>
    <t>In de groene vlakken de bedragen invullen!</t>
  </si>
  <si>
    <t>Prijzen Correctief Onderhoud (storingen)</t>
  </si>
  <si>
    <t>Prijzen materieel en plaatsing</t>
  </si>
  <si>
    <t>Totaal</t>
  </si>
  <si>
    <t>Implementatie dashboards, eenmalig kosten</t>
  </si>
  <si>
    <t>Implementatie backoffice, eenmalige kosten</t>
  </si>
  <si>
    <t>Inrichting Closed user group op locatieniveau</t>
  </si>
  <si>
    <t>0-meting huidige per bestaande laadpaal</t>
  </si>
  <si>
    <t>Inventarisatie, idenficicatie (incl. stickeren, nummeren laadpaal en simkaartwissel) en overige acties overname per bestaande laadpaal</t>
  </si>
  <si>
    <t>Uitvoeren Power Quality Meting per locatie</t>
  </si>
  <si>
    <t>Dashboarding per jaar</t>
  </si>
  <si>
    <t>AC-laadpaal 11 kW per laadpunt met 2 laadpunten paalgemonteerd incl. fundering, montage, montagemateriaal en materieel</t>
  </si>
  <si>
    <t>AC-laadpaal 11 kW per laadpunt met 1 laadpunt paalgemonteerd incl. fundering, montage, montagemateriaal en materieel</t>
  </si>
  <si>
    <t>AC-laadpaal 22 kW per laadpunt met 2 laadpunten paalgemonteerd incl. fundering, montage, montagemateriaal en materieel</t>
  </si>
  <si>
    <t>Bebording per laadpunt</t>
  </si>
  <si>
    <t>Mantelbuizen 50 mm incl. montage, montagemateriaal en materieel (prijs per meter)</t>
  </si>
  <si>
    <t>Mantelbuizen 75 mm incl. montage, montagemateriaal en materieel (prijs per meter)</t>
  </si>
  <si>
    <t>Mantelbuizen 110 mm incl. montage, montagemateriaal en materieel (prijs per meter)</t>
  </si>
  <si>
    <t>Mantelbuizen 160 mm incl. montage, montagemateriaal en materieel (prijs per meter)</t>
  </si>
  <si>
    <t>Mantelbuizen 200 mm incl. montage, montagemateriaal en materieel (prijs per meter)</t>
  </si>
  <si>
    <t xml:space="preserve">Kabelgoten 100 mm incl. montage, montagemateriaal en materieel (prijs per meter)* </t>
  </si>
  <si>
    <t xml:space="preserve">Kabelgoten 200 mm incl. montage, montagemateriaal en materieel (prijs per meter)* </t>
  </si>
  <si>
    <t xml:space="preserve">Kabelgoten 300 mm incl. montage, montagemateriaal en materieel (prijs per meter)* </t>
  </si>
  <si>
    <t xml:space="preserve">Kabelgoten 400 mm incl. montage, montagemateriaal en materieel (prijs per meter)* </t>
  </si>
  <si>
    <t>*  Aftakstukken, koppelplaten, ophangbeugels, plafondbeugels, scheidingsschot en montage schetsplaat zijn onderdeel van de kabelgoot.</t>
  </si>
  <si>
    <t>Datakabel incl. montage, montagemateriaal en materieel, testen en  gecertificeerd opleveren (prijs per meter)</t>
  </si>
  <si>
    <t>Oplevertoets AC-laadpaal (incl. revisiebescheiden, tekeningen, opleverrapport, handleiding, etc.)</t>
  </si>
  <si>
    <t>Oplevertoets DC-laadpaal (incl. revisiebescheiden, tekeningen, opleverrapport, handleiding, etc.)</t>
  </si>
  <si>
    <t>Inbedrijfstellen functionele test, incl. rapportage per laadpaal AC (t/m 22 kW)</t>
  </si>
  <si>
    <t>Inbedrijfstellen functionele test, incl. rapportage per laadpaal DC (&gt; 22 kW)</t>
  </si>
  <si>
    <t>Invullen afstemmingsformulier en afstemmen met Opdrachtgever, Opdrachtnemer en eventueel voormalig opdrachtnemer (prijs per uur)</t>
  </si>
  <si>
    <t>In het prijzenboek omschreven activiteiten "Materiaal/ werkzaamheden", de vernoemde posten moeten de volgende procedures in zijn verwerkt:</t>
  </si>
  <si>
    <t>Ook de proceduren die omschreven staan in de werkomschrijving en alle Bijlage's moeten meegenomen worden in de prijs</t>
  </si>
  <si>
    <t>Per project moeten de werkmethode meegenomen worden in een schakelbrief en V&amp;G dossier en eerst voorgelegd worden aan de directie.</t>
  </si>
  <si>
    <t>Het schakelen van groepen, in bedrijfstellen, programmeren besturingsprogamma en verwerken aanpassen in een logboek en tekening horen hier ook bij.</t>
  </si>
  <si>
    <t>Gelijkwaardig = er mag een alternatief worden aangeboden, directie keurt dit goed of fout</t>
  </si>
  <si>
    <t>Als PDF blad "Materiaal en Plaatsing" indienen</t>
  </si>
  <si>
    <t>Implementatie OMS</t>
  </si>
  <si>
    <t>Toeslag materiaal is Netto materiaalkosten</t>
  </si>
  <si>
    <t>Toeslag Onderaannemer</t>
  </si>
  <si>
    <t>Als PDF blad "Storingen" indienen</t>
  </si>
  <si>
    <t>Als PDF blad "Onderhoud" indienen</t>
  </si>
  <si>
    <t>Kosten onderhoud (tabblad Onderhoud)</t>
  </si>
  <si>
    <t>Kosten storingen (tabblad Storingen)</t>
  </si>
  <si>
    <t xml:space="preserve">Staat van Verrekenprijzen perceel Zuid-West </t>
  </si>
  <si>
    <t>Leidinggevend monteur uurtarief van 7.00 tot 19.00 uur</t>
  </si>
  <si>
    <t>Specialist (software, testen en inspectie) uurtarief van 7.00 tot 19.00 uur</t>
  </si>
  <si>
    <t>Meet- en (in)regeltechnicus uurtarief van 7.00 tot 19.00 uur</t>
  </si>
  <si>
    <t>De opgebouwde prijzen zijn inclusief bekabeling, KLIC meldingen, Handboek K&amp;L 9-2018 en aansluitkosten.</t>
  </si>
  <si>
    <t>Graafwerk asfaltbestrating 60 cm diep inclusief Klic-melding, herstel, materialen en materieel (prijs per meter)</t>
  </si>
  <si>
    <t>Graafwerk betonbestrating 60 cm diep inclusief Klic-melding, herstel, materialen en materieel (prijs per meter)</t>
  </si>
  <si>
    <t>Graafwerk klinkerbestrating 60 cm diep inclusief Klic-melding, herstel, materialen en materieel (prijs per meter)</t>
  </si>
  <si>
    <t>Graafwerk asfaltbestrating 80 cm diep inclusief Klic-melding, herstel, materialen en materieel (prijs per meter)</t>
  </si>
  <si>
    <t>Graafwerk betonbestrating 80 cm diep inclusief Klic-melding, herstel, materialen en materieel (prijs per meter)</t>
  </si>
  <si>
    <t>Graafwerk klinkerbestrating 80 cm diep inclusief Klic-melding, herstel, materialen en materieel (prijs per meter)</t>
  </si>
  <si>
    <t>DC-laadpaal 50 kW met 1 laadpunt incl. fundering, montage, montagemateriaal en materieel</t>
  </si>
  <si>
    <t>DC-laadpaal 100 kW met 1 laadpunt incl. fundering, montage, montagemateriaal en materieel</t>
  </si>
  <si>
    <t>DC-laadpaal 150 kW met 1 laadpunt incl. fundering, montage, montagemateriaal en materieel</t>
  </si>
  <si>
    <t>DC-laadpaal 300 kW met 1 laadpunt incl. fundering, montage, montagemateriaal en materieel</t>
  </si>
  <si>
    <t>DC-laadpaal 400 kW met 1 laadpunt incl. fundering, montage, montagemateriaal en materieel</t>
  </si>
  <si>
    <t>DC-laadpaal 50 kW met 2 laadpunten incl. fundering, montage, montagemateriaal en materieel</t>
  </si>
  <si>
    <t>DC-laadpaal 100 kW met 2 laadpunten incl. fundering, montage, montagemateriaal en materieel</t>
  </si>
  <si>
    <t>DC-laadpaal 150 kW met 2 laadpunten incl. fundering, montage, montagemateriaal en materieel</t>
  </si>
  <si>
    <t>DC-laadpaal 300 kW met 2 laadpunten incl. fundering, montage, montagemateriaal en materieel</t>
  </si>
  <si>
    <t>DC-laadpaal 400 kW met 2 laadpunten incl. fundering, montage, montagemateriaal en materieel</t>
  </si>
  <si>
    <t>Verdeelkast t/m 50 kW voor DC-laadpalen incl. voorgeschreven reserveruimte en twee uitgaande groepen</t>
  </si>
  <si>
    <t>Verdeelkast t/m 100 kW voor DC-laadpalen incl. voorgeschreven reserveruimte en twee uitgaande groepen</t>
  </si>
  <si>
    <t>Verdeelkast t/m 150 kW voor DC-laadpalen incl. voorgeschreven reserveruimte en twee uitgaande groepen</t>
  </si>
  <si>
    <t>Verdeelkast t/m 300 kW voor DC-laadpalen incl. voorgeschreven reserveruimte en twee uitgaande groepen</t>
  </si>
  <si>
    <t>Verdeelkast t/m 400 kW voor DC-laadpalen incl. voorgeschreven reserveruimte en twee uitgaande groepen</t>
  </si>
  <si>
    <t>Bekabeling 1x50 mm² gearmeerd (prijs per meter)</t>
  </si>
  <si>
    <t>Bekabeling 1x70 mm² gearmeerd (prijs per meter)</t>
  </si>
  <si>
    <t>Bekabeling 1x95 mm² gearmeerd (prijs per meter)</t>
  </si>
  <si>
    <t>Bekabeling 1x120 mm² gearmeerd (prijs per meter)</t>
  </si>
  <si>
    <t>Bekabeling 1x150 mm² gearmeerd (prijs per meter)</t>
  </si>
  <si>
    <t>Bekabeling 1x185 mm² gearmeerd (prijs per meter)</t>
  </si>
  <si>
    <t>Bekabeling 1x240 mm² gearmeerd (prijs per meter)</t>
  </si>
  <si>
    <t>Bekabeling 3x2.5 mm² gearmeerd (prijs per meter)</t>
  </si>
  <si>
    <t>Bekabeling 3x4 mm² gearmeerd (prijs per meter)</t>
  </si>
  <si>
    <t>Bekabeling 3x6 mm² gearmeerd (prijs per meter)</t>
  </si>
  <si>
    <t>Bekabeling 3x10 mm² gearmeerd (prijs per meter)</t>
  </si>
  <si>
    <t>Bekabeling 3x16 mm² gearmeerd (prijs per meter)</t>
  </si>
  <si>
    <t>Bekabeling 3x25 mm² gearmeerd (prijs per meter)</t>
  </si>
  <si>
    <t>Bekabeling 3x35 mm² gearmeerd (prijs per meter)</t>
  </si>
  <si>
    <t>Bekabeling 3x50 mm² gearmeerd (prijs per meter)</t>
  </si>
  <si>
    <t>Bekabeling 3x70 mm² gearmeerd (prijs per meter)</t>
  </si>
  <si>
    <t>Bekabeling 3x95 mm² gearmeerd (prijs per meter)</t>
  </si>
  <si>
    <t>Bekabeling 3x120 mm² gearmeerd (prijs per meter)</t>
  </si>
  <si>
    <t>Bekabeling 3x150 mm² gearmeerd (prijs per meter)</t>
  </si>
  <si>
    <t>Bekabeling 3x185 mm² gearmeerd (prijs per meter)</t>
  </si>
  <si>
    <t>Bekabeling 3x240 mm² gearmeerd (prijs per meter)</t>
  </si>
  <si>
    <t>Bekabeling 4x2.5 mm² gearmeerd (prijs per meter)</t>
  </si>
  <si>
    <t>Bekabeling 4x4 mm² gearmeerd (prijs per meter)</t>
  </si>
  <si>
    <t>Bekabeling 4x6 mm² gearmeerd (prijs per meter)</t>
  </si>
  <si>
    <t>Bekabeling 4x10 mm² gearmeerd (prijs per meter)</t>
  </si>
  <si>
    <t>Bekabeling 4x16 mm² gearmeerd (prijs per meter)</t>
  </si>
  <si>
    <t>Bekabeling 4x25 mm² gearmeerd (prijs per meter)</t>
  </si>
  <si>
    <t>Bekabeling 4x35 mm² gearmeerd (prijs per meter)</t>
  </si>
  <si>
    <t>Bekabeling 4x50 mm² gearmeerd (prijs per meter)</t>
  </si>
  <si>
    <t>Bekabeling 4x70 mm² gearmeerd (prijs per meter)</t>
  </si>
  <si>
    <t>Bekabeling 4x95 mm² gearmeerd (prijs per meter)</t>
  </si>
  <si>
    <t>Bekabeling 4x120 mm² gearmeerd (prijs per meter)</t>
  </si>
  <si>
    <t>Bekabeling 4x150 mm² gearmeerd (prijs per meter)</t>
  </si>
  <si>
    <t>Bekabeling 4x185 mm² gearmeerd (prijs per meter)</t>
  </si>
  <si>
    <t>Bekabeling 4x240 mm² gearmeerd (prijs per meter)</t>
  </si>
  <si>
    <t>Bekabeling 5x2.5 mm² gearmeerd (prijs per meter)</t>
  </si>
  <si>
    <t>Bekabeling 5x4 mm² gearmeerd (prijs per meter)</t>
  </si>
  <si>
    <t>Bekabeling 5x6 mm² gearmeerd (prijs per meter)</t>
  </si>
  <si>
    <t>Bekabeling 5x10 mm² gearmeerd (prijs per meter)</t>
  </si>
  <si>
    <t>Bekabeling 5x16 mm² gearmeerd (prijs per meter)</t>
  </si>
  <si>
    <t>Bekabeling 5x25 mm² gearmeerd (prijs per meter)</t>
  </si>
  <si>
    <t>Bekabeling 5x35 mm² gearmeerd (prijs per meter)</t>
  </si>
  <si>
    <t>Bekabeling 5x50 mm² gearmeerd (prijs per meter)</t>
  </si>
  <si>
    <t>Bekabeling 5x70 mm² gearmeerd (prijs per meter)</t>
  </si>
  <si>
    <t>Bekabeling 5x95 mm² gearmeerd (prijs per meter)</t>
  </si>
  <si>
    <t>Bekabeling 1x50 mm² ongearmeerd (prijs per meter)</t>
  </si>
  <si>
    <t>Bekabeling 1x70 mm² ongearmeerd (prijs per meter)</t>
  </si>
  <si>
    <t>Bekabeling 1x95 mm² ongearmeerd (prijs per meter)</t>
  </si>
  <si>
    <t>Bekabeling 1x120 mm² ongearmeerd (prijs per meter)</t>
  </si>
  <si>
    <t>Bekabeling 1x150 mm² ongearmeerd (prijs per meter)</t>
  </si>
  <si>
    <t>Bekabeling 1x185 mm² ongearmeerd (prijs per meter)</t>
  </si>
  <si>
    <t>Bekabeling 1x240 mm² ongearmeerd (prijs per meter)</t>
  </si>
  <si>
    <t>Bekabeling 3x2.5 mm² ongearmeerd (prijs per meter)</t>
  </si>
  <si>
    <t>Bekabeling 3x4 mm² ongearmeerd (prijs per meter)</t>
  </si>
  <si>
    <t>Bekabeling 3x6 mm² ongearmeerd (prijs per meter)</t>
  </si>
  <si>
    <t>Bekabeling 3x10 mm² ongearmeerd (prijs per meter)</t>
  </si>
  <si>
    <t>Bekabeling 3x16 mm² ongearmeerd (prijs per meter)</t>
  </si>
  <si>
    <t>Bekabeling 3x25 mm² ongearmeerd (prijs per meter)</t>
  </si>
  <si>
    <t>Bekabeling 3x35 mm² ongearmeerd (prijs per meter)</t>
  </si>
  <si>
    <t>Bekabeling 3x50 mm² ongearmeerd (prijs per meter)</t>
  </si>
  <si>
    <t>Bekabeling 3x70 mm² ongearmeerd (prijs per meter)</t>
  </si>
  <si>
    <t>Bekabeling 3x95 mm² ongearmeerd (prijs per meter)</t>
  </si>
  <si>
    <t>Bekabeling 3x120 mm² ongearmeerd (prijs per meter)</t>
  </si>
  <si>
    <t>Bekabeling 3x150 mm² ongearmeerd (prijs per meter)</t>
  </si>
  <si>
    <t>Bekabeling 3x185 mm² ongearmeerd (prijs per meter)</t>
  </si>
  <si>
    <t>Bekabeling 3x240 mm² ongearmeerd (prijs per meter)</t>
  </si>
  <si>
    <t>Bekabeling 4x2.5 mm² ongearmeerd (prijs per meter)</t>
  </si>
  <si>
    <t>Bekabeling 4x4 mm² ongearmeerd (prijs per meter)</t>
  </si>
  <si>
    <t>Bekabeling 4x6 mm² ongearmeerd (prijs per meter)</t>
  </si>
  <si>
    <t>Bekabeling 4x10 mm² ongearmeerd (prijs per meter)</t>
  </si>
  <si>
    <t>Bekabeling 4x16 mm² ongearmeerd (prijs per meter)</t>
  </si>
  <si>
    <t>Bekabeling 4x25 mm² ongearmeerd (prijs per meter)</t>
  </si>
  <si>
    <t>Bekabeling 4x35 mm² ongearmeerd (prijs per meter)</t>
  </si>
  <si>
    <t>Bekabeling 4x50 mm² ongearmeerd (prijs per meter)</t>
  </si>
  <si>
    <t>Bekabeling 4x70 mm² ongearmeerd (prijs per meter)</t>
  </si>
  <si>
    <t>Bekabeling 4x95 mm² ongearmeerd (prijs per meter)</t>
  </si>
  <si>
    <t>Bekabeling 4x120 mm² ongearmeerd (prijs per meter)</t>
  </si>
  <si>
    <t>Bekabeling 4x150 mm² ongearmeerd (prijs per meter)</t>
  </si>
  <si>
    <t>Bekabeling 4x185 mm² ongearmeerd (prijs per meter)</t>
  </si>
  <si>
    <t>Bekabeling 4x240 mm² ongearmeerd (prijs per meter)</t>
  </si>
  <si>
    <t>Bekabeling 5x2.5 mm² ongearmeerd (prijs per meter)</t>
  </si>
  <si>
    <t>Bekabeling 5x4 mm² ongearmeerd (prijs per meter)</t>
  </si>
  <si>
    <t>Bekabeling 5x6 mm² ongearmeerd (prijs per meter)</t>
  </si>
  <si>
    <t>Bekabeling 5x10 mm² ongearmeerd (prijs per meter)</t>
  </si>
  <si>
    <t>Bekabeling 5x16 mm² ongearmeerd (prijs per meter)</t>
  </si>
  <si>
    <t>Bekabeling 5x25 mm² ongearmeerd (prijs per meter)</t>
  </si>
  <si>
    <t>Bekabeling 5x35 mm² ongearmeerd (prijs per meter)</t>
  </si>
  <si>
    <t>Bekabeling 5x50 mm² ongearmeerd (prijs per meter)</t>
  </si>
  <si>
    <t>Bekabeling 5x70 mm² ongearmeerd (prijs per meter)</t>
  </si>
  <si>
    <t>Bekabeling 5x95 mm² ongearmeerd (prijs per meter)</t>
  </si>
  <si>
    <t>Bekabeling 5x120 mm² ongearmeerd (prijs per meter)</t>
  </si>
  <si>
    <t>Bekabeling 5x150 mm² ongearmeerd (prijs per meter)</t>
  </si>
  <si>
    <t>Bekabeling 5x185 mm² ongearmeerd (prijs per meter)</t>
  </si>
  <si>
    <t>Bekabeling 5x240 mm² ongearmeerd (prijs per meter)</t>
  </si>
  <si>
    <t>Vervaardigen nieuwe revisietekening op A0-formaat.</t>
  </si>
  <si>
    <t>Vervaardigen nieuwe revisietekening op A1-formaat.</t>
  </si>
  <si>
    <t>Vervaardigen nieuwe revisietekening op A2-formaat.</t>
  </si>
  <si>
    <t>Vervaardigen nieuwe revisietekening op A3-formaat.</t>
  </si>
  <si>
    <t>Vervaardigen nieuwe revisietekening op A4-formaat.</t>
  </si>
  <si>
    <t xml:space="preserve">DC-laadpaal 50 kW: Onderhoud en visuele inspectie laadpaal NEN3140 (frequentie 1 maal per jaar) </t>
  </si>
  <si>
    <t xml:space="preserve">DC-laadpaal 100 kW: Onderhoud en visuele inspectie laadpaal NEN3140 (frequentie 1 maal per jaar) </t>
  </si>
  <si>
    <t xml:space="preserve">DC-laadpaal 150 kW: Onderhoud en visuele inspectie laadpaal NEN3140 (frequentie 1 maal per jaar) </t>
  </si>
  <si>
    <t xml:space="preserve">DC-laadpaal 300 kW: Onderhoud en visuele inspectie laadpaal NEN3140 (frequentie 1 maal per jaar) </t>
  </si>
  <si>
    <t xml:space="preserve">DC-laadpaal 400 kW: Onderhoud en visuele inspectie laadpaal NEN3140 (frequentie 1 maal per jaar) </t>
  </si>
  <si>
    <t>DC-laadpaal 50 kW: Keuring laadpaal NEN3140 (frequentie 1 maal per 3 jaar)</t>
  </si>
  <si>
    <t>DC-laadpaal 100 kW: Keuring laadpaal NEN3140 (frequentie 1 maal per 3 jaar)</t>
  </si>
  <si>
    <t>DC-laadpaal 150 kW: Keuring laadpaal NEN3140 (frequentie 1 maal per 3 jaar)</t>
  </si>
  <si>
    <t>DC-laadpaal 300 kW: Keuring laadpaal NEN3140 (frequentie 1 maal per 3 jaar)</t>
  </si>
  <si>
    <t>DC-laadpaal 400 kW: Keuring laadpaal NEN3140 (frequentie 1 maal per 3 jaar)</t>
  </si>
  <si>
    <t>Verdeelkast met tien uitgaande groepen van 11 kW incl. voorgeschreven reserveruimte</t>
  </si>
  <si>
    <t>Verdeelkast met tien uitgaande groepen van 22 kW incl. voorgeschreven reserveruimte</t>
  </si>
  <si>
    <t>Extra aan te brengen uitbreiding van 50 kW</t>
  </si>
  <si>
    <t>Extra aan te brengen uitbreiding van 100 kW</t>
  </si>
  <si>
    <t>Extra aan te brengen uitbreiding van 150 kW</t>
  </si>
  <si>
    <t>Extra aan te brengen uitbreiding van 300 kW</t>
  </si>
  <si>
    <t>Extra aan te brengen uitbreiding aan verdeelkast van 11 kW</t>
  </si>
  <si>
    <t>Extra aan te brengen uitbreiding aan verdeelkast van 22 kW</t>
  </si>
  <si>
    <t>Dichten van niet gebruikte boringen doppen van rubber of kunststof.</t>
  </si>
  <si>
    <t>Onderhoud verdeelkast AC-laadpalen</t>
  </si>
  <si>
    <t>Onderhoud verdeelkast t/m 50 kW voor DC-laadpalen</t>
  </si>
  <si>
    <t>Onderhoud verdeelkast t/m 100 kW voor DC-laadpalen</t>
  </si>
  <si>
    <t>Onderhoud verdeelkast t/m 150 kW voor DC-laadpalen</t>
  </si>
  <si>
    <t>Onderhoud verdeelkast t/m 300 kW voor DC-laadpalen</t>
  </si>
  <si>
    <t>Onderhoud verdeelkast t/m 400 kW voor DC-laadpalen</t>
  </si>
  <si>
    <t>AC-laadpaal 11 kW per laadpunt met 2 laadpunten muurgemonteerd incl. montage, montagemateriaal en materieel</t>
  </si>
  <si>
    <t>AC-laadpaal 11 kW per laadpunt met 1 laadpunt muurgemonteerd incl. montage, montagemateriaal en materieel</t>
  </si>
  <si>
    <t>AC-laadpaal 22 kW per laadpunt met 2 laadpunten muurgemonteerd incl. montage, montagemateriaal en materieel</t>
  </si>
  <si>
    <t>Belijning: opstartkosten</t>
  </si>
  <si>
    <t>Belijning: kost per meter</t>
  </si>
  <si>
    <t>Jaarlijkse kosten storingsorganisatie</t>
  </si>
  <si>
    <t>Dienstverlening Closed user groups per jaar</t>
  </si>
  <si>
    <t>Uurtarief koppeling maken op energiemanagementsysteem per laadpaal</t>
  </si>
  <si>
    <t>Belijning: groen sjabloon</t>
  </si>
  <si>
    <t>Extra aan te brengen uitbreiding van 400 kW</t>
  </si>
  <si>
    <t>Aanrijdbeveiliging: afschermpaal (levering en plaatsing)</t>
  </si>
  <si>
    <t>Aanrijdbeveiliging: varkensrug (levering en plaatsing)</t>
  </si>
  <si>
    <t>Aanrijdbeveiliging: beschermbeugel ter bescherming van de laadpaal</t>
  </si>
  <si>
    <t>Graafwerk grasbestrating 60 cm diep inclusief Klic-melding, herstel, materialen en materieel (prijs per meter)</t>
  </si>
  <si>
    <t>Graafwerk grindbestrating 60 cm diep inclusief Klic-melding, herstel, materialen en materieel (prijs per meter)</t>
  </si>
  <si>
    <t>Graafwerk grindbestrating 80 cm diep inclusief Klic-melding, herstel, materialen en materieel (prijs per meter)</t>
  </si>
  <si>
    <t>Graafwerk grasbestrating 80 cm diep inclusief Klic-melding, herstel, materialen en materieel (prijs per meter)</t>
  </si>
  <si>
    <t>Tenzij anders aangegeven worden levering en plaatsing geacht deel uit te maken van de verrekenprijzen.</t>
  </si>
  <si>
    <t>Het uurtarief inclusief alle directe en indirecte kosten. Dit betreft onder andere: loon, sociale lasten, algemene, reis- en voorrijkosten, werkvoorbereiding, coördinatie met Beheerder en Opdrachtgever,  intern transport, technische begeleiding onderaannemers, afvoer oude materialen/afval. Dit exclusief de verschuldigde omzetbelasting. Tenzij anders aangegeven worden levering en plaatsing geacht deel uit te maken van de verrekenprijzen.</t>
  </si>
  <si>
    <t>Back Office-dienstverlening per laadobject per jaar</t>
  </si>
  <si>
    <t>Graafwerk tegelbestrating 60 cm diep inclusief Klic-melding, herstel, materialen en materieel (prijs per meter)</t>
  </si>
  <si>
    <t>Graafwerk tegelbestrating 80 cm diep inclusief Klic-melding, herstel, materialen en materieel (prijs per meter)</t>
  </si>
  <si>
    <t>Stortkosten (prijs per kubieke meter)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</si>
</sst>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&quot;€&quot;\ #,##0.00"/>
    <numFmt numFmtId="166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 (Hoofdtekst)"/>
    </font>
    <font>
      <sz val="11"/>
      <color rgb="FF000000"/>
      <name val="Calibri"/>
      <family val="2"/>
      <scheme val="minor"/>
    </font>
    <font>
      <i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1">
    <xf numFmtId="0" fontId="0" fillId="0" borderId="0" xfId="0"/>
    <xf numFmtId="164" fontId="0" fillId="2" borderId="0" xfId="1" applyFont="1" applyFill="1" applyProtection="1">
      <protection locked="0"/>
    </xf>
    <xf numFmtId="0" fontId="3" fillId="0" borderId="0" xfId="0" applyFont="1"/>
    <xf numFmtId="164" fontId="0" fillId="3" borderId="1" xfId="1" applyFont="1" applyFill="1" applyBorder="1" applyProtection="1"/>
    <xf numFmtId="164" fontId="0" fillId="0" borderId="0" xfId="1" applyFont="1" applyProtection="1"/>
    <xf numFmtId="164" fontId="0" fillId="3" borderId="1" xfId="0" applyNumberFormat="1" applyFill="1" applyBorder="1"/>
    <xf numFmtId="0" fontId="4" fillId="0" borderId="0" xfId="0" applyFont="1"/>
    <xf numFmtId="0" fontId="0" fillId="0" borderId="3" xfId="0" applyBorder="1"/>
    <xf numFmtId="164" fontId="1" fillId="3" borderId="1" xfId="0" applyNumberFormat="1" applyFont="1" applyFill="1" applyBorder="1"/>
    <xf numFmtId="0" fontId="1" fillId="0" borderId="0" xfId="0" applyFont="1"/>
    <xf numFmtId="166" fontId="0" fillId="0" borderId="0" xfId="2" applyNumberFormat="1" applyFont="1" applyProtection="1"/>
    <xf numFmtId="0" fontId="0" fillId="3" borderId="0" xfId="0" applyFill="1"/>
    <xf numFmtId="164" fontId="0" fillId="2" borderId="0" xfId="1" applyFont="1" applyFill="1" applyProtection="1"/>
    <xf numFmtId="0" fontId="6" fillId="0" borderId="0" xfId="0" applyFont="1"/>
    <xf numFmtId="165" fontId="0" fillId="0" borderId="0" xfId="0" applyNumberFormat="1"/>
    <xf numFmtId="164" fontId="0" fillId="2" borderId="2" xfId="1" applyFont="1" applyFill="1" applyBorder="1" applyProtection="1"/>
    <xf numFmtId="0" fontId="1" fillId="4" borderId="0" xfId="0" applyFont="1" applyFill="1"/>
    <xf numFmtId="0" fontId="0" fillId="4" borderId="0" xfId="0" applyFill="1"/>
    <xf numFmtId="0" fontId="0" fillId="5" borderId="0" xfId="0" applyFill="1"/>
    <xf numFmtId="164" fontId="0" fillId="0" borderId="0" xfId="0" applyNumberFormat="1"/>
    <xf numFmtId="0" fontId="5" fillId="0" borderId="0" xfId="0" applyFont="1"/>
    <xf numFmtId="164" fontId="1" fillId="2" borderId="0" xfId="0" applyNumberFormat="1" applyFont="1" applyFill="1"/>
    <xf numFmtId="49" fontId="1" fillId="4" borderId="0" xfId="0" applyNumberFormat="1" applyFont="1" applyFill="1" applyAlignment="1">
      <alignment wrapText="1"/>
    </xf>
    <xf numFmtId="10" fontId="0" fillId="2" borderId="0" xfId="1" applyNumberFormat="1" applyFont="1" applyFill="1" applyProtection="1">
      <protection locked="0"/>
    </xf>
    <xf numFmtId="164" fontId="2" fillId="2" borderId="0" xfId="1" applyFont="1" applyFill="1" applyProtection="1">
      <protection locked="0"/>
    </xf>
    <xf numFmtId="164" fontId="4" fillId="2" borderId="0" xfId="1" applyFont="1" applyFill="1" applyProtection="1">
      <protection locked="0"/>
    </xf>
    <xf numFmtId="164" fontId="4" fillId="0" borderId="0" xfId="1" applyFont="1" applyFill="1" applyProtection="1">
      <protection locked="0"/>
    </xf>
    <xf numFmtId="0" fontId="7" fillId="0" borderId="0" xfId="0" applyFont="1"/>
    <xf numFmtId="164" fontId="2" fillId="2" borderId="0" xfId="1" applyFont="1" applyFill="1" applyProtection="1"/>
    <xf numFmtId="0" fontId="1" fillId="4" borderId="0" xfId="0" applyFont="1" applyFill="1" applyAlignment="1">
      <alignment wrapText="1"/>
    </xf>
    <xf numFmtId="0" fontId="1" fillId="4" borderId="0" xfId="0" applyFont="1" applyFill="1" applyAlignment="1">
      <alignment horizontal="left" wrapText="1"/>
    </xf>
  </cellXfs>
  <cellStyles count="3">
    <cellStyle name="Procent" xfId="2" builtinId="5"/>
    <cellStyle name="Standaard" xfId="0" builtinId="0"/>
    <cellStyle name="Valuta" xfId="1" builtinId="4"/>
  </cellStyles>
  <dxfs count="8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DCFC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D23"/>
  <sheetViews>
    <sheetView showGridLines="0" tabSelected="1" showRuler="0" view="pageBreakPreview" zoomScaleNormal="100" zoomScaleSheetLayoutView="100" zoomScalePageLayoutView="70" workbookViewId="0"/>
  </sheetViews>
  <sheetFormatPr baseColWidth="10" defaultColWidth="8.83203125" defaultRowHeight="15" x14ac:dyDescent="0.2"/>
  <cols>
    <col min="1" max="1" width="74.5" customWidth="1"/>
    <col min="2" max="2" width="8.1640625" customWidth="1"/>
    <col min="3" max="3" width="13.6640625" customWidth="1"/>
  </cols>
  <sheetData>
    <row r="1" spans="1:4" ht="19" x14ac:dyDescent="0.25">
      <c r="A1" s="2" t="s">
        <v>0</v>
      </c>
    </row>
    <row r="2" spans="1:4" ht="19" x14ac:dyDescent="0.25">
      <c r="A2" s="2" t="s">
        <v>63</v>
      </c>
    </row>
    <row r="6" spans="1:4" x14ac:dyDescent="0.2">
      <c r="A6" t="s">
        <v>61</v>
      </c>
      <c r="C6" s="3">
        <f>+'Onderhoud '!E36</f>
        <v>0</v>
      </c>
      <c r="D6" t="s">
        <v>1</v>
      </c>
    </row>
    <row r="7" spans="1:4" x14ac:dyDescent="0.2">
      <c r="C7" s="4"/>
    </row>
    <row r="9" spans="1:4" x14ac:dyDescent="0.2">
      <c r="A9" t="s">
        <v>62</v>
      </c>
      <c r="C9" s="5">
        <f>+Storingen!E21</f>
        <v>0</v>
      </c>
      <c r="D9" t="s">
        <v>1</v>
      </c>
    </row>
    <row r="12" spans="1:4" x14ac:dyDescent="0.2">
      <c r="A12" s="6" t="s">
        <v>2</v>
      </c>
      <c r="C12" s="3">
        <f>'Materiaal en Plaatsing'!E183</f>
        <v>150000</v>
      </c>
      <c r="D12" t="s">
        <v>1</v>
      </c>
    </row>
    <row r="13" spans="1:4" ht="16" thickBot="1" x14ac:dyDescent="0.25">
      <c r="C13" s="7"/>
    </row>
    <row r="15" spans="1:4" x14ac:dyDescent="0.2">
      <c r="A15" t="s">
        <v>3</v>
      </c>
      <c r="C15" s="8">
        <f>+C6+C9+C12</f>
        <v>150000</v>
      </c>
      <c r="D15" t="s">
        <v>1</v>
      </c>
    </row>
    <row r="22" spans="1:1" x14ac:dyDescent="0.2">
      <c r="A22" s="9" t="s">
        <v>4</v>
      </c>
    </row>
    <row r="23" spans="1:1" x14ac:dyDescent="0.2">
      <c r="A23" s="9"/>
    </row>
  </sheetData>
  <sheetProtection algorithmName="SHA-512" hashValue="zPu3bJt4wimR6tTZy416MquR17g7qEwdJf6BOCOss6d+8WkMQkbQ17V6/oLrffNz9rQzQdgyo1svJnttGGZ8WA==" saltValue="Fav++tioOVuzzfD0QCenc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&amp;Lbijlage&amp;CRekenblad&amp;RRegio  Zuid-West</oddHeader>
    <oddFooter>&amp;LOpgemaakt door Rijksvastgoedbedrijf&amp;C01-03-2021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42"/>
  <sheetViews>
    <sheetView showGridLines="0" showRuler="0" view="pageBreakPreview" zoomScaleNormal="100" zoomScaleSheetLayoutView="100" zoomScalePageLayoutView="70" workbookViewId="0"/>
  </sheetViews>
  <sheetFormatPr baseColWidth="10" defaultColWidth="8.83203125" defaultRowHeight="15" x14ac:dyDescent="0.2"/>
  <cols>
    <col min="2" max="2" width="130.83203125" bestFit="1" customWidth="1"/>
    <col min="3" max="3" width="11.1640625" customWidth="1"/>
    <col min="4" max="5" width="15.33203125" customWidth="1"/>
  </cols>
  <sheetData>
    <row r="1" spans="1:5" ht="19" x14ac:dyDescent="0.25">
      <c r="A1" s="2" t="s">
        <v>63</v>
      </c>
      <c r="E1" s="10"/>
    </row>
    <row r="2" spans="1:5" x14ac:dyDescent="0.2">
      <c r="E2" s="10"/>
    </row>
    <row r="4" spans="1:5" x14ac:dyDescent="0.2">
      <c r="B4" s="9" t="s">
        <v>5</v>
      </c>
    </row>
    <row r="5" spans="1:5" x14ac:dyDescent="0.2">
      <c r="C5" t="s">
        <v>6</v>
      </c>
    </row>
    <row r="6" spans="1:5" x14ac:dyDescent="0.2">
      <c r="B6" t="s">
        <v>7</v>
      </c>
      <c r="C6" t="s">
        <v>8</v>
      </c>
      <c r="D6" t="s">
        <v>9</v>
      </c>
      <c r="E6" t="s">
        <v>10</v>
      </c>
    </row>
    <row r="7" spans="1:5" x14ac:dyDescent="0.2">
      <c r="B7" t="s">
        <v>64</v>
      </c>
      <c r="C7" s="11">
        <v>240</v>
      </c>
      <c r="D7" s="1"/>
      <c r="E7" s="4">
        <f t="shared" ref="E7:E32" si="0">+C7*D7</f>
        <v>0</v>
      </c>
    </row>
    <row r="8" spans="1:5" x14ac:dyDescent="0.2">
      <c r="B8" t="s">
        <v>11</v>
      </c>
      <c r="C8" s="11">
        <v>160</v>
      </c>
      <c r="D8" s="1"/>
      <c r="E8" s="4">
        <f t="shared" si="0"/>
        <v>0</v>
      </c>
    </row>
    <row r="9" spans="1:5" x14ac:dyDescent="0.2">
      <c r="B9" t="s">
        <v>65</v>
      </c>
      <c r="C9" s="11">
        <v>2400</v>
      </c>
      <c r="D9" s="1"/>
      <c r="E9" s="4">
        <f t="shared" si="0"/>
        <v>0</v>
      </c>
    </row>
    <row r="10" spans="1:5" x14ac:dyDescent="0.2">
      <c r="B10" t="s">
        <v>12</v>
      </c>
      <c r="C10" s="11">
        <v>2484</v>
      </c>
      <c r="D10" s="1"/>
      <c r="E10" s="4">
        <f t="shared" si="0"/>
        <v>0</v>
      </c>
    </row>
    <row r="11" spans="1:5" x14ac:dyDescent="0.2">
      <c r="B11" t="s">
        <v>188</v>
      </c>
      <c r="C11" s="11">
        <v>96</v>
      </c>
      <c r="D11" s="1"/>
      <c r="E11" s="4">
        <f t="shared" si="0"/>
        <v>0</v>
      </c>
    </row>
    <row r="12" spans="1:5" x14ac:dyDescent="0.2">
      <c r="B12" t="s">
        <v>189</v>
      </c>
      <c r="C12" s="11">
        <v>54</v>
      </c>
      <c r="D12" s="1"/>
      <c r="E12" s="4">
        <f t="shared" si="0"/>
        <v>0</v>
      </c>
    </row>
    <row r="13" spans="1:5" x14ac:dyDescent="0.2">
      <c r="B13" t="s">
        <v>190</v>
      </c>
      <c r="C13" s="11">
        <v>18</v>
      </c>
      <c r="D13" s="1"/>
      <c r="E13" s="4">
        <f t="shared" si="0"/>
        <v>0</v>
      </c>
    </row>
    <row r="14" spans="1:5" x14ac:dyDescent="0.2">
      <c r="B14" t="s">
        <v>191</v>
      </c>
      <c r="C14" s="11">
        <v>6</v>
      </c>
      <c r="D14" s="1"/>
      <c r="E14" s="4">
        <f t="shared" si="0"/>
        <v>0</v>
      </c>
    </row>
    <row r="15" spans="1:5" x14ac:dyDescent="0.2">
      <c r="B15" t="s">
        <v>192</v>
      </c>
      <c r="C15" s="11">
        <v>3</v>
      </c>
      <c r="D15" s="1"/>
      <c r="E15" s="4">
        <f t="shared" si="0"/>
        <v>0</v>
      </c>
    </row>
    <row r="16" spans="1:5" x14ac:dyDescent="0.2">
      <c r="B16" t="s">
        <v>13</v>
      </c>
      <c r="C16" s="11">
        <v>828</v>
      </c>
      <c r="D16" s="1"/>
      <c r="E16" s="4">
        <f t="shared" si="0"/>
        <v>0</v>
      </c>
    </row>
    <row r="17" spans="2:5" x14ac:dyDescent="0.2">
      <c r="B17" t="s">
        <v>193</v>
      </c>
      <c r="C17" s="11">
        <v>59</v>
      </c>
      <c r="D17" s="1"/>
      <c r="E17" s="4">
        <f t="shared" si="0"/>
        <v>0</v>
      </c>
    </row>
    <row r="18" spans="2:5" x14ac:dyDescent="0.2">
      <c r="B18" t="s">
        <v>194</v>
      </c>
      <c r="C18" s="11">
        <v>32</v>
      </c>
      <c r="D18" s="1"/>
      <c r="E18" s="4">
        <f t="shared" si="0"/>
        <v>0</v>
      </c>
    </row>
    <row r="19" spans="2:5" x14ac:dyDescent="0.2">
      <c r="B19" t="s">
        <v>195</v>
      </c>
      <c r="C19" s="11">
        <v>18</v>
      </c>
      <c r="D19" s="1"/>
      <c r="E19" s="4">
        <f t="shared" si="0"/>
        <v>0</v>
      </c>
    </row>
    <row r="20" spans="2:5" x14ac:dyDescent="0.2">
      <c r="B20" t="s">
        <v>196</v>
      </c>
      <c r="C20" s="11">
        <v>6</v>
      </c>
      <c r="D20" s="1"/>
      <c r="E20" s="4">
        <f t="shared" si="0"/>
        <v>0</v>
      </c>
    </row>
    <row r="21" spans="2:5" x14ac:dyDescent="0.2">
      <c r="B21" t="s">
        <v>197</v>
      </c>
      <c r="C21" s="11">
        <v>2</v>
      </c>
      <c r="D21" s="1"/>
      <c r="E21" s="4">
        <f t="shared" si="0"/>
        <v>0</v>
      </c>
    </row>
    <row r="22" spans="2:5" x14ac:dyDescent="0.2">
      <c r="B22" t="s">
        <v>207</v>
      </c>
      <c r="C22" s="11">
        <v>1</v>
      </c>
      <c r="D22" s="1"/>
      <c r="E22" s="4">
        <f t="shared" si="0"/>
        <v>0</v>
      </c>
    </row>
    <row r="23" spans="2:5" x14ac:dyDescent="0.2">
      <c r="B23" t="s">
        <v>208</v>
      </c>
      <c r="C23" s="11">
        <v>1</v>
      </c>
      <c r="D23" s="1"/>
      <c r="E23" s="4">
        <f t="shared" si="0"/>
        <v>0</v>
      </c>
    </row>
    <row r="24" spans="2:5" x14ac:dyDescent="0.2">
      <c r="B24" t="s">
        <v>209</v>
      </c>
      <c r="C24" s="11">
        <v>1</v>
      </c>
      <c r="D24" s="1"/>
      <c r="E24" s="4">
        <f t="shared" si="0"/>
        <v>0</v>
      </c>
    </row>
    <row r="25" spans="2:5" x14ac:dyDescent="0.2">
      <c r="B25" t="s">
        <v>210</v>
      </c>
      <c r="C25" s="11">
        <v>1</v>
      </c>
      <c r="D25" s="1"/>
      <c r="E25" s="4">
        <f t="shared" si="0"/>
        <v>0</v>
      </c>
    </row>
    <row r="26" spans="2:5" x14ac:dyDescent="0.2">
      <c r="B26" t="s">
        <v>211</v>
      </c>
      <c r="C26" s="11">
        <v>1</v>
      </c>
      <c r="D26" s="1"/>
      <c r="E26" s="4">
        <f t="shared" si="0"/>
        <v>0</v>
      </c>
    </row>
    <row r="27" spans="2:5" x14ac:dyDescent="0.2">
      <c r="B27" t="s">
        <v>212</v>
      </c>
      <c r="C27" s="11">
        <v>1</v>
      </c>
      <c r="D27" s="1"/>
      <c r="E27" s="4">
        <f t="shared" si="0"/>
        <v>0</v>
      </c>
    </row>
    <row r="28" spans="2:5" x14ac:dyDescent="0.2">
      <c r="B28" s="13" t="s">
        <v>14</v>
      </c>
      <c r="C28" s="11">
        <v>1</v>
      </c>
      <c r="D28" s="1"/>
      <c r="E28" s="4">
        <f t="shared" si="0"/>
        <v>0</v>
      </c>
    </row>
    <row r="29" spans="2:5" x14ac:dyDescent="0.2">
      <c r="B29" s="9"/>
      <c r="D29" s="14"/>
    </row>
    <row r="30" spans="2:5" x14ac:dyDescent="0.2">
      <c r="B30" t="s">
        <v>16</v>
      </c>
      <c r="C30" s="11">
        <v>100</v>
      </c>
      <c r="D30" s="1"/>
      <c r="E30" s="4">
        <f t="shared" si="0"/>
        <v>0</v>
      </c>
    </row>
    <row r="31" spans="2:5" x14ac:dyDescent="0.2">
      <c r="B31" t="s">
        <v>17</v>
      </c>
      <c r="C31" s="11">
        <v>70</v>
      </c>
      <c r="D31" s="1"/>
      <c r="E31" s="4">
        <f t="shared" si="0"/>
        <v>0</v>
      </c>
    </row>
    <row r="32" spans="2:5" x14ac:dyDescent="0.2">
      <c r="B32" t="s">
        <v>18</v>
      </c>
      <c r="C32" s="11">
        <v>30</v>
      </c>
      <c r="D32" s="1"/>
      <c r="E32" s="4">
        <f t="shared" si="0"/>
        <v>0</v>
      </c>
    </row>
    <row r="33" spans="2:5" x14ac:dyDescent="0.2">
      <c r="B33" t="s">
        <v>57</v>
      </c>
      <c r="D33" s="23">
        <v>0.1</v>
      </c>
    </row>
    <row r="34" spans="2:5" x14ac:dyDescent="0.2">
      <c r="B34" t="s">
        <v>58</v>
      </c>
      <c r="D34" s="23">
        <v>0.06</v>
      </c>
    </row>
    <row r="35" spans="2:5" ht="16" thickBot="1" x14ac:dyDescent="0.25"/>
    <row r="36" spans="2:5" ht="16" thickBot="1" x14ac:dyDescent="0.25">
      <c r="B36" s="9" t="s">
        <v>15</v>
      </c>
      <c r="E36" s="15">
        <f>SUM(E7:E32)</f>
        <v>0</v>
      </c>
    </row>
    <row r="38" spans="2:5" x14ac:dyDescent="0.2">
      <c r="B38" s="12" t="s">
        <v>19</v>
      </c>
    </row>
    <row r="39" spans="2:5" x14ac:dyDescent="0.2">
      <c r="B39" s="9" t="s">
        <v>60</v>
      </c>
    </row>
    <row r="41" spans="2:5" x14ac:dyDescent="0.2">
      <c r="B41" s="29" t="s">
        <v>231</v>
      </c>
      <c r="C41" s="29"/>
      <c r="D41" s="29"/>
      <c r="E41" s="16"/>
    </row>
    <row r="42" spans="2:5" ht="31" customHeight="1" x14ac:dyDescent="0.2">
      <c r="B42" s="29"/>
      <c r="C42" s="29"/>
      <c r="D42" s="29"/>
      <c r="E42" s="16"/>
    </row>
  </sheetData>
  <sheetProtection algorithmName="SHA-512" hashValue="lX3m5d5eXTLZnFYH/3n1ldMBGGF8vK5+4NyHkznrpu4G4CAMr8LmeAUe4elGeMXiHin78FVnt9fR0kkQWvTrxQ==" saltValue="nLw5zrXfcLWiMVwKHtrZfQ==" spinCount="100000" sheet="1" objects="1" scenarios="1"/>
  <mergeCells count="1">
    <mergeCell ref="B41:D42"/>
  </mergeCells>
  <conditionalFormatting sqref="D7:E28 D30:D34">
    <cfRule type="cellIs" dxfId="7" priority="2" operator="greaterThan">
      <formula>0</formula>
    </cfRule>
  </conditionalFormatting>
  <conditionalFormatting sqref="E30:E32">
    <cfRule type="cellIs" dxfId="6" priority="1" operator="greaterThan">
      <formula>0</formula>
    </cfRule>
  </conditionalFormatting>
  <conditionalFormatting sqref="E36 B38">
    <cfRule type="cellIs" dxfId="5" priority="9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&amp;Lbijlage&amp;CRekenblad&amp;RRegio  Zuid-West</oddHeader>
    <oddFooter>&amp;LOpgemaakt door Rijksvastgoedbedrijf&amp;C01-03-2021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F25"/>
  <sheetViews>
    <sheetView showGridLines="0" showRuler="0" view="pageBreakPreview" zoomScaleNormal="100" zoomScaleSheetLayoutView="100" zoomScalePageLayoutView="70" workbookViewId="0"/>
  </sheetViews>
  <sheetFormatPr baseColWidth="10" defaultColWidth="8.83203125" defaultRowHeight="15" x14ac:dyDescent="0.2"/>
  <cols>
    <col min="2" max="2" width="68.6640625" bestFit="1" customWidth="1"/>
    <col min="3" max="3" width="11.1640625" customWidth="1"/>
    <col min="4" max="5" width="15.33203125" customWidth="1"/>
  </cols>
  <sheetData>
    <row r="1" spans="1:5" ht="19" x14ac:dyDescent="0.25">
      <c r="A1" s="2" t="s">
        <v>63</v>
      </c>
    </row>
    <row r="4" spans="1:5" x14ac:dyDescent="0.2">
      <c r="B4" s="9" t="s">
        <v>20</v>
      </c>
    </row>
    <row r="5" spans="1:5" x14ac:dyDescent="0.2">
      <c r="C5" t="s">
        <v>6</v>
      </c>
    </row>
    <row r="6" spans="1:5" x14ac:dyDescent="0.2">
      <c r="B6" t="s">
        <v>7</v>
      </c>
      <c r="C6" t="s">
        <v>8</v>
      </c>
      <c r="D6" t="s">
        <v>9</v>
      </c>
      <c r="E6" t="s">
        <v>10</v>
      </c>
    </row>
    <row r="7" spans="1:5" x14ac:dyDescent="0.2">
      <c r="B7" t="s">
        <v>11</v>
      </c>
      <c r="C7" s="11">
        <v>473</v>
      </c>
      <c r="D7" s="1"/>
      <c r="E7" s="4">
        <f t="shared" ref="E7:E9" si="0">+C7*D7</f>
        <v>0</v>
      </c>
    </row>
    <row r="8" spans="1:5" x14ac:dyDescent="0.2">
      <c r="B8" t="s">
        <v>64</v>
      </c>
      <c r="C8" s="11">
        <v>368</v>
      </c>
      <c r="D8" s="1"/>
      <c r="E8" s="4">
        <f t="shared" si="0"/>
        <v>0</v>
      </c>
    </row>
    <row r="9" spans="1:5" x14ac:dyDescent="0.2">
      <c r="B9" t="s">
        <v>66</v>
      </c>
      <c r="C9" s="11">
        <v>158</v>
      </c>
      <c r="D9" s="1"/>
      <c r="E9" s="4">
        <f t="shared" si="0"/>
        <v>0</v>
      </c>
    </row>
    <row r="10" spans="1:5" x14ac:dyDescent="0.2">
      <c r="B10" t="s">
        <v>65</v>
      </c>
      <c r="C10" s="11">
        <v>53</v>
      </c>
      <c r="D10" s="1"/>
      <c r="E10" s="4">
        <f t="shared" ref="E10:E11" si="1">+C10*D10</f>
        <v>0</v>
      </c>
    </row>
    <row r="11" spans="1:5" x14ac:dyDescent="0.2">
      <c r="B11" t="s">
        <v>218</v>
      </c>
      <c r="C11" s="11">
        <v>8</v>
      </c>
      <c r="D11" s="1"/>
      <c r="E11" s="4">
        <f t="shared" si="1"/>
        <v>0</v>
      </c>
    </row>
    <row r="13" spans="1:5" x14ac:dyDescent="0.2">
      <c r="B13" t="s">
        <v>16</v>
      </c>
      <c r="C13" s="11">
        <v>100</v>
      </c>
      <c r="D13" s="1"/>
      <c r="E13" s="4">
        <f t="shared" ref="E13:E15" si="2">+C13*D13</f>
        <v>0</v>
      </c>
    </row>
    <row r="14" spans="1:5" x14ac:dyDescent="0.2">
      <c r="B14" t="s">
        <v>17</v>
      </c>
      <c r="C14" s="11">
        <v>70</v>
      </c>
      <c r="D14" s="1"/>
      <c r="E14" s="4">
        <f t="shared" si="2"/>
        <v>0</v>
      </c>
    </row>
    <row r="15" spans="1:5" x14ac:dyDescent="0.2">
      <c r="B15" t="s">
        <v>18</v>
      </c>
      <c r="C15" s="11">
        <v>30</v>
      </c>
      <c r="D15" s="1"/>
      <c r="E15" s="4">
        <f t="shared" si="2"/>
        <v>0</v>
      </c>
    </row>
    <row r="16" spans="1:5" x14ac:dyDescent="0.2">
      <c r="B16" t="s">
        <v>57</v>
      </c>
      <c r="D16" s="23">
        <v>0.1</v>
      </c>
      <c r="E16" s="14"/>
    </row>
    <row r="17" spans="2:6" x14ac:dyDescent="0.2">
      <c r="B17" t="s">
        <v>58</v>
      </c>
      <c r="D17" s="23">
        <v>0.06</v>
      </c>
      <c r="E17" s="14"/>
    </row>
    <row r="18" spans="2:6" x14ac:dyDescent="0.2">
      <c r="D18" s="14"/>
      <c r="E18" s="14"/>
    </row>
    <row r="19" spans="2:6" x14ac:dyDescent="0.2">
      <c r="B19" s="9" t="s">
        <v>15</v>
      </c>
      <c r="D19" s="14"/>
      <c r="E19" s="14"/>
    </row>
    <row r="20" spans="2:6" ht="16" thickBot="1" x14ac:dyDescent="0.25">
      <c r="D20" s="14"/>
      <c r="E20" s="14"/>
    </row>
    <row r="21" spans="2:6" ht="16" thickBot="1" x14ac:dyDescent="0.25">
      <c r="B21" s="12" t="s">
        <v>19</v>
      </c>
      <c r="E21" s="15">
        <f>SUM(E7:E15)</f>
        <v>0</v>
      </c>
    </row>
    <row r="22" spans="2:6" x14ac:dyDescent="0.2">
      <c r="B22" s="9" t="s">
        <v>59</v>
      </c>
    </row>
    <row r="24" spans="2:6" x14ac:dyDescent="0.2">
      <c r="B24" s="30" t="s">
        <v>231</v>
      </c>
      <c r="C24" s="30"/>
      <c r="D24" s="30"/>
      <c r="E24" s="30"/>
      <c r="F24" s="17"/>
    </row>
    <row r="25" spans="2:6" ht="46" customHeight="1" x14ac:dyDescent="0.2">
      <c r="B25" s="30"/>
      <c r="C25" s="30"/>
      <c r="D25" s="30"/>
      <c r="E25" s="30"/>
      <c r="F25" s="17"/>
    </row>
  </sheetData>
  <sheetProtection algorithmName="SHA-512" hashValue="p5Ncc7aqb4SRsNfmxMNm9ToZP4q2tD9+PS86IX/iKTx9qmP7hasDcLfusIcBEPCEepBLvFotgI/8twOAQk8VXA==" saltValue="INHNRXRQffVk9mlRbUdfKA==" spinCount="100000" sheet="1" objects="1" scenarios="1"/>
  <mergeCells count="1">
    <mergeCell ref="B24:E25"/>
  </mergeCells>
  <conditionalFormatting sqref="D13:D17">
    <cfRule type="cellIs" dxfId="4" priority="2" operator="greaterThan">
      <formula>0</formula>
    </cfRule>
  </conditionalFormatting>
  <conditionalFormatting sqref="D7:E11">
    <cfRule type="cellIs" dxfId="3" priority="16" operator="greaterThan">
      <formula>0</formula>
    </cfRule>
  </conditionalFormatting>
  <conditionalFormatting sqref="E10:E11 B21 E21">
    <cfRule type="cellIs" dxfId="2" priority="7" operator="greaterThan">
      <formula>0</formula>
    </cfRule>
  </conditionalFormatting>
  <conditionalFormatting sqref="E13:E15">
    <cfRule type="cellIs" dxfId="1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>&amp;Lbijlage&amp;CRekenblad&amp;RRegio  Zuid-West</oddHeader>
    <oddFooter>&amp;LOpgemaakt door Rijksvastgoedbedrijf&amp;C01-03-2021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K194"/>
  <sheetViews>
    <sheetView showGridLines="0" showRuler="0" view="pageBreakPreview" zoomScaleNormal="100" zoomScaleSheetLayoutView="100" zoomScalePageLayoutView="70" workbookViewId="0"/>
  </sheetViews>
  <sheetFormatPr baseColWidth="10" defaultColWidth="8.83203125" defaultRowHeight="15" x14ac:dyDescent="0.2"/>
  <cols>
    <col min="2" max="2" width="149.33203125" bestFit="1" customWidth="1"/>
    <col min="3" max="3" width="11.1640625" customWidth="1"/>
    <col min="4" max="5" width="15.33203125" customWidth="1"/>
  </cols>
  <sheetData>
    <row r="1" spans="1:11" ht="19" x14ac:dyDescent="0.25">
      <c r="A1" s="2" t="s">
        <v>63</v>
      </c>
    </row>
    <row r="3" spans="1:11" x14ac:dyDescent="0.2">
      <c r="C3" t="s">
        <v>6</v>
      </c>
      <c r="G3" s="18"/>
      <c r="H3" s="18"/>
      <c r="I3" s="18"/>
      <c r="J3" s="18"/>
      <c r="K3" s="18"/>
    </row>
    <row r="4" spans="1:11" x14ac:dyDescent="0.2">
      <c r="B4" s="9" t="s">
        <v>21</v>
      </c>
      <c r="C4" t="s">
        <v>8</v>
      </c>
      <c r="D4" t="s">
        <v>9</v>
      </c>
      <c r="E4" t="s">
        <v>22</v>
      </c>
      <c r="G4" s="18"/>
      <c r="H4" s="18"/>
      <c r="I4" s="18"/>
      <c r="J4" s="18"/>
      <c r="K4" s="18"/>
    </row>
    <row r="5" spans="1:11" x14ac:dyDescent="0.2">
      <c r="B5" t="s">
        <v>23</v>
      </c>
      <c r="C5" s="11">
        <v>1</v>
      </c>
      <c r="D5" s="24"/>
      <c r="E5" s="19">
        <f t="shared" ref="E5" si="0">+C5*D5</f>
        <v>0</v>
      </c>
      <c r="G5" s="18"/>
      <c r="H5" s="18"/>
      <c r="I5" s="18"/>
      <c r="J5" s="18"/>
      <c r="K5" s="18"/>
    </row>
    <row r="6" spans="1:11" x14ac:dyDescent="0.2">
      <c r="B6" t="s">
        <v>24</v>
      </c>
      <c r="C6" s="11">
        <v>1</v>
      </c>
      <c r="D6" s="24"/>
      <c r="E6" s="19">
        <f t="shared" ref="E6:E180" si="1">+C6*D6</f>
        <v>0</v>
      </c>
      <c r="G6" s="18"/>
      <c r="H6" s="18"/>
      <c r="I6" s="18"/>
      <c r="J6" s="18"/>
      <c r="K6" s="18"/>
    </row>
    <row r="7" spans="1:11" x14ac:dyDescent="0.2">
      <c r="B7" t="s">
        <v>56</v>
      </c>
      <c r="C7" s="11">
        <v>1</v>
      </c>
      <c r="D7" s="28">
        <v>150000</v>
      </c>
      <c r="E7" s="19">
        <f t="shared" si="1"/>
        <v>150000</v>
      </c>
      <c r="G7" s="18"/>
      <c r="H7" s="18"/>
      <c r="I7" s="18"/>
      <c r="J7" s="18"/>
      <c r="K7" s="18"/>
    </row>
    <row r="8" spans="1:11" x14ac:dyDescent="0.2">
      <c r="B8" t="s">
        <v>25</v>
      </c>
      <c r="C8" s="11">
        <v>40</v>
      </c>
      <c r="D8" s="25"/>
      <c r="E8" s="19">
        <f t="shared" si="1"/>
        <v>0</v>
      </c>
      <c r="G8" s="18"/>
      <c r="H8" s="18"/>
      <c r="I8" s="18"/>
      <c r="J8" s="18"/>
      <c r="K8" s="18"/>
    </row>
    <row r="9" spans="1:11" x14ac:dyDescent="0.2">
      <c r="B9" t="s">
        <v>26</v>
      </c>
      <c r="C9" s="11">
        <v>100</v>
      </c>
      <c r="D9" s="25"/>
      <c r="E9" s="19">
        <f t="shared" si="1"/>
        <v>0</v>
      </c>
      <c r="G9" s="18"/>
      <c r="H9" s="18"/>
      <c r="I9" s="18"/>
      <c r="J9" s="18"/>
      <c r="K9" s="18"/>
    </row>
    <row r="10" spans="1:11" x14ac:dyDescent="0.2">
      <c r="B10" t="s">
        <v>27</v>
      </c>
      <c r="C10" s="11">
        <v>100</v>
      </c>
      <c r="D10" s="25"/>
      <c r="E10" s="19">
        <f t="shared" si="1"/>
        <v>0</v>
      </c>
      <c r="G10" s="18"/>
      <c r="H10" s="18"/>
      <c r="I10" s="18"/>
      <c r="J10" s="18"/>
      <c r="K10" s="18"/>
    </row>
    <row r="11" spans="1:11" x14ac:dyDescent="0.2">
      <c r="B11" t="s">
        <v>28</v>
      </c>
      <c r="C11" s="11">
        <v>40</v>
      </c>
      <c r="D11" s="25"/>
      <c r="E11" s="19">
        <f t="shared" si="1"/>
        <v>0</v>
      </c>
      <c r="G11" s="18"/>
      <c r="H11" s="18"/>
      <c r="I11" s="18"/>
      <c r="J11" s="18"/>
      <c r="K11" s="18"/>
    </row>
    <row r="12" spans="1:11" x14ac:dyDescent="0.2">
      <c r="B12" t="s">
        <v>220</v>
      </c>
      <c r="C12" s="11">
        <v>500</v>
      </c>
      <c r="D12" s="25"/>
      <c r="E12" s="19">
        <f t="shared" si="1"/>
        <v>0</v>
      </c>
      <c r="G12" s="18"/>
      <c r="H12" s="18"/>
      <c r="I12" s="18"/>
      <c r="J12" s="18"/>
      <c r="K12" s="18"/>
    </row>
    <row r="13" spans="1:11" x14ac:dyDescent="0.2">
      <c r="B13" t="s">
        <v>29</v>
      </c>
      <c r="C13" s="11">
        <v>8</v>
      </c>
      <c r="D13" s="25"/>
      <c r="E13" s="19">
        <f t="shared" si="1"/>
        <v>0</v>
      </c>
    </row>
    <row r="14" spans="1:11" x14ac:dyDescent="0.2">
      <c r="B14" s="6" t="s">
        <v>232</v>
      </c>
      <c r="C14" s="11">
        <v>2700</v>
      </c>
      <c r="D14" s="25"/>
      <c r="E14" s="19">
        <f t="shared" si="1"/>
        <v>0</v>
      </c>
    </row>
    <row r="15" spans="1:11" x14ac:dyDescent="0.2">
      <c r="B15" t="s">
        <v>219</v>
      </c>
      <c r="C15" s="11">
        <v>8</v>
      </c>
      <c r="D15" s="25"/>
      <c r="E15" s="19">
        <f t="shared" si="1"/>
        <v>0</v>
      </c>
    </row>
    <row r="16" spans="1:11" x14ac:dyDescent="0.2">
      <c r="B16" t="s">
        <v>183</v>
      </c>
      <c r="C16" s="11">
        <v>1</v>
      </c>
      <c r="D16" s="25"/>
      <c r="E16" s="19">
        <f t="shared" si="1"/>
        <v>0</v>
      </c>
    </row>
    <row r="17" spans="2:5" x14ac:dyDescent="0.2">
      <c r="B17" t="s">
        <v>184</v>
      </c>
      <c r="C17" s="11">
        <v>1</v>
      </c>
      <c r="D17" s="25"/>
      <c r="E17" s="19">
        <f t="shared" si="1"/>
        <v>0</v>
      </c>
    </row>
    <row r="18" spans="2:5" x14ac:dyDescent="0.2">
      <c r="B18" t="s">
        <v>185</v>
      </c>
      <c r="C18" s="11">
        <v>1</v>
      </c>
      <c r="D18" s="25"/>
      <c r="E18" s="19">
        <f t="shared" si="1"/>
        <v>0</v>
      </c>
    </row>
    <row r="19" spans="2:5" x14ac:dyDescent="0.2">
      <c r="B19" t="s">
        <v>186</v>
      </c>
      <c r="C19" s="11">
        <v>1</v>
      </c>
      <c r="D19" s="25"/>
      <c r="E19" s="19">
        <f t="shared" si="1"/>
        <v>0</v>
      </c>
    </row>
    <row r="20" spans="2:5" x14ac:dyDescent="0.2">
      <c r="B20" t="s">
        <v>187</v>
      </c>
      <c r="C20" s="11">
        <v>1</v>
      </c>
      <c r="D20" s="25"/>
      <c r="E20" s="19">
        <f t="shared" si="1"/>
        <v>0</v>
      </c>
    </row>
    <row r="21" spans="2:5" x14ac:dyDescent="0.2">
      <c r="B21" t="s">
        <v>206</v>
      </c>
      <c r="C21" s="11">
        <v>3</v>
      </c>
      <c r="D21" s="25"/>
      <c r="E21" s="19">
        <f t="shared" si="1"/>
        <v>0</v>
      </c>
    </row>
    <row r="22" spans="2:5" x14ac:dyDescent="0.2">
      <c r="B22" t="s">
        <v>198</v>
      </c>
      <c r="C22" s="11">
        <v>50</v>
      </c>
      <c r="D22" s="25"/>
      <c r="E22" s="19">
        <f t="shared" si="1"/>
        <v>0</v>
      </c>
    </row>
    <row r="23" spans="2:5" x14ac:dyDescent="0.2">
      <c r="B23" t="s">
        <v>199</v>
      </c>
      <c r="C23" s="11">
        <v>50</v>
      </c>
      <c r="D23" s="25"/>
      <c r="E23" s="19">
        <f t="shared" si="1"/>
        <v>0</v>
      </c>
    </row>
    <row r="24" spans="2:5" x14ac:dyDescent="0.2">
      <c r="B24" t="s">
        <v>204</v>
      </c>
      <c r="C24" s="11">
        <v>3</v>
      </c>
      <c r="D24" s="25"/>
      <c r="E24" s="19">
        <f t="shared" si="1"/>
        <v>0</v>
      </c>
    </row>
    <row r="25" spans="2:5" x14ac:dyDescent="0.2">
      <c r="B25" t="s">
        <v>205</v>
      </c>
      <c r="C25" s="11">
        <v>3</v>
      </c>
      <c r="D25" s="25"/>
      <c r="E25" s="19">
        <f t="shared" si="1"/>
        <v>0</v>
      </c>
    </row>
    <row r="26" spans="2:5" x14ac:dyDescent="0.2">
      <c r="B26" t="s">
        <v>84</v>
      </c>
      <c r="C26" s="11">
        <v>6</v>
      </c>
      <c r="D26" s="25"/>
      <c r="E26" s="19">
        <f t="shared" si="1"/>
        <v>0</v>
      </c>
    </row>
    <row r="27" spans="2:5" x14ac:dyDescent="0.2">
      <c r="B27" t="s">
        <v>85</v>
      </c>
      <c r="C27" s="11">
        <v>6</v>
      </c>
      <c r="D27" s="25"/>
      <c r="E27" s="19">
        <f t="shared" si="1"/>
        <v>0</v>
      </c>
    </row>
    <row r="28" spans="2:5" x14ac:dyDescent="0.2">
      <c r="B28" t="s">
        <v>86</v>
      </c>
      <c r="C28" s="11">
        <v>6</v>
      </c>
      <c r="D28" s="25"/>
      <c r="E28" s="19">
        <f t="shared" si="1"/>
        <v>0</v>
      </c>
    </row>
    <row r="29" spans="2:5" x14ac:dyDescent="0.2">
      <c r="B29" t="s">
        <v>87</v>
      </c>
      <c r="C29" s="11">
        <v>6</v>
      </c>
      <c r="D29" s="25"/>
      <c r="E29" s="19">
        <f t="shared" si="1"/>
        <v>0</v>
      </c>
    </row>
    <row r="30" spans="2:5" x14ac:dyDescent="0.2">
      <c r="B30" t="s">
        <v>88</v>
      </c>
      <c r="C30" s="11">
        <v>6</v>
      </c>
      <c r="D30" s="25"/>
      <c r="E30" s="19">
        <f t="shared" si="1"/>
        <v>0</v>
      </c>
    </row>
    <row r="31" spans="2:5" x14ac:dyDescent="0.2">
      <c r="B31" t="s">
        <v>200</v>
      </c>
      <c r="C31" s="11">
        <v>1</v>
      </c>
      <c r="D31" s="25"/>
      <c r="E31" s="19">
        <f t="shared" si="1"/>
        <v>0</v>
      </c>
    </row>
    <row r="32" spans="2:5" x14ac:dyDescent="0.2">
      <c r="B32" t="s">
        <v>201</v>
      </c>
      <c r="C32" s="11">
        <v>1</v>
      </c>
      <c r="D32" s="25"/>
      <c r="E32" s="19">
        <f t="shared" si="1"/>
        <v>0</v>
      </c>
    </row>
    <row r="33" spans="2:5" x14ac:dyDescent="0.2">
      <c r="B33" t="s">
        <v>202</v>
      </c>
      <c r="C33" s="11">
        <v>1</v>
      </c>
      <c r="D33" s="25"/>
      <c r="E33" s="19">
        <f t="shared" si="1"/>
        <v>0</v>
      </c>
    </row>
    <row r="34" spans="2:5" x14ac:dyDescent="0.2">
      <c r="B34" t="s">
        <v>203</v>
      </c>
      <c r="C34" s="11">
        <v>1</v>
      </c>
      <c r="D34" s="25"/>
      <c r="E34" s="19">
        <f t="shared" si="1"/>
        <v>0</v>
      </c>
    </row>
    <row r="35" spans="2:5" x14ac:dyDescent="0.2">
      <c r="B35" t="s">
        <v>222</v>
      </c>
      <c r="C35" s="11">
        <v>1</v>
      </c>
      <c r="D35" s="25"/>
      <c r="E35" s="19">
        <f t="shared" si="1"/>
        <v>0</v>
      </c>
    </row>
    <row r="36" spans="2:5" x14ac:dyDescent="0.2">
      <c r="B36" t="s">
        <v>213</v>
      </c>
      <c r="C36" s="11">
        <v>350</v>
      </c>
      <c r="D36" s="25"/>
      <c r="E36" s="19">
        <f t="shared" si="1"/>
        <v>0</v>
      </c>
    </row>
    <row r="37" spans="2:5" x14ac:dyDescent="0.2">
      <c r="B37" t="s">
        <v>30</v>
      </c>
      <c r="C37" s="11">
        <v>350</v>
      </c>
      <c r="D37" s="25"/>
      <c r="E37" s="19">
        <f t="shared" si="1"/>
        <v>0</v>
      </c>
    </row>
    <row r="38" spans="2:5" x14ac:dyDescent="0.2">
      <c r="B38" t="s">
        <v>214</v>
      </c>
      <c r="C38" s="11">
        <v>30</v>
      </c>
      <c r="D38" s="25"/>
      <c r="E38" s="19">
        <f t="shared" si="1"/>
        <v>0</v>
      </c>
    </row>
    <row r="39" spans="2:5" x14ac:dyDescent="0.2">
      <c r="B39" t="s">
        <v>31</v>
      </c>
      <c r="C39" s="11">
        <v>30</v>
      </c>
      <c r="D39" s="25"/>
      <c r="E39" s="19">
        <f t="shared" si="1"/>
        <v>0</v>
      </c>
    </row>
    <row r="40" spans="2:5" x14ac:dyDescent="0.2">
      <c r="B40" t="s">
        <v>215</v>
      </c>
      <c r="C40" s="11">
        <v>5</v>
      </c>
      <c r="D40" s="25"/>
      <c r="E40" s="19">
        <f t="shared" si="1"/>
        <v>0</v>
      </c>
    </row>
    <row r="41" spans="2:5" x14ac:dyDescent="0.2">
      <c r="B41" t="s">
        <v>32</v>
      </c>
      <c r="C41" s="11">
        <v>5</v>
      </c>
      <c r="D41" s="25"/>
      <c r="E41" s="19">
        <f t="shared" si="1"/>
        <v>0</v>
      </c>
    </row>
    <row r="42" spans="2:5" x14ac:dyDescent="0.2">
      <c r="B42" t="s">
        <v>74</v>
      </c>
      <c r="C42" s="11">
        <v>1</v>
      </c>
      <c r="D42" s="25"/>
      <c r="E42" s="19">
        <f t="shared" si="1"/>
        <v>0</v>
      </c>
    </row>
    <row r="43" spans="2:5" x14ac:dyDescent="0.2">
      <c r="B43" t="s">
        <v>75</v>
      </c>
      <c r="C43" s="11">
        <v>1</v>
      </c>
      <c r="D43" s="25"/>
      <c r="E43" s="19">
        <f t="shared" si="1"/>
        <v>0</v>
      </c>
    </row>
    <row r="44" spans="2:5" x14ac:dyDescent="0.2">
      <c r="B44" t="s">
        <v>76</v>
      </c>
      <c r="C44" s="11">
        <v>1</v>
      </c>
      <c r="D44" s="25"/>
      <c r="E44" s="19">
        <f t="shared" si="1"/>
        <v>0</v>
      </c>
    </row>
    <row r="45" spans="2:5" x14ac:dyDescent="0.2">
      <c r="B45" t="s">
        <v>77</v>
      </c>
      <c r="C45" s="11">
        <v>1</v>
      </c>
      <c r="D45" s="25"/>
      <c r="E45" s="19">
        <f t="shared" si="1"/>
        <v>0</v>
      </c>
    </row>
    <row r="46" spans="2:5" x14ac:dyDescent="0.2">
      <c r="B46" t="s">
        <v>78</v>
      </c>
      <c r="C46" s="11">
        <v>1</v>
      </c>
      <c r="D46" s="25"/>
      <c r="E46" s="19">
        <f t="shared" si="1"/>
        <v>0</v>
      </c>
    </row>
    <row r="47" spans="2:5" x14ac:dyDescent="0.2">
      <c r="B47" t="s">
        <v>79</v>
      </c>
      <c r="C47" s="11">
        <v>20</v>
      </c>
      <c r="D47" s="25"/>
      <c r="E47" s="19">
        <f t="shared" si="1"/>
        <v>0</v>
      </c>
    </row>
    <row r="48" spans="2:5" x14ac:dyDescent="0.2">
      <c r="B48" t="s">
        <v>80</v>
      </c>
      <c r="C48" s="11">
        <v>20</v>
      </c>
      <c r="D48" s="25"/>
      <c r="E48" s="19">
        <f t="shared" si="1"/>
        <v>0</v>
      </c>
    </row>
    <row r="49" spans="2:5" x14ac:dyDescent="0.2">
      <c r="B49" t="s">
        <v>81</v>
      </c>
      <c r="C49" s="11">
        <v>5</v>
      </c>
      <c r="D49" s="25"/>
      <c r="E49" s="19">
        <f t="shared" si="1"/>
        <v>0</v>
      </c>
    </row>
    <row r="50" spans="2:5" x14ac:dyDescent="0.2">
      <c r="B50" t="s">
        <v>82</v>
      </c>
      <c r="C50" s="11">
        <v>2</v>
      </c>
      <c r="D50" s="25"/>
      <c r="E50" s="19">
        <f t="shared" si="1"/>
        <v>0</v>
      </c>
    </row>
    <row r="51" spans="2:5" x14ac:dyDescent="0.2">
      <c r="B51" t="s">
        <v>83</v>
      </c>
      <c r="C51" s="11">
        <v>1</v>
      </c>
      <c r="D51" s="25"/>
      <c r="E51" s="19">
        <f t="shared" si="1"/>
        <v>0</v>
      </c>
    </row>
    <row r="52" spans="2:5" x14ac:dyDescent="0.2">
      <c r="B52" t="s">
        <v>33</v>
      </c>
      <c r="C52" s="11">
        <v>821</v>
      </c>
      <c r="D52" s="25"/>
      <c r="E52" s="19">
        <f t="shared" si="1"/>
        <v>0</v>
      </c>
    </row>
    <row r="53" spans="2:5" x14ac:dyDescent="0.2">
      <c r="B53" t="s">
        <v>221</v>
      </c>
      <c r="C53" s="11">
        <v>821</v>
      </c>
      <c r="D53" s="25"/>
      <c r="E53" s="19">
        <f t="shared" si="1"/>
        <v>0</v>
      </c>
    </row>
    <row r="54" spans="2:5" x14ac:dyDescent="0.2">
      <c r="B54" t="s">
        <v>216</v>
      </c>
      <c r="C54" s="11">
        <v>300</v>
      </c>
      <c r="D54" s="25"/>
      <c r="E54" s="19">
        <f t="shared" si="1"/>
        <v>0</v>
      </c>
    </row>
    <row r="55" spans="2:5" x14ac:dyDescent="0.2">
      <c r="B55" t="s">
        <v>217</v>
      </c>
      <c r="C55" s="11">
        <v>1000</v>
      </c>
      <c r="D55" s="25"/>
      <c r="E55" s="19">
        <f t="shared" si="1"/>
        <v>0</v>
      </c>
    </row>
    <row r="56" spans="2:5" x14ac:dyDescent="0.2">
      <c r="B56" t="s">
        <v>224</v>
      </c>
      <c r="C56" s="11">
        <v>145</v>
      </c>
      <c r="D56" s="25"/>
      <c r="E56" s="19">
        <f t="shared" si="1"/>
        <v>0</v>
      </c>
    </row>
    <row r="57" spans="2:5" x14ac:dyDescent="0.2">
      <c r="B57" t="s">
        <v>223</v>
      </c>
      <c r="C57" s="11">
        <v>145</v>
      </c>
      <c r="D57" s="25"/>
      <c r="E57" s="19">
        <f t="shared" si="1"/>
        <v>0</v>
      </c>
    </row>
    <row r="58" spans="2:5" x14ac:dyDescent="0.2">
      <c r="B58" t="s">
        <v>225</v>
      </c>
      <c r="C58" s="11">
        <v>145</v>
      </c>
      <c r="D58" s="25"/>
      <c r="E58" s="19">
        <f t="shared" si="1"/>
        <v>0</v>
      </c>
    </row>
    <row r="59" spans="2:5" x14ac:dyDescent="0.2">
      <c r="B59" t="s">
        <v>235</v>
      </c>
      <c r="C59" s="11">
        <v>200</v>
      </c>
      <c r="D59" s="25"/>
      <c r="E59" s="19">
        <f t="shared" si="1"/>
        <v>0</v>
      </c>
    </row>
    <row r="60" spans="2:5" x14ac:dyDescent="0.2">
      <c r="B60" t="s">
        <v>68</v>
      </c>
      <c r="C60" s="11">
        <v>15</v>
      </c>
      <c r="D60" s="25"/>
      <c r="E60" s="19">
        <f t="shared" si="1"/>
        <v>0</v>
      </c>
    </row>
    <row r="61" spans="2:5" x14ac:dyDescent="0.2">
      <c r="B61" t="s">
        <v>69</v>
      </c>
      <c r="C61" s="11">
        <v>15</v>
      </c>
      <c r="D61" s="25"/>
      <c r="E61" s="19">
        <f t="shared" si="1"/>
        <v>0</v>
      </c>
    </row>
    <row r="62" spans="2:5" x14ac:dyDescent="0.2">
      <c r="B62" t="s">
        <v>70</v>
      </c>
      <c r="C62" s="11">
        <v>10</v>
      </c>
      <c r="D62" s="25"/>
      <c r="E62" s="19">
        <f t="shared" si="1"/>
        <v>0</v>
      </c>
    </row>
    <row r="63" spans="2:5" x14ac:dyDescent="0.2">
      <c r="B63" t="s">
        <v>233</v>
      </c>
      <c r="C63" s="11">
        <v>10</v>
      </c>
      <c r="D63" s="25"/>
      <c r="E63" s="19">
        <f t="shared" si="1"/>
        <v>0</v>
      </c>
    </row>
    <row r="64" spans="2:5" x14ac:dyDescent="0.2">
      <c r="B64" s="6" t="s">
        <v>227</v>
      </c>
      <c r="C64" s="11">
        <v>10</v>
      </c>
      <c r="D64" s="25"/>
      <c r="E64" s="19">
        <f t="shared" si="1"/>
        <v>0</v>
      </c>
    </row>
    <row r="65" spans="1:5" x14ac:dyDescent="0.2">
      <c r="B65" s="6" t="s">
        <v>226</v>
      </c>
      <c r="C65" s="11">
        <v>10</v>
      </c>
      <c r="D65" s="25"/>
      <c r="E65" s="19">
        <f t="shared" si="1"/>
        <v>0</v>
      </c>
    </row>
    <row r="66" spans="1:5" x14ac:dyDescent="0.2">
      <c r="B66" t="s">
        <v>71</v>
      </c>
      <c r="C66" s="11">
        <v>15</v>
      </c>
      <c r="D66" s="25"/>
      <c r="E66" s="19">
        <f t="shared" si="1"/>
        <v>0</v>
      </c>
    </row>
    <row r="67" spans="1:5" x14ac:dyDescent="0.2">
      <c r="B67" t="s">
        <v>72</v>
      </c>
      <c r="C67" s="11">
        <v>15</v>
      </c>
      <c r="D67" s="25"/>
      <c r="E67" s="19">
        <f t="shared" si="1"/>
        <v>0</v>
      </c>
    </row>
    <row r="68" spans="1:5" x14ac:dyDescent="0.2">
      <c r="B68" s="6" t="s">
        <v>73</v>
      </c>
      <c r="C68" s="11">
        <v>10</v>
      </c>
      <c r="D68" s="25"/>
      <c r="E68" s="19">
        <f t="shared" si="1"/>
        <v>0</v>
      </c>
    </row>
    <row r="69" spans="1:5" x14ac:dyDescent="0.2">
      <c r="B69" s="6" t="s">
        <v>234</v>
      </c>
      <c r="C69" s="11">
        <v>10</v>
      </c>
      <c r="D69" s="25"/>
      <c r="E69" s="19">
        <f t="shared" si="1"/>
        <v>0</v>
      </c>
    </row>
    <row r="70" spans="1:5" x14ac:dyDescent="0.2">
      <c r="B70" s="6" t="s">
        <v>228</v>
      </c>
      <c r="C70" s="11">
        <v>10</v>
      </c>
      <c r="D70" s="25"/>
      <c r="E70" s="19">
        <f t="shared" si="1"/>
        <v>0</v>
      </c>
    </row>
    <row r="71" spans="1:5" x14ac:dyDescent="0.2">
      <c r="B71" s="6" t="s">
        <v>229</v>
      </c>
      <c r="C71" s="11">
        <v>10</v>
      </c>
      <c r="D71" s="25"/>
      <c r="E71" s="19">
        <f t="shared" si="1"/>
        <v>0</v>
      </c>
    </row>
    <row r="72" spans="1:5" x14ac:dyDescent="0.2">
      <c r="B72" s="6" t="s">
        <v>34</v>
      </c>
      <c r="C72" s="11">
        <v>15</v>
      </c>
      <c r="D72" s="25"/>
      <c r="E72" s="19">
        <f t="shared" si="1"/>
        <v>0</v>
      </c>
    </row>
    <row r="73" spans="1:5" x14ac:dyDescent="0.2">
      <c r="B73" s="6" t="s">
        <v>35</v>
      </c>
      <c r="C73" s="11">
        <v>15</v>
      </c>
      <c r="D73" s="25"/>
      <c r="E73" s="19">
        <f t="shared" si="1"/>
        <v>0</v>
      </c>
    </row>
    <row r="74" spans="1:5" x14ac:dyDescent="0.2">
      <c r="B74" s="6" t="s">
        <v>36</v>
      </c>
      <c r="C74" s="11">
        <v>15</v>
      </c>
      <c r="D74" s="25"/>
      <c r="E74" s="19">
        <f t="shared" si="1"/>
        <v>0</v>
      </c>
    </row>
    <row r="75" spans="1:5" x14ac:dyDescent="0.2">
      <c r="B75" s="6" t="s">
        <v>37</v>
      </c>
      <c r="C75" s="11">
        <v>15</v>
      </c>
      <c r="D75" s="25"/>
      <c r="E75" s="19">
        <f t="shared" si="1"/>
        <v>0</v>
      </c>
    </row>
    <row r="76" spans="1:5" x14ac:dyDescent="0.2">
      <c r="B76" t="s">
        <v>38</v>
      </c>
      <c r="C76" s="11">
        <v>15</v>
      </c>
      <c r="D76" s="25"/>
      <c r="E76" s="19">
        <f t="shared" si="1"/>
        <v>0</v>
      </c>
    </row>
    <row r="77" spans="1:5" x14ac:dyDescent="0.2">
      <c r="A77" s="20"/>
      <c r="B77" s="6" t="s">
        <v>39</v>
      </c>
      <c r="C77" s="11">
        <v>15</v>
      </c>
      <c r="D77" s="25"/>
      <c r="E77" s="19">
        <f t="shared" si="1"/>
        <v>0</v>
      </c>
    </row>
    <row r="78" spans="1:5" x14ac:dyDescent="0.2">
      <c r="A78" s="20"/>
      <c r="B78" s="6" t="s">
        <v>40</v>
      </c>
      <c r="C78" s="11">
        <v>15</v>
      </c>
      <c r="D78" s="25"/>
      <c r="E78" s="19">
        <f t="shared" si="1"/>
        <v>0</v>
      </c>
    </row>
    <row r="79" spans="1:5" x14ac:dyDescent="0.2">
      <c r="A79" s="20"/>
      <c r="B79" s="6" t="s">
        <v>41</v>
      </c>
      <c r="C79" s="11">
        <v>15</v>
      </c>
      <c r="D79" s="25"/>
      <c r="E79" s="19">
        <f t="shared" si="1"/>
        <v>0</v>
      </c>
    </row>
    <row r="80" spans="1:5" x14ac:dyDescent="0.2">
      <c r="A80" s="20"/>
      <c r="B80" s="6" t="s">
        <v>42</v>
      </c>
      <c r="C80" s="11">
        <v>15</v>
      </c>
      <c r="D80" s="25"/>
      <c r="E80" s="19">
        <f t="shared" si="1"/>
        <v>0</v>
      </c>
    </row>
    <row r="81" spans="1:5" x14ac:dyDescent="0.2">
      <c r="A81" s="20"/>
      <c r="B81" s="27" t="s">
        <v>43</v>
      </c>
      <c r="D81" s="26"/>
      <c r="E81" s="19"/>
    </row>
    <row r="82" spans="1:5" x14ac:dyDescent="0.2">
      <c r="B82" s="13" t="s">
        <v>89</v>
      </c>
      <c r="C82" s="11">
        <v>10</v>
      </c>
      <c r="D82" s="25"/>
      <c r="E82" s="19">
        <f t="shared" si="1"/>
        <v>0</v>
      </c>
    </row>
    <row r="83" spans="1:5" x14ac:dyDescent="0.2">
      <c r="B83" s="13" t="s">
        <v>90</v>
      </c>
      <c r="C83" s="11">
        <v>10</v>
      </c>
      <c r="D83" s="25"/>
      <c r="E83" s="19">
        <f t="shared" si="1"/>
        <v>0</v>
      </c>
    </row>
    <row r="84" spans="1:5" x14ac:dyDescent="0.2">
      <c r="B84" s="13" t="s">
        <v>91</v>
      </c>
      <c r="C84" s="11">
        <v>10</v>
      </c>
      <c r="D84" s="25"/>
      <c r="E84" s="19">
        <f t="shared" si="1"/>
        <v>0</v>
      </c>
    </row>
    <row r="85" spans="1:5" x14ac:dyDescent="0.2">
      <c r="B85" s="13" t="s">
        <v>92</v>
      </c>
      <c r="C85" s="11">
        <v>10</v>
      </c>
      <c r="D85" s="25"/>
      <c r="E85" s="19">
        <f t="shared" si="1"/>
        <v>0</v>
      </c>
    </row>
    <row r="86" spans="1:5" x14ac:dyDescent="0.2">
      <c r="B86" s="13" t="s">
        <v>93</v>
      </c>
      <c r="C86" s="11">
        <v>10</v>
      </c>
      <c r="D86" s="25"/>
      <c r="E86" s="19">
        <f t="shared" si="1"/>
        <v>0</v>
      </c>
    </row>
    <row r="87" spans="1:5" x14ac:dyDescent="0.2">
      <c r="B87" s="13" t="s">
        <v>94</v>
      </c>
      <c r="C87" s="11">
        <v>10</v>
      </c>
      <c r="D87" s="25"/>
      <c r="E87" s="19">
        <f t="shared" si="1"/>
        <v>0</v>
      </c>
    </row>
    <row r="88" spans="1:5" x14ac:dyDescent="0.2">
      <c r="B88" s="13" t="s">
        <v>95</v>
      </c>
      <c r="C88" s="11">
        <v>10</v>
      </c>
      <c r="D88" s="25"/>
      <c r="E88" s="19">
        <f t="shared" si="1"/>
        <v>0</v>
      </c>
    </row>
    <row r="89" spans="1:5" x14ac:dyDescent="0.2">
      <c r="B89" s="13" t="s">
        <v>96</v>
      </c>
      <c r="C89" s="11">
        <v>10</v>
      </c>
      <c r="D89" s="25"/>
      <c r="E89" s="19">
        <f t="shared" si="1"/>
        <v>0</v>
      </c>
    </row>
    <row r="90" spans="1:5" x14ac:dyDescent="0.2">
      <c r="B90" s="13" t="s">
        <v>97</v>
      </c>
      <c r="C90" s="11">
        <v>10</v>
      </c>
      <c r="D90" s="25"/>
      <c r="E90" s="19">
        <f t="shared" si="1"/>
        <v>0</v>
      </c>
    </row>
    <row r="91" spans="1:5" x14ac:dyDescent="0.2">
      <c r="B91" s="13" t="s">
        <v>98</v>
      </c>
      <c r="C91" s="11">
        <v>10</v>
      </c>
      <c r="D91" s="25"/>
      <c r="E91" s="19">
        <f t="shared" si="1"/>
        <v>0</v>
      </c>
    </row>
    <row r="92" spans="1:5" x14ac:dyDescent="0.2">
      <c r="B92" s="13" t="s">
        <v>99</v>
      </c>
      <c r="C92" s="11">
        <v>10</v>
      </c>
      <c r="D92" s="25"/>
      <c r="E92" s="19">
        <f t="shared" si="1"/>
        <v>0</v>
      </c>
    </row>
    <row r="93" spans="1:5" x14ac:dyDescent="0.2">
      <c r="B93" s="13" t="s">
        <v>100</v>
      </c>
      <c r="C93" s="11">
        <v>10</v>
      </c>
      <c r="D93" s="25"/>
      <c r="E93" s="19">
        <f t="shared" si="1"/>
        <v>0</v>
      </c>
    </row>
    <row r="94" spans="1:5" x14ac:dyDescent="0.2">
      <c r="B94" s="13" t="s">
        <v>101</v>
      </c>
      <c r="C94" s="11">
        <v>10</v>
      </c>
      <c r="D94" s="25"/>
      <c r="E94" s="19">
        <f t="shared" si="1"/>
        <v>0</v>
      </c>
    </row>
    <row r="95" spans="1:5" x14ac:dyDescent="0.2">
      <c r="B95" s="13" t="s">
        <v>102</v>
      </c>
      <c r="C95" s="11">
        <v>10</v>
      </c>
      <c r="D95" s="25"/>
      <c r="E95" s="19">
        <f t="shared" si="1"/>
        <v>0</v>
      </c>
    </row>
    <row r="96" spans="1:5" x14ac:dyDescent="0.2">
      <c r="B96" s="13" t="s">
        <v>103</v>
      </c>
      <c r="C96" s="11">
        <v>10</v>
      </c>
      <c r="D96" s="25"/>
      <c r="E96" s="19">
        <f t="shared" si="1"/>
        <v>0</v>
      </c>
    </row>
    <row r="97" spans="2:5" x14ac:dyDescent="0.2">
      <c r="B97" s="13" t="s">
        <v>104</v>
      </c>
      <c r="C97" s="11">
        <v>10</v>
      </c>
      <c r="D97" s="25"/>
      <c r="E97" s="19">
        <f t="shared" si="1"/>
        <v>0</v>
      </c>
    </row>
    <row r="98" spans="2:5" x14ac:dyDescent="0.2">
      <c r="B98" s="13" t="s">
        <v>105</v>
      </c>
      <c r="C98" s="11">
        <v>10</v>
      </c>
      <c r="D98" s="25"/>
      <c r="E98" s="19">
        <f t="shared" si="1"/>
        <v>0</v>
      </c>
    </row>
    <row r="99" spans="2:5" x14ac:dyDescent="0.2">
      <c r="B99" s="13" t="s">
        <v>106</v>
      </c>
      <c r="C99" s="11">
        <v>10</v>
      </c>
      <c r="D99" s="25"/>
      <c r="E99" s="19">
        <f t="shared" si="1"/>
        <v>0</v>
      </c>
    </row>
    <row r="100" spans="2:5" x14ac:dyDescent="0.2">
      <c r="B100" s="13" t="s">
        <v>107</v>
      </c>
      <c r="C100" s="11">
        <v>10</v>
      </c>
      <c r="D100" s="25"/>
      <c r="E100" s="19">
        <f t="shared" si="1"/>
        <v>0</v>
      </c>
    </row>
    <row r="101" spans="2:5" x14ac:dyDescent="0.2">
      <c r="B101" s="13" t="s">
        <v>108</v>
      </c>
      <c r="C101" s="11">
        <v>10</v>
      </c>
      <c r="D101" s="25"/>
      <c r="E101" s="19">
        <f t="shared" si="1"/>
        <v>0</v>
      </c>
    </row>
    <row r="102" spans="2:5" x14ac:dyDescent="0.2">
      <c r="B102" s="13" t="s">
        <v>109</v>
      </c>
      <c r="C102" s="11">
        <v>10</v>
      </c>
      <c r="D102" s="25"/>
      <c r="E102" s="19">
        <f t="shared" si="1"/>
        <v>0</v>
      </c>
    </row>
    <row r="103" spans="2:5" x14ac:dyDescent="0.2">
      <c r="B103" s="13" t="s">
        <v>110</v>
      </c>
      <c r="C103" s="11">
        <v>10</v>
      </c>
      <c r="D103" s="25"/>
      <c r="E103" s="19">
        <f t="shared" si="1"/>
        <v>0</v>
      </c>
    </row>
    <row r="104" spans="2:5" x14ac:dyDescent="0.2">
      <c r="B104" s="13" t="s">
        <v>111</v>
      </c>
      <c r="C104" s="11">
        <v>10</v>
      </c>
      <c r="D104" s="25"/>
      <c r="E104" s="19">
        <f t="shared" si="1"/>
        <v>0</v>
      </c>
    </row>
    <row r="105" spans="2:5" x14ac:dyDescent="0.2">
      <c r="B105" s="13" t="s">
        <v>112</v>
      </c>
      <c r="C105" s="11">
        <v>10</v>
      </c>
      <c r="D105" s="25"/>
      <c r="E105" s="19">
        <f t="shared" si="1"/>
        <v>0</v>
      </c>
    </row>
    <row r="106" spans="2:5" x14ac:dyDescent="0.2">
      <c r="B106" s="13" t="s">
        <v>113</v>
      </c>
      <c r="C106" s="11">
        <v>10</v>
      </c>
      <c r="D106" s="25"/>
      <c r="E106" s="19">
        <f t="shared" si="1"/>
        <v>0</v>
      </c>
    </row>
    <row r="107" spans="2:5" x14ac:dyDescent="0.2">
      <c r="B107" s="13" t="s">
        <v>114</v>
      </c>
      <c r="C107" s="11">
        <v>10</v>
      </c>
      <c r="D107" s="25"/>
      <c r="E107" s="19">
        <f t="shared" si="1"/>
        <v>0</v>
      </c>
    </row>
    <row r="108" spans="2:5" x14ac:dyDescent="0.2">
      <c r="B108" s="13" t="s">
        <v>115</v>
      </c>
      <c r="C108" s="11">
        <v>10</v>
      </c>
      <c r="D108" s="25"/>
      <c r="E108" s="19">
        <f t="shared" si="1"/>
        <v>0</v>
      </c>
    </row>
    <row r="109" spans="2:5" x14ac:dyDescent="0.2">
      <c r="B109" s="13" t="s">
        <v>116</v>
      </c>
      <c r="C109" s="11">
        <v>10</v>
      </c>
      <c r="D109" s="25"/>
      <c r="E109" s="19">
        <f t="shared" si="1"/>
        <v>0</v>
      </c>
    </row>
    <row r="110" spans="2:5" x14ac:dyDescent="0.2">
      <c r="B110" s="13" t="s">
        <v>117</v>
      </c>
      <c r="C110" s="11">
        <v>10</v>
      </c>
      <c r="D110" s="25"/>
      <c r="E110" s="19">
        <f t="shared" si="1"/>
        <v>0</v>
      </c>
    </row>
    <row r="111" spans="2:5" x14ac:dyDescent="0.2">
      <c r="B111" s="13" t="s">
        <v>118</v>
      </c>
      <c r="C111" s="11">
        <v>10</v>
      </c>
      <c r="D111" s="25"/>
      <c r="E111" s="19">
        <f t="shared" si="1"/>
        <v>0</v>
      </c>
    </row>
    <row r="112" spans="2:5" x14ac:dyDescent="0.2">
      <c r="B112" s="13" t="s">
        <v>119</v>
      </c>
      <c r="C112" s="11">
        <v>10</v>
      </c>
      <c r="D112" s="25"/>
      <c r="E112" s="19">
        <f t="shared" si="1"/>
        <v>0</v>
      </c>
    </row>
    <row r="113" spans="2:5" x14ac:dyDescent="0.2">
      <c r="B113" s="13" t="s">
        <v>120</v>
      </c>
      <c r="C113" s="11">
        <v>10</v>
      </c>
      <c r="D113" s="25"/>
      <c r="E113" s="19">
        <f t="shared" si="1"/>
        <v>0</v>
      </c>
    </row>
    <row r="114" spans="2:5" x14ac:dyDescent="0.2">
      <c r="B114" s="13" t="s">
        <v>121</v>
      </c>
      <c r="C114" s="11">
        <v>10</v>
      </c>
      <c r="D114" s="25"/>
      <c r="E114" s="19">
        <f t="shared" si="1"/>
        <v>0</v>
      </c>
    </row>
    <row r="115" spans="2:5" x14ac:dyDescent="0.2">
      <c r="B115" s="13" t="s">
        <v>122</v>
      </c>
      <c r="C115" s="11">
        <v>10</v>
      </c>
      <c r="D115" s="25"/>
      <c r="E115" s="19">
        <f t="shared" si="1"/>
        <v>0</v>
      </c>
    </row>
    <row r="116" spans="2:5" x14ac:dyDescent="0.2">
      <c r="B116" s="13" t="s">
        <v>123</v>
      </c>
      <c r="C116" s="11">
        <v>10</v>
      </c>
      <c r="D116" s="25"/>
      <c r="E116" s="19">
        <f t="shared" si="1"/>
        <v>0</v>
      </c>
    </row>
    <row r="117" spans="2:5" x14ac:dyDescent="0.2">
      <c r="B117" s="13" t="s">
        <v>124</v>
      </c>
      <c r="C117" s="11">
        <v>10</v>
      </c>
      <c r="D117" s="25"/>
      <c r="E117" s="19">
        <f t="shared" si="1"/>
        <v>0</v>
      </c>
    </row>
    <row r="118" spans="2:5" x14ac:dyDescent="0.2">
      <c r="B118" s="13" t="s">
        <v>125</v>
      </c>
      <c r="C118" s="11">
        <v>10</v>
      </c>
      <c r="D118" s="25"/>
      <c r="E118" s="19">
        <f t="shared" si="1"/>
        <v>0</v>
      </c>
    </row>
    <row r="119" spans="2:5" x14ac:dyDescent="0.2">
      <c r="B119" s="13" t="s">
        <v>126</v>
      </c>
      <c r="C119" s="11">
        <v>10</v>
      </c>
      <c r="D119" s="25"/>
      <c r="E119" s="19">
        <f t="shared" si="1"/>
        <v>0</v>
      </c>
    </row>
    <row r="120" spans="2:5" x14ac:dyDescent="0.2">
      <c r="B120" s="13" t="s">
        <v>127</v>
      </c>
      <c r="C120" s="11">
        <v>10</v>
      </c>
      <c r="D120" s="25"/>
      <c r="E120" s="19">
        <f t="shared" si="1"/>
        <v>0</v>
      </c>
    </row>
    <row r="121" spans="2:5" x14ac:dyDescent="0.2">
      <c r="B121" s="13" t="s">
        <v>128</v>
      </c>
      <c r="C121" s="11">
        <v>10</v>
      </c>
      <c r="D121" s="25"/>
      <c r="E121" s="19">
        <f t="shared" si="1"/>
        <v>0</v>
      </c>
    </row>
    <row r="122" spans="2:5" x14ac:dyDescent="0.2">
      <c r="B122" s="13" t="s">
        <v>129</v>
      </c>
      <c r="C122" s="11">
        <v>10</v>
      </c>
      <c r="D122" s="25"/>
      <c r="E122" s="19">
        <f t="shared" si="1"/>
        <v>0</v>
      </c>
    </row>
    <row r="123" spans="2:5" x14ac:dyDescent="0.2">
      <c r="B123" s="13" t="s">
        <v>130</v>
      </c>
      <c r="C123" s="11">
        <v>10</v>
      </c>
      <c r="D123" s="25"/>
      <c r="E123" s="19">
        <f t="shared" si="1"/>
        <v>0</v>
      </c>
    </row>
    <row r="124" spans="2:5" x14ac:dyDescent="0.2">
      <c r="B124" s="13" t="s">
        <v>131</v>
      </c>
      <c r="C124" s="11">
        <v>10</v>
      </c>
      <c r="D124" s="25"/>
      <c r="E124" s="19">
        <f t="shared" si="1"/>
        <v>0</v>
      </c>
    </row>
    <row r="125" spans="2:5" x14ac:dyDescent="0.2">
      <c r="B125" s="13" t="s">
        <v>132</v>
      </c>
      <c r="C125" s="11">
        <v>10</v>
      </c>
      <c r="D125" s="25"/>
      <c r="E125" s="19">
        <f t="shared" si="1"/>
        <v>0</v>
      </c>
    </row>
    <row r="126" spans="2:5" x14ac:dyDescent="0.2">
      <c r="B126" s="13" t="s">
        <v>133</v>
      </c>
      <c r="C126" s="11">
        <v>10</v>
      </c>
      <c r="D126" s="25"/>
      <c r="E126" s="19">
        <f t="shared" si="1"/>
        <v>0</v>
      </c>
    </row>
    <row r="127" spans="2:5" x14ac:dyDescent="0.2">
      <c r="B127" s="13" t="s">
        <v>134</v>
      </c>
      <c r="C127" s="11">
        <v>10</v>
      </c>
      <c r="D127" s="25"/>
      <c r="E127" s="19">
        <f t="shared" si="1"/>
        <v>0</v>
      </c>
    </row>
    <row r="128" spans="2:5" x14ac:dyDescent="0.2">
      <c r="B128" s="13" t="s">
        <v>135</v>
      </c>
      <c r="C128" s="11">
        <v>10</v>
      </c>
      <c r="D128" s="25"/>
      <c r="E128" s="19">
        <f t="shared" si="1"/>
        <v>0</v>
      </c>
    </row>
    <row r="129" spans="2:5" x14ac:dyDescent="0.2">
      <c r="B129" s="13" t="s">
        <v>136</v>
      </c>
      <c r="C129" s="11">
        <v>10</v>
      </c>
      <c r="D129" s="25"/>
      <c r="E129" s="19">
        <f t="shared" si="1"/>
        <v>0</v>
      </c>
    </row>
    <row r="130" spans="2:5" x14ac:dyDescent="0.2">
      <c r="B130" s="13" t="s">
        <v>137</v>
      </c>
      <c r="C130" s="11">
        <v>10</v>
      </c>
      <c r="D130" s="25"/>
      <c r="E130" s="19">
        <f t="shared" si="1"/>
        <v>0</v>
      </c>
    </row>
    <row r="131" spans="2:5" x14ac:dyDescent="0.2">
      <c r="B131" s="13" t="s">
        <v>138</v>
      </c>
      <c r="C131" s="11">
        <v>10</v>
      </c>
      <c r="D131" s="25"/>
      <c r="E131" s="19">
        <f t="shared" si="1"/>
        <v>0</v>
      </c>
    </row>
    <row r="132" spans="2:5" x14ac:dyDescent="0.2">
      <c r="B132" s="13" t="s">
        <v>139</v>
      </c>
      <c r="C132" s="11">
        <v>10</v>
      </c>
      <c r="D132" s="25"/>
      <c r="E132" s="19">
        <f t="shared" si="1"/>
        <v>0</v>
      </c>
    </row>
    <row r="133" spans="2:5" x14ac:dyDescent="0.2">
      <c r="B133" s="13" t="s">
        <v>140</v>
      </c>
      <c r="C133" s="11">
        <v>10</v>
      </c>
      <c r="D133" s="25"/>
      <c r="E133" s="19">
        <f t="shared" si="1"/>
        <v>0</v>
      </c>
    </row>
    <row r="134" spans="2:5" x14ac:dyDescent="0.2">
      <c r="B134" s="13" t="s">
        <v>141</v>
      </c>
      <c r="C134" s="11">
        <v>10</v>
      </c>
      <c r="D134" s="25"/>
      <c r="E134" s="19">
        <f t="shared" si="1"/>
        <v>0</v>
      </c>
    </row>
    <row r="135" spans="2:5" x14ac:dyDescent="0.2">
      <c r="B135" s="13" t="s">
        <v>142</v>
      </c>
      <c r="C135" s="11">
        <v>10</v>
      </c>
      <c r="D135" s="25"/>
      <c r="E135" s="19">
        <f t="shared" si="1"/>
        <v>0</v>
      </c>
    </row>
    <row r="136" spans="2:5" x14ac:dyDescent="0.2">
      <c r="B136" s="13" t="s">
        <v>143</v>
      </c>
      <c r="C136" s="11">
        <v>10</v>
      </c>
      <c r="D136" s="25"/>
      <c r="E136" s="19">
        <f t="shared" si="1"/>
        <v>0</v>
      </c>
    </row>
    <row r="137" spans="2:5" x14ac:dyDescent="0.2">
      <c r="B137" s="13" t="s">
        <v>144</v>
      </c>
      <c r="C137" s="11">
        <v>10</v>
      </c>
      <c r="D137" s="25"/>
      <c r="E137" s="19">
        <f t="shared" si="1"/>
        <v>0</v>
      </c>
    </row>
    <row r="138" spans="2:5" x14ac:dyDescent="0.2">
      <c r="B138" s="13" t="s">
        <v>145</v>
      </c>
      <c r="C138" s="11">
        <v>10</v>
      </c>
      <c r="D138" s="25"/>
      <c r="E138" s="19">
        <f t="shared" si="1"/>
        <v>0</v>
      </c>
    </row>
    <row r="139" spans="2:5" x14ac:dyDescent="0.2">
      <c r="B139" s="13" t="s">
        <v>146</v>
      </c>
      <c r="C139" s="11">
        <v>10</v>
      </c>
      <c r="D139" s="25"/>
      <c r="E139" s="19">
        <f t="shared" si="1"/>
        <v>0</v>
      </c>
    </row>
    <row r="140" spans="2:5" x14ac:dyDescent="0.2">
      <c r="B140" s="13" t="s">
        <v>147</v>
      </c>
      <c r="C140" s="11">
        <v>10</v>
      </c>
      <c r="D140" s="25"/>
      <c r="E140" s="19">
        <f t="shared" si="1"/>
        <v>0</v>
      </c>
    </row>
    <row r="141" spans="2:5" x14ac:dyDescent="0.2">
      <c r="B141" s="13" t="s">
        <v>148</v>
      </c>
      <c r="C141" s="11">
        <v>10</v>
      </c>
      <c r="D141" s="25"/>
      <c r="E141" s="19">
        <f t="shared" si="1"/>
        <v>0</v>
      </c>
    </row>
    <row r="142" spans="2:5" x14ac:dyDescent="0.2">
      <c r="B142" s="13" t="s">
        <v>149</v>
      </c>
      <c r="C142" s="11">
        <v>10</v>
      </c>
      <c r="D142" s="25"/>
      <c r="E142" s="19">
        <f t="shared" si="1"/>
        <v>0</v>
      </c>
    </row>
    <row r="143" spans="2:5" x14ac:dyDescent="0.2">
      <c r="B143" s="13" t="s">
        <v>150</v>
      </c>
      <c r="C143" s="11">
        <v>10</v>
      </c>
      <c r="D143" s="25"/>
      <c r="E143" s="19">
        <f t="shared" si="1"/>
        <v>0</v>
      </c>
    </row>
    <row r="144" spans="2:5" x14ac:dyDescent="0.2">
      <c r="B144" s="13" t="s">
        <v>151</v>
      </c>
      <c r="C144" s="11">
        <v>10</v>
      </c>
      <c r="D144" s="25"/>
      <c r="E144" s="19">
        <f t="shared" si="1"/>
        <v>0</v>
      </c>
    </row>
    <row r="145" spans="2:5" x14ac:dyDescent="0.2">
      <c r="B145" s="13" t="s">
        <v>152</v>
      </c>
      <c r="C145" s="11">
        <v>10</v>
      </c>
      <c r="D145" s="25"/>
      <c r="E145" s="19">
        <f t="shared" si="1"/>
        <v>0</v>
      </c>
    </row>
    <row r="146" spans="2:5" x14ac:dyDescent="0.2">
      <c r="B146" s="13" t="s">
        <v>153</v>
      </c>
      <c r="C146" s="11">
        <v>10</v>
      </c>
      <c r="D146" s="25"/>
      <c r="E146" s="19">
        <f t="shared" si="1"/>
        <v>0</v>
      </c>
    </row>
    <row r="147" spans="2:5" x14ac:dyDescent="0.2">
      <c r="B147" s="13" t="s">
        <v>154</v>
      </c>
      <c r="C147" s="11">
        <v>10</v>
      </c>
      <c r="D147" s="25"/>
      <c r="E147" s="19">
        <f t="shared" si="1"/>
        <v>0</v>
      </c>
    </row>
    <row r="148" spans="2:5" x14ac:dyDescent="0.2">
      <c r="B148" s="13" t="s">
        <v>155</v>
      </c>
      <c r="C148" s="11">
        <v>10</v>
      </c>
      <c r="D148" s="25"/>
      <c r="E148" s="19">
        <f t="shared" si="1"/>
        <v>0</v>
      </c>
    </row>
    <row r="149" spans="2:5" x14ac:dyDescent="0.2">
      <c r="B149" s="13" t="s">
        <v>156</v>
      </c>
      <c r="C149" s="11">
        <v>10</v>
      </c>
      <c r="D149" s="25"/>
      <c r="E149" s="19">
        <f t="shared" si="1"/>
        <v>0</v>
      </c>
    </row>
    <row r="150" spans="2:5" x14ac:dyDescent="0.2">
      <c r="B150" s="13" t="s">
        <v>157</v>
      </c>
      <c r="C150" s="11">
        <v>10</v>
      </c>
      <c r="D150" s="25"/>
      <c r="E150" s="19">
        <f t="shared" si="1"/>
        <v>0</v>
      </c>
    </row>
    <row r="151" spans="2:5" x14ac:dyDescent="0.2">
      <c r="B151" s="13" t="s">
        <v>158</v>
      </c>
      <c r="C151" s="11">
        <v>10</v>
      </c>
      <c r="D151" s="25"/>
      <c r="E151" s="19">
        <f t="shared" si="1"/>
        <v>0</v>
      </c>
    </row>
    <row r="152" spans="2:5" x14ac:dyDescent="0.2">
      <c r="B152" s="13" t="s">
        <v>159</v>
      </c>
      <c r="C152" s="11">
        <v>10</v>
      </c>
      <c r="D152" s="25"/>
      <c r="E152" s="19">
        <f t="shared" si="1"/>
        <v>0</v>
      </c>
    </row>
    <row r="153" spans="2:5" x14ac:dyDescent="0.2">
      <c r="B153" s="13" t="s">
        <v>160</v>
      </c>
      <c r="C153" s="11">
        <v>10</v>
      </c>
      <c r="D153" s="25"/>
      <c r="E153" s="19">
        <f t="shared" si="1"/>
        <v>0</v>
      </c>
    </row>
    <row r="154" spans="2:5" x14ac:dyDescent="0.2">
      <c r="B154" s="13" t="s">
        <v>161</v>
      </c>
      <c r="C154" s="11">
        <v>10</v>
      </c>
      <c r="D154" s="25"/>
      <c r="E154" s="19">
        <f t="shared" si="1"/>
        <v>0</v>
      </c>
    </row>
    <row r="155" spans="2:5" x14ac:dyDescent="0.2">
      <c r="B155" s="13" t="s">
        <v>162</v>
      </c>
      <c r="C155" s="11">
        <v>10</v>
      </c>
      <c r="D155" s="25"/>
      <c r="E155" s="19">
        <f t="shared" si="1"/>
        <v>0</v>
      </c>
    </row>
    <row r="156" spans="2:5" x14ac:dyDescent="0.2">
      <c r="B156" s="13" t="s">
        <v>163</v>
      </c>
      <c r="C156" s="11">
        <v>10</v>
      </c>
      <c r="D156" s="25"/>
      <c r="E156" s="19">
        <f t="shared" si="1"/>
        <v>0</v>
      </c>
    </row>
    <row r="157" spans="2:5" x14ac:dyDescent="0.2">
      <c r="B157" s="13" t="s">
        <v>164</v>
      </c>
      <c r="C157" s="11">
        <v>10</v>
      </c>
      <c r="D157" s="25"/>
      <c r="E157" s="19">
        <f t="shared" si="1"/>
        <v>0</v>
      </c>
    </row>
    <row r="158" spans="2:5" x14ac:dyDescent="0.2">
      <c r="B158" s="13" t="s">
        <v>165</v>
      </c>
      <c r="C158" s="11">
        <v>10</v>
      </c>
      <c r="D158" s="25"/>
      <c r="E158" s="19">
        <f t="shared" si="1"/>
        <v>0</v>
      </c>
    </row>
    <row r="159" spans="2:5" x14ac:dyDescent="0.2">
      <c r="B159" s="13" t="s">
        <v>166</v>
      </c>
      <c r="C159" s="11">
        <v>10</v>
      </c>
      <c r="D159" s="25"/>
      <c r="E159" s="19">
        <f t="shared" si="1"/>
        <v>0</v>
      </c>
    </row>
    <row r="160" spans="2:5" x14ac:dyDescent="0.2">
      <c r="B160" s="13" t="s">
        <v>167</v>
      </c>
      <c r="C160" s="11">
        <v>10</v>
      </c>
      <c r="D160" s="25"/>
      <c r="E160" s="19">
        <f t="shared" si="1"/>
        <v>0</v>
      </c>
    </row>
    <row r="161" spans="2:5" x14ac:dyDescent="0.2">
      <c r="B161" s="13" t="s">
        <v>168</v>
      </c>
      <c r="C161" s="11">
        <v>10</v>
      </c>
      <c r="D161" s="25"/>
      <c r="E161" s="19">
        <f t="shared" si="1"/>
        <v>0</v>
      </c>
    </row>
    <row r="162" spans="2:5" x14ac:dyDescent="0.2">
      <c r="B162" s="13" t="s">
        <v>169</v>
      </c>
      <c r="C162" s="11">
        <v>10</v>
      </c>
      <c r="D162" s="25"/>
      <c r="E162" s="19">
        <f t="shared" si="1"/>
        <v>0</v>
      </c>
    </row>
    <row r="163" spans="2:5" x14ac:dyDescent="0.2">
      <c r="B163" s="13" t="s">
        <v>170</v>
      </c>
      <c r="C163" s="11">
        <v>10</v>
      </c>
      <c r="D163" s="25"/>
      <c r="E163" s="19">
        <f t="shared" si="1"/>
        <v>0</v>
      </c>
    </row>
    <row r="164" spans="2:5" x14ac:dyDescent="0.2">
      <c r="B164" s="13" t="s">
        <v>171</v>
      </c>
      <c r="C164" s="11">
        <v>10</v>
      </c>
      <c r="D164" s="25"/>
      <c r="E164" s="19">
        <f t="shared" si="1"/>
        <v>0</v>
      </c>
    </row>
    <row r="165" spans="2:5" x14ac:dyDescent="0.2">
      <c r="B165" s="13" t="s">
        <v>172</v>
      </c>
      <c r="C165" s="11">
        <v>10</v>
      </c>
      <c r="D165" s="25"/>
      <c r="E165" s="19">
        <f t="shared" si="1"/>
        <v>0</v>
      </c>
    </row>
    <row r="166" spans="2:5" x14ac:dyDescent="0.2">
      <c r="B166" s="13" t="s">
        <v>173</v>
      </c>
      <c r="C166" s="11">
        <v>10</v>
      </c>
      <c r="D166" s="25"/>
      <c r="E166" s="19">
        <f t="shared" si="1"/>
        <v>0</v>
      </c>
    </row>
    <row r="167" spans="2:5" x14ac:dyDescent="0.2">
      <c r="B167" s="13" t="s">
        <v>174</v>
      </c>
      <c r="C167" s="11">
        <v>10</v>
      </c>
      <c r="D167" s="25"/>
      <c r="E167" s="19">
        <f t="shared" si="1"/>
        <v>0</v>
      </c>
    </row>
    <row r="168" spans="2:5" x14ac:dyDescent="0.2">
      <c r="B168" s="13" t="s">
        <v>175</v>
      </c>
      <c r="C168" s="11">
        <v>10</v>
      </c>
      <c r="D168" s="25"/>
      <c r="E168" s="19">
        <f t="shared" si="1"/>
        <v>0</v>
      </c>
    </row>
    <row r="169" spans="2:5" x14ac:dyDescent="0.2">
      <c r="B169" s="13" t="s">
        <v>176</v>
      </c>
      <c r="C169" s="11">
        <v>10</v>
      </c>
      <c r="D169" s="25"/>
      <c r="E169" s="19">
        <f t="shared" si="1"/>
        <v>0</v>
      </c>
    </row>
    <row r="170" spans="2:5" x14ac:dyDescent="0.2">
      <c r="B170" s="6" t="s">
        <v>177</v>
      </c>
      <c r="C170" s="11">
        <v>10</v>
      </c>
      <c r="D170" s="25"/>
      <c r="E170" s="19">
        <f t="shared" si="1"/>
        <v>0</v>
      </c>
    </row>
    <row r="171" spans="2:5" x14ac:dyDescent="0.2">
      <c r="B171" s="6" t="s">
        <v>178</v>
      </c>
      <c r="C171" s="11">
        <v>10</v>
      </c>
      <c r="D171" s="25"/>
      <c r="E171" s="19">
        <f t="shared" si="1"/>
        <v>0</v>
      </c>
    </row>
    <row r="172" spans="2:5" x14ac:dyDescent="0.2">
      <c r="B172" s="6" t="s">
        <v>179</v>
      </c>
      <c r="C172" s="11">
        <v>10</v>
      </c>
      <c r="D172" s="25"/>
      <c r="E172" s="19">
        <f t="shared" si="1"/>
        <v>0</v>
      </c>
    </row>
    <row r="173" spans="2:5" x14ac:dyDescent="0.2">
      <c r="B173" s="6" t="s">
        <v>180</v>
      </c>
      <c r="C173" s="11">
        <v>10</v>
      </c>
      <c r="D173" s="25"/>
      <c r="E173" s="19">
        <f t="shared" si="1"/>
        <v>0</v>
      </c>
    </row>
    <row r="174" spans="2:5" x14ac:dyDescent="0.2">
      <c r="B174" s="6" t="s">
        <v>181</v>
      </c>
      <c r="C174" s="11">
        <v>10</v>
      </c>
      <c r="D174" s="25"/>
      <c r="E174" s="19">
        <f t="shared" si="1"/>
        <v>0</v>
      </c>
    </row>
    <row r="175" spans="2:5" x14ac:dyDescent="0.2">
      <c r="B175" s="6" t="s">
        <v>182</v>
      </c>
      <c r="C175" s="11">
        <v>10</v>
      </c>
      <c r="D175" s="25"/>
      <c r="E175" s="19">
        <f t="shared" si="1"/>
        <v>0</v>
      </c>
    </row>
    <row r="176" spans="2:5" x14ac:dyDescent="0.2">
      <c r="B176" s="6" t="s">
        <v>44</v>
      </c>
      <c r="C176" s="11">
        <v>100</v>
      </c>
      <c r="D176" s="25"/>
      <c r="E176" s="19">
        <f t="shared" si="1"/>
        <v>0</v>
      </c>
    </row>
    <row r="177" spans="2:5" x14ac:dyDescent="0.2">
      <c r="B177" s="6" t="s">
        <v>45</v>
      </c>
      <c r="C177" s="11">
        <v>770</v>
      </c>
      <c r="D177" s="25"/>
      <c r="E177" s="19">
        <f t="shared" si="1"/>
        <v>0</v>
      </c>
    </row>
    <row r="178" spans="2:5" x14ac:dyDescent="0.2">
      <c r="B178" s="6" t="s">
        <v>46</v>
      </c>
      <c r="C178" s="11">
        <v>51</v>
      </c>
      <c r="D178" s="25"/>
      <c r="E178" s="19">
        <f t="shared" si="1"/>
        <v>0</v>
      </c>
    </row>
    <row r="179" spans="2:5" x14ac:dyDescent="0.2">
      <c r="B179" s="6" t="s">
        <v>47</v>
      </c>
      <c r="C179" s="11">
        <v>770</v>
      </c>
      <c r="D179" s="24"/>
      <c r="E179" s="19">
        <f t="shared" si="1"/>
        <v>0</v>
      </c>
    </row>
    <row r="180" spans="2:5" x14ac:dyDescent="0.2">
      <c r="B180" s="6" t="s">
        <v>48</v>
      </c>
      <c r="C180" s="11">
        <v>51</v>
      </c>
      <c r="D180" s="24"/>
      <c r="E180" s="19">
        <f t="shared" si="1"/>
        <v>0</v>
      </c>
    </row>
    <row r="181" spans="2:5" x14ac:dyDescent="0.2">
      <c r="B181" t="s">
        <v>49</v>
      </c>
      <c r="C181" s="11">
        <v>40</v>
      </c>
      <c r="D181" s="24"/>
      <c r="E181" s="19">
        <f>+C181*D181</f>
        <v>0</v>
      </c>
    </row>
    <row r="182" spans="2:5" x14ac:dyDescent="0.2">
      <c r="C182" s="14"/>
    </row>
    <row r="183" spans="2:5" x14ac:dyDescent="0.2">
      <c r="B183" s="9" t="s">
        <v>15</v>
      </c>
      <c r="C183" s="14"/>
      <c r="D183" s="6"/>
      <c r="E183" s="21">
        <f>SUM(E5:E181)</f>
        <v>150000</v>
      </c>
    </row>
    <row r="185" spans="2:5" ht="16" x14ac:dyDescent="0.2">
      <c r="B185" s="22" t="s">
        <v>50</v>
      </c>
    </row>
    <row r="186" spans="2:5" x14ac:dyDescent="0.2">
      <c r="B186" s="17" t="s">
        <v>67</v>
      </c>
    </row>
    <row r="187" spans="2:5" x14ac:dyDescent="0.2">
      <c r="B187" s="17" t="s">
        <v>51</v>
      </c>
    </row>
    <row r="188" spans="2:5" x14ac:dyDescent="0.2">
      <c r="B188" s="17" t="s">
        <v>52</v>
      </c>
    </row>
    <row r="189" spans="2:5" x14ac:dyDescent="0.2">
      <c r="B189" s="17" t="s">
        <v>53</v>
      </c>
    </row>
    <row r="190" spans="2:5" x14ac:dyDescent="0.2">
      <c r="B190" s="17" t="s">
        <v>54</v>
      </c>
    </row>
    <row r="191" spans="2:5" x14ac:dyDescent="0.2">
      <c r="B191" s="17" t="s">
        <v>230</v>
      </c>
    </row>
    <row r="193" spans="2:2" x14ac:dyDescent="0.2">
      <c r="B193" s="12" t="s">
        <v>19</v>
      </c>
    </row>
    <row r="194" spans="2:2" x14ac:dyDescent="0.2">
      <c r="B194" s="9" t="s">
        <v>55</v>
      </c>
    </row>
  </sheetData>
  <sheetProtection algorithmName="SHA-512" hashValue="b8OQaZXzaBRWzb0GK1BnbADtVQ/uqaKZyQu6518THdfgPcGtS61meQKBGt0cUpxo2cZqJrbq0+yBkEFBVsGLpw==" saltValue="gW4Qjes3nvKgZAUt7SAc/w==" spinCount="100000" sheet="1" objects="1" scenarios="1"/>
  <conditionalFormatting sqref="D5:D181 B193">
    <cfRule type="cellIs" dxfId="0" priority="4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&amp;Lbijlage bij bestek bundel "Verlichting"&amp;CRekenblad&amp;RRegio  Zuid-West</oddHeader>
    <oddFooter>&amp;LOpgemaakt door Rijksvastgoedbedrijf&amp;C01-03-2021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90857645AE1B4C8F9ABFB01AB41800" ma:contentTypeVersion="2" ma:contentTypeDescription="Een nieuw document maken." ma:contentTypeScope="" ma:versionID="202ee3f791e920d16e65adeff0376f82">
  <xsd:schema xmlns:xsd="http://www.w3.org/2001/XMLSchema" xmlns:xs="http://www.w3.org/2001/XMLSchema" xmlns:p="http://schemas.microsoft.com/office/2006/metadata/properties" xmlns:ns2="ee95bbce-43d0-4c92-ada1-6fea83400411" targetNamespace="http://schemas.microsoft.com/office/2006/metadata/properties" ma:root="true" ma:fieldsID="b81171e06e7f5d1ea0c0da11013b39b5" ns2:_="">
    <xsd:import namespace="ee95bbce-43d0-4c92-ada1-6fea834004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5bbce-43d0-4c92-ada1-6fea834004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76C477-E88A-455E-B850-67A608587B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38D729-8310-4475-BB41-FF8B6FDC36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95bbce-43d0-4c92-ada1-6fea834004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4B3504-547B-4C3F-A42F-5E4387FBD38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Rekenblad</vt:lpstr>
      <vt:lpstr>Onderhoud </vt:lpstr>
      <vt:lpstr>Storingen</vt:lpstr>
      <vt:lpstr>Materiaal en Plaatsing</vt:lpstr>
      <vt:lpstr>'Materiaal en Plaatsing'!Afdrukbereik</vt:lpstr>
      <vt:lpstr>'Onderhoud '!Afdrukbereik</vt:lpstr>
      <vt:lpstr>Rekenblad!Afdrukbereik</vt:lpstr>
      <vt:lpstr>Storingen!Afdrukbereik</vt:lpstr>
    </vt:vector>
  </TitlesOfParts>
  <Manager/>
  <Company>Rijksoverheid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Hendriks</dc:creator>
  <cp:keywords/>
  <dc:description/>
  <cp:lastModifiedBy>Jak, Ivo</cp:lastModifiedBy>
  <cp:revision/>
  <dcterms:created xsi:type="dcterms:W3CDTF">2018-04-17T14:10:06Z</dcterms:created>
  <dcterms:modified xsi:type="dcterms:W3CDTF">2025-06-04T14:03:42Z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0x0101000690857645AE1B4C8F9ABFB01AB41800</vt:lpwstr>
  </property>
  <property fmtid="{D5CDD505-2E9C-101B-9397-08002B2CF9AE}" pid="3" name="MediaServiceImageTags">
    <vt:lpwstr/>
  </property>
</Properties>
</file>