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rvo\IUC\02 Team A\Inkoop boven EU\17. Cat. Catering en WKDV\2024\202406012 - Catering Algemene Rekenkamer\3 Nota's van Inlichtingen\"/>
    </mc:Choice>
  </mc:AlternateContent>
  <xr:revisionPtr revIDLastSave="0" documentId="8_{7997B8C2-E374-41D5-BBE3-3EA7FB9BCF7B}" xr6:coauthVersionLast="47" xr6:coauthVersionMax="47" xr10:uidLastSave="{00000000-0000-0000-0000-000000000000}"/>
  <bookViews>
    <workbookView xWindow="-110" yWindow="-110" windowWidth="19420" windowHeight="10420" tabRatio="782" activeTab="3" xr2:uid="{00000000-000D-0000-FFFF-FFFF00000000}"/>
  </bookViews>
  <sheets>
    <sheet name="1. Instructie en informatie" sheetId="1" r:id="rId1"/>
    <sheet name="2. Aanneemsom" sheetId="38" r:id="rId2"/>
    <sheet name="3. Banqueting" sheetId="2" r:id="rId3"/>
    <sheet name="4. Koffieautomaten" sheetId="39" r:id="rId4"/>
    <sheet name="5. Totale Kosten" sheetId="7" r:id="rId5"/>
  </sheets>
  <definedNames>
    <definedName name="_GoBack" localSheetId="0">'1. Instructie en informatie'!#REF!</definedName>
    <definedName name="_xlnm.Print_Area" localSheetId="0">'1. Instructie en informatie'!$A$1:$E$47</definedName>
    <definedName name="_xlnm.Print_Area" localSheetId="1">'2. Aanneemsom'!$A$1:$K$61</definedName>
    <definedName name="_xlnm.Print_Area" localSheetId="2">'3. Banqueting'!$A$1:$F$18</definedName>
    <definedName name="_xlnm.Print_Area" localSheetId="4">'5. Totale Kosten'!$A$1:$D$17</definedName>
    <definedName name="_xlnm.Print_Titles" localSheetId="1">'2. Aanneemsom'!$1:$2</definedName>
    <definedName name="Z_AEBFB8B1_F3B8_4BC1_8D6D_6E9109CD6111_.wvu.PrintArea" localSheetId="0" hidden="1">'1. Instructie en informatie'!$A$1:$C$47</definedName>
    <definedName name="Z_AEBFB8B1_F3B8_4BC1_8D6D_6E9109CD6111_.wvu.PrintArea" localSheetId="1" hidden="1">'2. Aanneemsom'!$A$1:$K$61</definedName>
    <definedName name="Z_AEBFB8B1_F3B8_4BC1_8D6D_6E9109CD6111_.wvu.PrintArea" localSheetId="2" hidden="1">'3. Banqueting'!$A$1:$F$10</definedName>
    <definedName name="Z_AEBFB8B1_F3B8_4BC1_8D6D_6E9109CD6111_.wvu.PrintArea" localSheetId="4" hidden="1">'5. Totale Kosten'!$A$1:$D$21</definedName>
    <definedName name="Z_AEBFB8B1_F3B8_4BC1_8D6D_6E9109CD6111_.wvu.PrintTitles" localSheetId="1" hidden="1">'2. Aanneemsom'!$1:$2</definedName>
  </definedNames>
  <calcPr calcId="191029"/>
  <customWorkbookViews>
    <customWorkbookView name="Bosma, Paul (CD) - Persoonlijke weergave" guid="{AEBFB8B1-F3B8-4BC1-8D6D-6E9109CD6111}" mergeInterval="0" personalView="1" maximized="1" windowWidth="1596" windowHeight="589" activeSheetId="7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39" l="1"/>
  <c r="H12" i="39"/>
  <c r="H9" i="39"/>
  <c r="H6" i="39"/>
  <c r="D18" i="39"/>
  <c r="C10" i="7" s="1"/>
  <c r="I14" i="2"/>
  <c r="I12" i="2"/>
  <c r="I13" i="2"/>
  <c r="I10" i="2"/>
  <c r="I9" i="2"/>
  <c r="I7" i="2"/>
  <c r="I15" i="2" s="1"/>
  <c r="F9" i="2"/>
  <c r="K9" i="2" s="1"/>
  <c r="G52" i="38"/>
  <c r="I51" i="38"/>
  <c r="I50" i="38"/>
  <c r="I49" i="38"/>
  <c r="I48" i="38"/>
  <c r="I47" i="38"/>
  <c r="I52" i="38" s="1"/>
  <c r="G44" i="38"/>
  <c r="I43" i="38"/>
  <c r="I42" i="38"/>
  <c r="I41" i="38"/>
  <c r="I40" i="38"/>
  <c r="I39" i="38"/>
  <c r="I44" i="38" s="1"/>
  <c r="G33" i="38"/>
  <c r="I32" i="38"/>
  <c r="I31" i="38"/>
  <c r="I30" i="38"/>
  <c r="I29" i="38"/>
  <c r="I28" i="38"/>
  <c r="I27" i="38"/>
  <c r="G24" i="38"/>
  <c r="I23" i="38"/>
  <c r="I22" i="38"/>
  <c r="I21" i="38"/>
  <c r="I20" i="38"/>
  <c r="I19" i="38"/>
  <c r="G15" i="38"/>
  <c r="I15" i="38" s="1"/>
  <c r="F15" i="38"/>
  <c r="G14" i="38"/>
  <c r="I14" i="38" s="1"/>
  <c r="F14" i="38"/>
  <c r="G13" i="38"/>
  <c r="I13" i="38" s="1"/>
  <c r="F13" i="38"/>
  <c r="G12" i="38"/>
  <c r="I12" i="38" s="1"/>
  <c r="F12" i="38"/>
  <c r="G11" i="38"/>
  <c r="I11" i="38" s="1"/>
  <c r="F11" i="38"/>
  <c r="G10" i="38"/>
  <c r="I10" i="38" s="1"/>
  <c r="F10" i="38"/>
  <c r="G9" i="38"/>
  <c r="I9" i="38" s="1"/>
  <c r="F9" i="38"/>
  <c r="G8" i="38"/>
  <c r="I8" i="38" s="1"/>
  <c r="F8" i="38"/>
  <c r="G7" i="38"/>
  <c r="I7" i="38" s="1"/>
  <c r="F7" i="38"/>
  <c r="G6" i="38"/>
  <c r="F6" i="38"/>
  <c r="I33" i="38" l="1"/>
  <c r="I24" i="38"/>
  <c r="F16" i="38"/>
  <c r="C7" i="7"/>
  <c r="H18" i="39"/>
  <c r="D10" i="7" s="1"/>
  <c r="G16" i="38"/>
  <c r="G34" i="38" s="1"/>
  <c r="I6" i="38"/>
  <c r="I16" i="38" s="1"/>
  <c r="I53" i="38"/>
  <c r="G53" i="38"/>
  <c r="I34" i="38" l="1"/>
  <c r="I55" i="38"/>
  <c r="D4" i="7" s="1"/>
  <c r="I54" i="38"/>
  <c r="G55" i="38"/>
  <c r="C4" i="7" s="1"/>
  <c r="C13" i="7" s="1"/>
  <c r="G54" i="38"/>
  <c r="F14" i="2" l="1"/>
  <c r="K14" i="2" s="1"/>
  <c r="F13" i="2"/>
  <c r="F12" i="2"/>
  <c r="K12" i="2" l="1"/>
  <c r="K13" i="2"/>
  <c r="F10" i="2" l="1"/>
  <c r="F7" i="2"/>
  <c r="K10" i="2" l="1"/>
  <c r="K7" i="2"/>
  <c r="K15" i="2" s="1"/>
  <c r="D7" i="7" l="1"/>
  <c r="D13" i="7" s="1"/>
</calcChain>
</file>

<file path=xl/sharedStrings.xml><?xml version="1.0" encoding="utf-8"?>
<sst xmlns="http://schemas.openxmlformats.org/spreadsheetml/2006/main" count="194" uniqueCount="136">
  <si>
    <t>functie schaal</t>
  </si>
  <si>
    <t>functie</t>
  </si>
  <si>
    <t>dagen /jaar</t>
  </si>
  <si>
    <t>Totaal personeelsinzet</t>
  </si>
  <si>
    <t>onderdeel</t>
  </si>
  <si>
    <t>Totaal overige personeelskosten</t>
  </si>
  <si>
    <t>Exploitatiekosten</t>
  </si>
  <si>
    <t>Totaal exploitatiekosten</t>
  </si>
  <si>
    <t>uren/ dag</t>
  </si>
  <si>
    <t>Totaal inkoop ingrediëntskosten</t>
  </si>
  <si>
    <t>Totaal verkoop ingrediëntskosten</t>
  </si>
  <si>
    <t>TOTAAL OPBRENGSTEN VERKOOP INGREDIENTEN</t>
  </si>
  <si>
    <t>Inkoop ingrediëntskosten</t>
  </si>
  <si>
    <t>Verkoop ingrediëntskosten</t>
  </si>
  <si>
    <t>Omschrijving</t>
  </si>
  <si>
    <t>Vergaderservice</t>
  </si>
  <si>
    <t>Inzet gekwalificeerd personeel</t>
  </si>
  <si>
    <t>Inwerken, opleiding en training van personeel</t>
  </si>
  <si>
    <t>Vervanging van personeel</t>
  </si>
  <si>
    <t>Algemene kosten</t>
  </si>
  <si>
    <t xml:space="preserve">Implementatiekosten </t>
  </si>
  <si>
    <t>Banqueting</t>
  </si>
  <si>
    <t>Kassasystemen</t>
  </si>
  <si>
    <t>Management Fee</t>
  </si>
  <si>
    <t>beschrijving / onderdeel</t>
  </si>
  <si>
    <t>Prijseenheid</t>
  </si>
  <si>
    <t xml:space="preserve">Prijseenheid </t>
  </si>
  <si>
    <t>invullen indien van toepassing</t>
  </si>
  <si>
    <t>Bijeenkomsten (hapjes en dranken)</t>
  </si>
  <si>
    <t>Alle groene (en grijze) cellen worden automatisch met waarden gevuld. 
Inschrijver dient deze niet te wijzigen, maar wel op juiste werking en vulling te controleren!</t>
  </si>
  <si>
    <t>Algemene instructies</t>
  </si>
  <si>
    <t>Bedragen dienen in 2 decimalen nauwkeurig in euro's te worden vermeld.</t>
  </si>
  <si>
    <t>Rapportages, (kwaliteits)audits en toetsen</t>
  </si>
  <si>
    <t>In deze bijlage dient de Inschrijver de hieronder gevraagde gegevens in te vullen in de gele cellen:</t>
  </si>
  <si>
    <t>Onder personele inzet - functienaam, functieschaal, uren per dag, uurtarief,  kosten exclusief BTW</t>
  </si>
  <si>
    <t>uren per jaar</t>
  </si>
  <si>
    <t>Overige personeelskosten (alleen invullen indien van toepassing)</t>
  </si>
  <si>
    <t>vrij invulbaar indien van toepasing</t>
  </si>
  <si>
    <t>De vaste aanneemsom en de vaste integrale verrekentarieven zijn inclusief:</t>
  </si>
  <si>
    <t>vaste integrale verrekenprijs</t>
  </si>
  <si>
    <t>Reis- en verblijfskosten en aan- en afrijtijden</t>
  </si>
  <si>
    <t>(de groene cellen worden automatisch gevuld)</t>
  </si>
  <si>
    <t xml:space="preserve">OPBRENGSTEN VERKOOP INGREDIENTEN </t>
  </si>
  <si>
    <t xml:space="preserve">TOTAAL VASTE KOSTEN </t>
  </si>
  <si>
    <r>
      <t xml:space="preserve"> </t>
    </r>
    <r>
      <rPr>
        <b/>
        <u/>
        <sz val="10"/>
        <color rgb="FFFF0000"/>
        <rFont val="Trebuchet MS"/>
        <family val="2"/>
      </rPr>
      <t/>
    </r>
  </si>
  <si>
    <r>
      <t xml:space="preserve">Totale Kosten Dienstverlening per jaar
</t>
    </r>
    <r>
      <rPr>
        <b/>
        <sz val="12"/>
        <color rgb="FFFF0000"/>
        <rFont val="Verdana"/>
        <family val="2"/>
      </rPr>
      <t>= Inschrijving "Prijs"</t>
    </r>
  </si>
  <si>
    <t>Cateringmanager</t>
  </si>
  <si>
    <t>Assistent Cateringmanager</t>
  </si>
  <si>
    <t>Chef-kok</t>
  </si>
  <si>
    <t>Kok</t>
  </si>
  <si>
    <t>Gastheer/gastvrouw</t>
  </si>
  <si>
    <t>Cateringmedewerker</t>
  </si>
  <si>
    <t>Restitutie</t>
  </si>
  <si>
    <r>
      <t xml:space="preserve">prijs </t>
    </r>
    <r>
      <rPr>
        <u/>
        <sz val="9"/>
        <rFont val="Verdana"/>
        <family val="2"/>
      </rPr>
      <t>per persoon</t>
    </r>
  </si>
  <si>
    <t xml:space="preserve">                  </t>
  </si>
  <si>
    <r>
      <t xml:space="preserve">Borrelwagen zonder bediening (inclusief verbruik) </t>
    </r>
    <r>
      <rPr>
        <sz val="9"/>
        <color rgb="FFFF0000"/>
        <rFont val="Verdana"/>
        <family val="2"/>
      </rPr>
      <t>*</t>
    </r>
  </si>
  <si>
    <r>
      <t xml:space="preserve">Receptiearrangement inclusief 1,5 uur bediening </t>
    </r>
    <r>
      <rPr>
        <sz val="9"/>
        <color rgb="FFFF0000"/>
        <rFont val="Verdana"/>
        <family val="2"/>
      </rPr>
      <t>*</t>
    </r>
  </si>
  <si>
    <t>prijs per persoon</t>
  </si>
  <si>
    <t>Vergaderlunches</t>
  </si>
  <si>
    <t xml:space="preserve">               </t>
  </si>
  <si>
    <t>Overname van personeel van de huidige gecontracteerde dienstverlener</t>
  </si>
  <si>
    <t>Coördinatie en aansturing</t>
  </si>
  <si>
    <t>De door Opdrachtgever gevraagde gegevens dienen door de Inschrijver ingevuld te worden in de gele cellen in de</t>
  </si>
  <si>
    <t>Aanneemsommen
bedrijfsrestaurants</t>
  </si>
  <si>
    <t>…..(type outlet)</t>
  </si>
  <si>
    <t xml:space="preserve">invullen indien van toepassing </t>
  </si>
  <si>
    <t xml:space="preserve"> </t>
  </si>
  <si>
    <r>
      <t>prijs</t>
    </r>
    <r>
      <rPr>
        <b/>
        <sz val="9"/>
        <rFont val="Verdana"/>
        <family val="2"/>
      </rPr>
      <t xml:space="preserve"> </t>
    </r>
    <r>
      <rPr>
        <u/>
        <sz val="9"/>
        <rFont val="Verdana"/>
        <family val="2"/>
      </rPr>
      <t>per consumptie</t>
    </r>
    <r>
      <rPr>
        <sz val="9"/>
        <rFont val="Verdana"/>
        <family val="2"/>
      </rPr>
      <t xml:space="preserve"> (per kopje)</t>
    </r>
  </si>
  <si>
    <t>…. (type outlet)</t>
  </si>
  <si>
    <t xml:space="preserve">VASTE AANNEEMSOM PER JAAR </t>
  </si>
  <si>
    <r>
      <t>Inschrijver dient te controleren of de formules voor optelling en of vermenigvuldiging van alle tabbladen</t>
    </r>
    <r>
      <rPr>
        <sz val="9"/>
        <color indexed="10"/>
        <rFont val="Verdana"/>
        <family val="2"/>
      </rPr>
      <t xml:space="preserve"> </t>
    </r>
    <r>
      <rPr>
        <sz val="9"/>
        <rFont val="Verdana"/>
        <family val="2"/>
      </rPr>
      <t>correct werken en heeft hierin een eigen verantwoordelijkheid.</t>
    </r>
  </si>
  <si>
    <t xml:space="preserve">Tabbladen 
 </t>
  </si>
  <si>
    <t>Instructie en Informatie; Aanbesteding Cateringdienstverlening t.b.v. de Algemene Rekenkamer met IUC referentienr. 202406012</t>
  </si>
  <si>
    <r>
      <rPr>
        <u/>
        <sz val="9"/>
        <rFont val="Verdana"/>
        <family val="2"/>
      </rPr>
      <t>Exploitatiekosten</t>
    </r>
    <r>
      <rPr>
        <sz val="9"/>
        <rFont val="Verdana"/>
        <family val="2"/>
      </rPr>
      <t xml:space="preserve"> hieronder vallen kosten voor management fee, kassasystemen en algemene kosten waaronder themadagen, schoonmaak, bacteriologische controles en geldafhandeling en alle voor de Dienstverlening benodigde transport-, communicatie- en overige hulpmiddelen en materialen.</t>
    </r>
  </si>
  <si>
    <t>(groene cellen met incl. btw bedragen worden automatisch gevuld)</t>
  </si>
  <si>
    <t>Vaste integrale verrekenprijzen exclusief btw voor Vergaderservice (koffie- en theeservice)</t>
  </si>
  <si>
    <t>Vaste integrale verrekenprijzen voor de bijeenkomsten exclusief btw.</t>
  </si>
  <si>
    <t>Exploitatiekosten per jaar exclusief btw en btw percentages</t>
  </si>
  <si>
    <t>Inkoop ingrediëntskosten exclusief btw en btw percentages</t>
  </si>
  <si>
    <t>Verkoop ingrediëntskosten (opbrengsten verkoop) exclusief btw en btw percentages</t>
  </si>
  <si>
    <t>Onder overige personele kosten - (indien van toepassing) functienaam, functieschaal, uren per dag, uurtarief, 
kosten exclusief btw en btw percentages.</t>
  </si>
  <si>
    <t>btw %</t>
  </si>
  <si>
    <t>Vaste integrale verrekenprijs excl. btw</t>
  </si>
  <si>
    <t>Vaste integrale verrekenprijs incl. btw</t>
  </si>
  <si>
    <r>
      <t>V</t>
    </r>
    <r>
      <rPr>
        <sz val="9"/>
        <rFont val="Verdana"/>
        <family val="2"/>
      </rPr>
      <t>ergaderservice (koffie- en theeservice)</t>
    </r>
  </si>
  <si>
    <t>prijs/jaar incl. btw</t>
  </si>
  <si>
    <t>prijs/jaar excl. Btw</t>
  </si>
  <si>
    <t>prijs/jaar excl. btw</t>
  </si>
  <si>
    <r>
      <t xml:space="preserve">*Uw inschrijfprijs wordt beoordeeld op de totaalprijs </t>
    </r>
    <r>
      <rPr>
        <b/>
        <u val="singleAccounting"/>
        <sz val="10"/>
        <color rgb="FFFF0000"/>
        <rFont val="Verdana"/>
        <family val="2"/>
      </rPr>
      <t>INCLUSIEF</t>
    </r>
    <r>
      <rPr>
        <b/>
        <sz val="10"/>
        <color rgb="FFFF0000"/>
        <rFont val="Verdana"/>
        <family val="2"/>
      </rPr>
      <t xml:space="preserve"> BTW</t>
    </r>
  </si>
  <si>
    <t>Prijs koffiebonen merk laurentis donker gebrand Of vergelijkbaar exclusief btw</t>
  </si>
  <si>
    <t>Prijs koffiebonen merk laurentis donker gebrand Of vergelijkbaar inclusief btw</t>
  </si>
  <si>
    <t>Prijs halfvolle melk exclusief btw</t>
  </si>
  <si>
    <t>Prijs halfvolle melk inclusief btw</t>
  </si>
  <si>
    <t>Prijs barista havermelk van alpro  Of vergelijkbaar exclusief btw</t>
  </si>
  <si>
    <t>Prijs barista havermelk van alpro  Of vergelijkbaar inclusief btw</t>
  </si>
  <si>
    <t>Prijs cacao inclusief btw</t>
  </si>
  <si>
    <t xml:space="preserve">Kilo zak koffiebonen per jaar </t>
  </si>
  <si>
    <t>Aantal consumpties</t>
  </si>
  <si>
    <r>
      <t xml:space="preserve">VOORAF </t>
    </r>
    <r>
      <rPr>
        <b/>
        <sz val="9"/>
        <rFont val="Verdana"/>
        <family val="2"/>
      </rPr>
      <t>DOOR AANBESTEDER</t>
    </r>
    <r>
      <rPr>
        <sz val="9"/>
        <rFont val="Verdana"/>
        <family val="2"/>
      </rPr>
      <t xml:space="preserve"> VASTGESTELDE VASTE INTEGRALE VERREKENPRIJS</t>
    </r>
  </si>
  <si>
    <r>
      <t>VOORAF</t>
    </r>
    <r>
      <rPr>
        <b/>
        <sz val="9"/>
        <rFont val="Verdana"/>
        <family val="2"/>
      </rPr>
      <t xml:space="preserve"> DOOR AANBESTEDER</t>
    </r>
    <r>
      <rPr>
        <sz val="9"/>
        <rFont val="Verdana"/>
        <family val="2"/>
      </rPr>
      <t xml:space="preserve"> VASTGESTELDE VASTE INTEGRALE VERREKENPRIJS</t>
    </r>
  </si>
  <si>
    <r>
      <t xml:space="preserve">Vaste integrale verrekenprijs </t>
    </r>
    <r>
      <rPr>
        <b/>
        <i/>
        <sz val="9"/>
        <rFont val="Verdana"/>
        <family val="2"/>
      </rPr>
      <t>excl. btw</t>
    </r>
  </si>
  <si>
    <r>
      <t>Vaste integrale verrekenprijs</t>
    </r>
    <r>
      <rPr>
        <b/>
        <i/>
        <sz val="9"/>
        <rFont val="Verdana"/>
        <family val="2"/>
      </rPr>
      <t xml:space="preserve"> excl. btw</t>
    </r>
  </si>
  <si>
    <t>Totaal</t>
  </si>
  <si>
    <t>kosten/ jaar excl. btw</t>
  </si>
  <si>
    <t>kosten/ jaar incl. btw</t>
  </si>
  <si>
    <t>btw%</t>
  </si>
  <si>
    <t>uurtarief 
excl. btw</t>
  </si>
  <si>
    <t>Aanneemsom</t>
  </si>
  <si>
    <t xml:space="preserve">Kilogram cacao per jaar </t>
  </si>
  <si>
    <t>Prijs cacao exclusief btw</t>
  </si>
  <si>
    <t>Totaal inclusief btw</t>
  </si>
  <si>
    <t>Totaal ingredienten exclusief btw</t>
  </si>
  <si>
    <t xml:space="preserve">Omschrijving </t>
  </si>
  <si>
    <t>Tabblad 4: Invulformulier ingredienten koffieautomaten</t>
  </si>
  <si>
    <t>totaalprijs exclusief btw</t>
  </si>
  <si>
    <t>totaalprijs inclusief btw</t>
  </si>
  <si>
    <t>Aanneemsom tabblad 2</t>
  </si>
  <si>
    <t>Totaal banqueting tabblad 3</t>
  </si>
  <si>
    <t>Ingrediënten tabblad 4</t>
  </si>
  <si>
    <t xml:space="preserve">Liter halfvolle melk per jaar </t>
  </si>
  <si>
    <t>Liter havermelk per jaar</t>
  </si>
  <si>
    <t xml:space="preserve"> *Zie paragraaf 2.2 en 5.3 van het Aanbestedingsdocument voor meer uitleg over de borrelkar, het receptiearrangement en de lunches.</t>
  </si>
  <si>
    <r>
      <t>Lunch A</t>
    </r>
    <r>
      <rPr>
        <sz val="9"/>
        <color rgb="FFFF0000"/>
        <rFont val="Verdana"/>
        <family val="2"/>
      </rPr>
      <t>*</t>
    </r>
  </si>
  <si>
    <r>
      <t>Lunch B</t>
    </r>
    <r>
      <rPr>
        <sz val="9"/>
        <color rgb="FFFF0000"/>
        <rFont val="Verdana"/>
        <family val="2"/>
      </rPr>
      <t>*</t>
    </r>
  </si>
  <si>
    <r>
      <t>Lunch C</t>
    </r>
    <r>
      <rPr>
        <sz val="9"/>
        <color rgb="FFFF0000"/>
        <rFont val="Verdana"/>
        <family val="2"/>
      </rPr>
      <t>*</t>
    </r>
  </si>
  <si>
    <t>tabbladen 2, 3 en 4</t>
  </si>
  <si>
    <t>Het is op straffe van uitsluiting de Inschrijver niet toegestaan enige wijziging aan te brengen in de opmaak en tekstinhoud van de prijsinvulbladen.</t>
  </si>
  <si>
    <t>De in de tabbladen 3 en 4 genoemde aantallen/bedragen zijn gebaseerd op de historische gegevens.  Hieraan kunnen geen rechten worden ontleend. De Vaste Integrale Verrekenprijzen kunnen niet gewijzigd worden als gevolg van fluctuaties in de aantallen.</t>
  </si>
  <si>
    <t>Personeelsinzet Algemene Rekenkamer</t>
  </si>
  <si>
    <t>Bijlage 3 Prijsinvulformulier Cateringdienstverlening Algemene Rekenkamer</t>
  </si>
  <si>
    <t>Tabblad 2: Invulformulier vaste aanneemsom</t>
  </si>
  <si>
    <t xml:space="preserve">Tabblad 3: Invulformulier Banqueting </t>
  </si>
  <si>
    <t>Tabblad 5: Formulier totale kosten Cateringdienstverlening per jaar</t>
  </si>
  <si>
    <t>Mederweker invulling automaten op vrijdag</t>
  </si>
  <si>
    <t>Tabblad 2 Aanneemsom</t>
  </si>
  <si>
    <t>Tabblad 3 Banqueting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</si>
</sst>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-&quot;fl&quot;\ * #,##0.00_-;_-&quot;fl&quot;\ * #,##0.00\-;_-&quot;fl&quot;\ * &quot;-&quot;??_-;_-@_-"/>
    <numFmt numFmtId="166" formatCode="_-[$€-2]\ * #,##0.00_-;_-[$€-2]\ * #,##0.00\-;_-[$€-2]\ * &quot;-&quot;??_-;_-@_-"/>
    <numFmt numFmtId="167" formatCode="#,##0.00_ ;\-#,##0.00\ "/>
    <numFmt numFmtId="168" formatCode="&quot;€&quot;\ #,##0.00_-"/>
    <numFmt numFmtId="169" formatCode="_-[$€]\ * #,##0.00_-;_-[$€]\ * #,##0.00\-;_-[$€]\ * &quot;-&quot;??_-;_-@_-"/>
    <numFmt numFmtId="170" formatCode="_ [$€-2]\ * #,##0.00_ ;_ [$€-2]\ * \-#,##0.00_ ;_ [$€-2]\ * &quot;-&quot;??_ ;_ @_ "/>
  </numFmts>
  <fonts count="56" x14ac:knownFonts="1">
    <font>
      <sz val="10"/>
      <name val="Arial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b/>
      <sz val="10"/>
      <name val="Trebuchet MS"/>
      <family val="2"/>
    </font>
    <font>
      <u/>
      <sz val="10"/>
      <color indexed="12"/>
      <name val="Arial"/>
      <family val="2"/>
    </font>
    <font>
      <sz val="10"/>
      <name val="Trebuchet MS"/>
      <family val="2"/>
    </font>
    <font>
      <i/>
      <sz val="10"/>
      <name val="Trebuchet MS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u/>
      <sz val="9"/>
      <name val="Verdana"/>
      <family val="2"/>
    </font>
    <font>
      <i/>
      <sz val="9"/>
      <name val="Verdana"/>
      <family val="2"/>
    </font>
    <font>
      <sz val="9"/>
      <color indexed="10"/>
      <name val="Verdana"/>
      <family val="2"/>
    </font>
    <font>
      <sz val="8"/>
      <name val="Arial"/>
      <family val="2"/>
    </font>
    <font>
      <sz val="9"/>
      <name val="Trebuchet MS"/>
      <family val="2"/>
    </font>
    <font>
      <sz val="9"/>
      <color indexed="56"/>
      <name val="Verdana"/>
      <family val="2"/>
    </font>
    <font>
      <sz val="10"/>
      <name val="Verdana"/>
      <family val="2"/>
    </font>
    <font>
      <sz val="10"/>
      <color indexed="10"/>
      <name val="Verdana"/>
      <family val="2"/>
    </font>
    <font>
      <b/>
      <sz val="9"/>
      <color indexed="10"/>
      <name val="Verdana"/>
      <family val="2"/>
    </font>
    <font>
      <b/>
      <sz val="10"/>
      <color indexed="10"/>
      <name val="Arial"/>
      <family val="2"/>
    </font>
    <font>
      <b/>
      <sz val="9"/>
      <color indexed="8"/>
      <name val="Verdana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6"/>
      <color indexed="12"/>
      <name val="Arial"/>
      <family val="2"/>
    </font>
    <font>
      <sz val="10"/>
      <color indexed="10"/>
      <name val="Trebuchet MS"/>
      <family val="2"/>
    </font>
    <font>
      <b/>
      <sz val="9"/>
      <color indexed="56"/>
      <name val="Verdana"/>
      <family val="2"/>
    </font>
    <font>
      <b/>
      <sz val="10"/>
      <name val="Arial"/>
      <family val="2"/>
    </font>
    <font>
      <b/>
      <sz val="10"/>
      <name val="Verdana"/>
      <family val="2"/>
    </font>
    <font>
      <b/>
      <u val="singleAccounting"/>
      <sz val="10"/>
      <name val="Trebuchet MS"/>
      <family val="2"/>
    </font>
    <font>
      <sz val="9"/>
      <color indexed="8"/>
      <name val="Verdana"/>
      <family val="2"/>
    </font>
    <font>
      <b/>
      <sz val="12"/>
      <color rgb="FFFF0000"/>
      <name val="Verdana"/>
      <family val="2"/>
    </font>
    <font>
      <b/>
      <sz val="12"/>
      <color indexed="10"/>
      <name val="Verdana"/>
      <family val="2"/>
    </font>
    <font>
      <b/>
      <u/>
      <sz val="10"/>
      <name val="Trebuchet MS"/>
      <family val="2"/>
    </font>
    <font>
      <b/>
      <sz val="10"/>
      <color rgb="FFFF0000"/>
      <name val="Trebuchet MS"/>
      <family val="2"/>
    </font>
    <font>
      <u/>
      <sz val="9"/>
      <name val="Trebuchet MS"/>
      <family val="2"/>
    </font>
    <font>
      <b/>
      <sz val="16"/>
      <name val="Verdana"/>
      <family val="2"/>
    </font>
    <font>
      <sz val="9"/>
      <color rgb="FFFF0000"/>
      <name val="Verdana"/>
      <family val="2"/>
    </font>
    <font>
      <b/>
      <u/>
      <sz val="10"/>
      <color rgb="FFFF0000"/>
      <name val="Trebuchet MS"/>
      <family val="2"/>
    </font>
    <font>
      <sz val="10"/>
      <color rgb="FFFF0000"/>
      <name val="Trebuchet MS"/>
      <family val="2"/>
    </font>
    <font>
      <u/>
      <sz val="9"/>
      <name val="Verdana"/>
      <family val="2"/>
    </font>
    <font>
      <b/>
      <sz val="9"/>
      <color rgb="FFFF0000"/>
      <name val="Verdana"/>
      <family val="2"/>
    </font>
    <font>
      <b/>
      <sz val="10"/>
      <color rgb="FFFF0000"/>
      <name val="Verdana"/>
      <family val="2"/>
    </font>
    <font>
      <u/>
      <sz val="11"/>
      <name val="Calibri"/>
      <family val="2"/>
    </font>
    <font>
      <b/>
      <sz val="10"/>
      <color rgb="FFFF0000"/>
      <name val="Arial"/>
      <family val="2"/>
    </font>
    <font>
      <b/>
      <sz val="16"/>
      <color rgb="FFFF0000"/>
      <name val="Verdana"/>
      <family val="2"/>
    </font>
    <font>
      <sz val="10"/>
      <color rgb="FFFF0000"/>
      <name val="Arial"/>
      <family val="2"/>
    </font>
    <font>
      <i/>
      <sz val="9"/>
      <color rgb="FFFF0000"/>
      <name val="Verdana"/>
      <family val="2"/>
    </font>
    <font>
      <sz val="11"/>
      <name val="Calibri"/>
      <family val="2"/>
    </font>
    <font>
      <b/>
      <u val="singleAccounting"/>
      <sz val="10"/>
      <color rgb="FFFF0000"/>
      <name val="Verdana"/>
      <family val="2"/>
    </font>
    <font>
      <b/>
      <sz val="14"/>
      <name val="Verdana"/>
      <family val="2"/>
    </font>
    <font>
      <b/>
      <sz val="9"/>
      <color theme="3"/>
      <name val="Verdana"/>
      <family val="2"/>
    </font>
    <font>
      <b/>
      <u val="singleAccounting"/>
      <sz val="9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0">
    <xf numFmtId="0" fontId="0" fillId="0" borderId="0"/>
    <xf numFmtId="169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59">
    <xf numFmtId="0" fontId="0" fillId="0" borderId="0" xfId="0"/>
    <xf numFmtId="0" fontId="8" fillId="0" borderId="0" xfId="0" applyFont="1"/>
    <xf numFmtId="0" fontId="6" fillId="0" borderId="0" xfId="0" applyFont="1"/>
    <xf numFmtId="166" fontId="8" fillId="0" borderId="0" xfId="0" applyNumberFormat="1" applyFont="1"/>
    <xf numFmtId="167" fontId="8" fillId="0" borderId="0" xfId="3" applyNumberFormat="1" applyFont="1"/>
    <xf numFmtId="9" fontId="8" fillId="0" borderId="0" xfId="4" applyFont="1"/>
    <xf numFmtId="166" fontId="8" fillId="0" borderId="0" xfId="5" applyNumberFormat="1" applyFont="1"/>
    <xf numFmtId="0" fontId="9" fillId="0" borderId="0" xfId="0" applyFont="1"/>
    <xf numFmtId="0" fontId="10" fillId="3" borderId="1" xfId="0" applyFont="1" applyFill="1" applyBorder="1"/>
    <xf numFmtId="0" fontId="17" fillId="0" borderId="0" xfId="0" applyFont="1"/>
    <xf numFmtId="0" fontId="19" fillId="0" borderId="0" xfId="0" applyFont="1"/>
    <xf numFmtId="167" fontId="19" fillId="0" borderId="0" xfId="3" applyNumberFormat="1" applyFont="1"/>
    <xf numFmtId="166" fontId="19" fillId="0" borderId="0" xfId="0" applyNumberFormat="1" applyFont="1"/>
    <xf numFmtId="0" fontId="20" fillId="0" borderId="0" xfId="0" applyFont="1"/>
    <xf numFmtId="9" fontId="8" fillId="0" borderId="0" xfId="4" applyFont="1" applyAlignment="1">
      <alignment horizontal="center"/>
    </xf>
    <xf numFmtId="0" fontId="8" fillId="0" borderId="0" xfId="0" applyFont="1" applyAlignment="1">
      <alignment horizontal="left" vertical="center"/>
    </xf>
    <xf numFmtId="0" fontId="10" fillId="3" borderId="13" xfId="0" applyFont="1" applyFill="1" applyBorder="1"/>
    <xf numFmtId="0" fontId="10" fillId="3" borderId="23" xfId="0" applyFont="1" applyFill="1" applyBorder="1"/>
    <xf numFmtId="166" fontId="8" fillId="0" borderId="0" xfId="5" applyNumberFormat="1" applyFont="1" applyAlignment="1">
      <alignment vertical="center"/>
    </xf>
    <xf numFmtId="0" fontId="28" fillId="0" borderId="0" xfId="0" applyFont="1"/>
    <xf numFmtId="0" fontId="26" fillId="4" borderId="0" xfId="0" applyFont="1" applyFill="1"/>
    <xf numFmtId="0" fontId="27" fillId="4" borderId="0" xfId="2" applyFont="1" applyFill="1" applyAlignment="1" applyProtection="1"/>
    <xf numFmtId="0" fontId="0" fillId="4" borderId="0" xfId="0" applyFill="1"/>
    <xf numFmtId="0" fontId="10" fillId="4" borderId="0" xfId="0" applyFont="1" applyFill="1"/>
    <xf numFmtId="0" fontId="10" fillId="4" borderId="25" xfId="0" applyFont="1" applyFill="1" applyBorder="1"/>
    <xf numFmtId="0" fontId="10" fillId="4" borderId="19" xfId="0" applyFont="1" applyFill="1" applyBorder="1"/>
    <xf numFmtId="0" fontId="10" fillId="4" borderId="0" xfId="0" applyFont="1" applyFill="1" applyAlignment="1">
      <alignment horizontal="left" vertical="top" wrapText="1"/>
    </xf>
    <xf numFmtId="0" fontId="11" fillId="4" borderId="0" xfId="0" applyFont="1" applyFill="1"/>
    <xf numFmtId="0" fontId="25" fillId="4" borderId="0" xfId="0" applyFont="1" applyFill="1"/>
    <xf numFmtId="0" fontId="11" fillId="4" borderId="25" xfId="0" applyFont="1" applyFill="1" applyBorder="1"/>
    <xf numFmtId="0" fontId="11" fillId="4" borderId="13" xfId="0" applyFont="1" applyFill="1" applyBorder="1" applyAlignment="1">
      <alignment vertical="top"/>
    </xf>
    <xf numFmtId="0" fontId="10" fillId="5" borderId="25" xfId="0" applyFont="1" applyFill="1" applyBorder="1"/>
    <xf numFmtId="0" fontId="15" fillId="4" borderId="0" xfId="0" applyFont="1" applyFill="1"/>
    <xf numFmtId="0" fontId="22" fillId="4" borderId="0" xfId="0" applyFont="1" applyFill="1" applyAlignment="1">
      <alignment horizontal="right"/>
    </xf>
    <xf numFmtId="0" fontId="8" fillId="4" borderId="0" xfId="0" applyFont="1" applyFill="1"/>
    <xf numFmtId="166" fontId="8" fillId="4" borderId="0" xfId="5" applyNumberFormat="1" applyFont="1" applyFill="1"/>
    <xf numFmtId="9" fontId="8" fillId="4" borderId="0" xfId="4" applyFont="1" applyFill="1" applyAlignment="1">
      <alignment horizontal="center"/>
    </xf>
    <xf numFmtId="166" fontId="8" fillId="4" borderId="0" xfId="5" applyNumberFormat="1" applyFont="1" applyFill="1" applyAlignment="1">
      <alignment vertical="center"/>
    </xf>
    <xf numFmtId="166" fontId="10" fillId="4" borderId="0" xfId="5" applyNumberFormat="1" applyFont="1" applyFill="1" applyBorder="1"/>
    <xf numFmtId="9" fontId="10" fillId="4" borderId="0" xfId="4" applyFont="1" applyFill="1" applyBorder="1" applyAlignment="1">
      <alignment horizontal="center"/>
    </xf>
    <xf numFmtId="166" fontId="10" fillId="4" borderId="0" xfId="5" applyNumberFormat="1" applyFont="1" applyFill="1" applyBorder="1" applyAlignment="1">
      <alignment vertical="center"/>
    </xf>
    <xf numFmtId="166" fontId="10" fillId="4" borderId="0" xfId="0" applyNumberFormat="1" applyFont="1" applyFill="1"/>
    <xf numFmtId="166" fontId="8" fillId="4" borderId="0" xfId="0" applyNumberFormat="1" applyFont="1" applyFill="1"/>
    <xf numFmtId="9" fontId="8" fillId="4" borderId="0" xfId="4" applyFont="1" applyFill="1"/>
    <xf numFmtId="0" fontId="29" fillId="4" borderId="0" xfId="0" applyFont="1" applyFill="1"/>
    <xf numFmtId="0" fontId="17" fillId="4" borderId="0" xfId="0" applyFont="1" applyFill="1"/>
    <xf numFmtId="167" fontId="17" fillId="4" borderId="0" xfId="3" applyNumberFormat="1" applyFont="1" applyFill="1"/>
    <xf numFmtId="166" fontId="17" fillId="4" borderId="0" xfId="0" applyNumberFormat="1" applyFont="1" applyFill="1"/>
    <xf numFmtId="9" fontId="17" fillId="4" borderId="0" xfId="4" applyFont="1" applyFill="1"/>
    <xf numFmtId="0" fontId="18" fillId="4" borderId="0" xfId="0" applyFont="1" applyFill="1"/>
    <xf numFmtId="167" fontId="10" fillId="4" borderId="0" xfId="3" applyNumberFormat="1" applyFont="1" applyFill="1"/>
    <xf numFmtId="0" fontId="19" fillId="4" borderId="0" xfId="0" applyFont="1" applyFill="1"/>
    <xf numFmtId="167" fontId="19" fillId="4" borderId="0" xfId="3" applyNumberFormat="1" applyFont="1" applyFill="1"/>
    <xf numFmtId="166" fontId="19" fillId="4" borderId="0" xfId="0" applyNumberFormat="1" applyFont="1" applyFill="1"/>
    <xf numFmtId="0" fontId="21" fillId="4" borderId="0" xfId="0" applyFont="1" applyFill="1"/>
    <xf numFmtId="0" fontId="15" fillId="5" borderId="26" xfId="0" applyFont="1" applyFill="1" applyBorder="1"/>
    <xf numFmtId="0" fontId="10" fillId="4" borderId="28" xfId="0" applyFont="1" applyFill="1" applyBorder="1"/>
    <xf numFmtId="0" fontId="10" fillId="4" borderId="29" xfId="0" applyFont="1" applyFill="1" applyBorder="1"/>
    <xf numFmtId="0" fontId="10" fillId="4" borderId="27" xfId="0" applyFont="1" applyFill="1" applyBorder="1" applyAlignment="1">
      <alignment wrapText="1"/>
    </xf>
    <xf numFmtId="0" fontId="10" fillId="4" borderId="27" xfId="0" applyFont="1" applyFill="1" applyBorder="1" applyAlignment="1">
      <alignment horizontal="left" vertical="top" wrapText="1"/>
    </xf>
    <xf numFmtId="0" fontId="10" fillId="4" borderId="28" xfId="0" applyFont="1" applyFill="1" applyBorder="1" applyAlignment="1">
      <alignment horizontal="left" vertical="top" wrapText="1"/>
    </xf>
    <xf numFmtId="0" fontId="10" fillId="4" borderId="29" xfId="0" applyFont="1" applyFill="1" applyBorder="1" applyAlignment="1">
      <alignment horizontal="left" vertical="top" wrapText="1"/>
    </xf>
    <xf numFmtId="0" fontId="32" fillId="0" borderId="0" xfId="0" applyFont="1" applyAlignment="1">
      <alignment horizontal="left"/>
    </xf>
    <xf numFmtId="166" fontId="6" fillId="4" borderId="0" xfId="0" applyNumberFormat="1" applyFont="1" applyFill="1" applyAlignment="1">
      <alignment horizontal="left"/>
    </xf>
    <xf numFmtId="0" fontId="25" fillId="5" borderId="26" xfId="0" applyFont="1" applyFill="1" applyBorder="1" applyAlignment="1">
      <alignment vertical="center"/>
    </xf>
    <xf numFmtId="0" fontId="10" fillId="5" borderId="25" xfId="0" applyFont="1" applyFill="1" applyBorder="1" applyAlignment="1">
      <alignment vertical="center"/>
    </xf>
    <xf numFmtId="0" fontId="14" fillId="4" borderId="28" xfId="0" applyFont="1" applyFill="1" applyBorder="1"/>
    <xf numFmtId="0" fontId="11" fillId="4" borderId="13" xfId="0" applyFont="1" applyFill="1" applyBorder="1" applyAlignment="1">
      <alignment wrapText="1"/>
    </xf>
    <xf numFmtId="0" fontId="10" fillId="4" borderId="27" xfId="0" applyFont="1" applyFill="1" applyBorder="1" applyAlignment="1">
      <alignment vertical="center"/>
    </xf>
    <xf numFmtId="0" fontId="10" fillId="4" borderId="28" xfId="0" applyFont="1" applyFill="1" applyBorder="1" applyAlignment="1">
      <alignment vertical="top" wrapText="1"/>
    </xf>
    <xf numFmtId="0" fontId="32" fillId="7" borderId="0" xfId="0" applyFont="1" applyFill="1"/>
    <xf numFmtId="0" fontId="8" fillId="7" borderId="0" xfId="0" applyFont="1" applyFill="1"/>
    <xf numFmtId="166" fontId="17" fillId="7" borderId="0" xfId="0" applyNumberFormat="1" applyFont="1" applyFill="1"/>
    <xf numFmtId="0" fontId="17" fillId="7" borderId="0" xfId="0" applyFont="1" applyFill="1"/>
    <xf numFmtId="167" fontId="17" fillId="7" borderId="0" xfId="3" applyNumberFormat="1" applyFont="1" applyFill="1"/>
    <xf numFmtId="9" fontId="17" fillId="7" borderId="0" xfId="4" applyFont="1" applyFill="1"/>
    <xf numFmtId="166" fontId="8" fillId="7" borderId="0" xfId="0" applyNumberFormat="1" applyFont="1" applyFill="1"/>
    <xf numFmtId="0" fontId="10" fillId="7" borderId="0" xfId="0" applyFont="1" applyFill="1"/>
    <xf numFmtId="0" fontId="10" fillId="0" borderId="0" xfId="0" applyFont="1"/>
    <xf numFmtId="167" fontId="17" fillId="0" borderId="0" xfId="3" applyNumberFormat="1" applyFont="1" applyFill="1"/>
    <xf numFmtId="166" fontId="17" fillId="0" borderId="0" xfId="0" applyNumberFormat="1" applyFont="1"/>
    <xf numFmtId="9" fontId="17" fillId="0" borderId="0" xfId="4" applyFont="1" applyFill="1"/>
    <xf numFmtId="167" fontId="10" fillId="0" borderId="0" xfId="3" applyNumberFormat="1" applyFont="1" applyFill="1"/>
    <xf numFmtId="166" fontId="10" fillId="0" borderId="0" xfId="0" applyNumberFormat="1" applyFont="1"/>
    <xf numFmtId="0" fontId="38" fillId="4" borderId="0" xfId="0" applyFont="1" applyFill="1"/>
    <xf numFmtId="0" fontId="37" fillId="7" borderId="0" xfId="0" applyFont="1" applyFill="1" applyAlignment="1">
      <alignment vertical="center"/>
    </xf>
    <xf numFmtId="0" fontId="11" fillId="4" borderId="25" xfId="0" applyFont="1" applyFill="1" applyBorder="1" applyAlignment="1">
      <alignment wrapText="1"/>
    </xf>
    <xf numFmtId="0" fontId="36" fillId="7" borderId="0" xfId="0" applyFont="1" applyFill="1"/>
    <xf numFmtId="0" fontId="37" fillId="7" borderId="0" xfId="0" applyFont="1" applyFill="1"/>
    <xf numFmtId="0" fontId="10" fillId="4" borderId="25" xfId="0" applyFont="1" applyFill="1" applyBorder="1" applyAlignment="1">
      <alignment vertical="top"/>
    </xf>
    <xf numFmtId="0" fontId="15" fillId="4" borderId="0" xfId="0" applyFont="1" applyFill="1" applyAlignment="1">
      <alignment horizontal="left"/>
    </xf>
    <xf numFmtId="0" fontId="11" fillId="3" borderId="25" xfId="0" applyFont="1" applyFill="1" applyBorder="1"/>
    <xf numFmtId="0" fontId="5" fillId="0" borderId="0" xfId="0" applyFont="1"/>
    <xf numFmtId="9" fontId="10" fillId="9" borderId="1" xfId="4" applyFont="1" applyFill="1" applyBorder="1" applyAlignment="1">
      <alignment horizontal="center" vertical="center"/>
    </xf>
    <xf numFmtId="166" fontId="10" fillId="9" borderId="1" xfId="5" applyNumberFormat="1" applyFont="1" applyFill="1" applyBorder="1" applyAlignment="1">
      <alignment horizontal="left" vertical="center"/>
    </xf>
    <xf numFmtId="0" fontId="28" fillId="7" borderId="0" xfId="0" applyFont="1" applyFill="1"/>
    <xf numFmtId="0" fontId="46" fillId="0" borderId="0" xfId="0" applyFont="1" applyAlignment="1">
      <alignment vertical="center"/>
    </xf>
    <xf numFmtId="0" fontId="37" fillId="0" borderId="0" xfId="0" applyFont="1" applyAlignment="1">
      <alignment horizontal="left" wrapText="1"/>
    </xf>
    <xf numFmtId="166" fontId="10" fillId="9" borderId="1" xfId="5" applyNumberFormat="1" applyFont="1" applyFill="1" applyBorder="1" applyAlignment="1" applyProtection="1">
      <alignment vertical="center"/>
      <protection locked="0"/>
    </xf>
    <xf numFmtId="166" fontId="10" fillId="9" borderId="5" xfId="5" applyNumberFormat="1" applyFont="1" applyFill="1" applyBorder="1" applyAlignment="1">
      <alignment horizontal="left" vertical="center"/>
    </xf>
    <xf numFmtId="0" fontId="42" fillId="7" borderId="0" xfId="0" applyFont="1" applyFill="1"/>
    <xf numFmtId="0" fontId="11" fillId="7" borderId="6" xfId="0" applyFont="1" applyFill="1" applyBorder="1"/>
    <xf numFmtId="0" fontId="10" fillId="7" borderId="8" xfId="0" applyFont="1" applyFill="1" applyBorder="1"/>
    <xf numFmtId="9" fontId="10" fillId="10" borderId="1" xfId="4" applyFont="1" applyFill="1" applyBorder="1" applyAlignment="1" applyProtection="1">
      <alignment horizontal="center" vertical="center"/>
      <protection locked="0"/>
    </xf>
    <xf numFmtId="0" fontId="48" fillId="4" borderId="0" xfId="0" applyFont="1" applyFill="1" applyAlignment="1">
      <alignment vertical="top"/>
    </xf>
    <xf numFmtId="0" fontId="51" fillId="0" borderId="0" xfId="0" applyFont="1"/>
    <xf numFmtId="0" fontId="51" fillId="0" borderId="0" xfId="0" applyFont="1" applyAlignment="1">
      <alignment vertical="center" wrapText="1"/>
    </xf>
    <xf numFmtId="0" fontId="51" fillId="0" borderId="0" xfId="0" applyFont="1" applyAlignment="1">
      <alignment vertical="center"/>
    </xf>
    <xf numFmtId="166" fontId="45" fillId="7" borderId="0" xfId="0" applyNumberFormat="1" applyFont="1" applyFill="1" applyAlignment="1">
      <alignment horizontal="left" wrapText="1"/>
    </xf>
    <xf numFmtId="0" fontId="14" fillId="12" borderId="1" xfId="0" applyFont="1" applyFill="1" applyBorder="1" applyAlignment="1">
      <alignment vertical="center"/>
    </xf>
    <xf numFmtId="0" fontId="14" fillId="12" borderId="1" xfId="0" applyFont="1" applyFill="1" applyBorder="1" applyAlignment="1">
      <alignment vertical="center" wrapText="1"/>
    </xf>
    <xf numFmtId="0" fontId="10" fillId="4" borderId="0" xfId="0" applyFont="1" applyFill="1" applyAlignment="1">
      <alignment horizontal="center" vertical="center"/>
    </xf>
    <xf numFmtId="0" fontId="10" fillId="9" borderId="1" xfId="0" applyFont="1" applyFill="1" applyBorder="1" applyAlignment="1">
      <alignment horizontal="left" vertical="center" wrapText="1"/>
    </xf>
    <xf numFmtId="0" fontId="10" fillId="9" borderId="1" xfId="0" quotePrefix="1" applyFont="1" applyFill="1" applyBorder="1" applyAlignment="1">
      <alignment horizontal="left" vertical="center" wrapText="1"/>
    </xf>
    <xf numFmtId="0" fontId="14" fillId="12" borderId="11" xfId="0" applyFont="1" applyFill="1" applyBorder="1" applyAlignment="1">
      <alignment vertical="center"/>
    </xf>
    <xf numFmtId="0" fontId="14" fillId="12" borderId="31" xfId="0" applyFont="1" applyFill="1" applyBorder="1" applyAlignment="1">
      <alignment vertical="center" wrapText="1"/>
    </xf>
    <xf numFmtId="0" fontId="14" fillId="12" borderId="11" xfId="0" applyFont="1" applyFill="1" applyBorder="1" applyAlignment="1">
      <alignment vertical="center" wrapText="1"/>
    </xf>
    <xf numFmtId="166" fontId="14" fillId="12" borderId="11" xfId="5" applyNumberFormat="1" applyFont="1" applyFill="1" applyBorder="1" applyAlignment="1">
      <alignment horizontal="center" vertical="center" wrapText="1"/>
    </xf>
    <xf numFmtId="0" fontId="12" fillId="12" borderId="11" xfId="4" applyNumberFormat="1" applyFont="1" applyFill="1" applyBorder="1" applyAlignment="1">
      <alignment horizontal="center" vertical="center" wrapText="1"/>
    </xf>
    <xf numFmtId="0" fontId="14" fillId="12" borderId="11" xfId="0" applyFont="1" applyFill="1" applyBorder="1" applyAlignment="1">
      <alignment horizontal="center" vertical="center" wrapText="1"/>
    </xf>
    <xf numFmtId="166" fontId="14" fillId="12" borderId="1" xfId="5" applyNumberFormat="1" applyFont="1" applyFill="1" applyBorder="1" applyAlignment="1">
      <alignment horizontal="center" vertical="center" wrapText="1"/>
    </xf>
    <xf numFmtId="0" fontId="12" fillId="12" borderId="1" xfId="4" applyNumberFormat="1" applyFont="1" applyFill="1" applyBorder="1" applyAlignment="1">
      <alignment horizontal="center" vertical="center" wrapText="1"/>
    </xf>
    <xf numFmtId="166" fontId="10" fillId="0" borderId="0" xfId="5" applyNumberFormat="1" applyFont="1" applyAlignment="1">
      <alignment vertical="center"/>
    </xf>
    <xf numFmtId="166" fontId="10" fillId="6" borderId="1" xfId="5" applyNumberFormat="1" applyFont="1" applyFill="1" applyBorder="1" applyAlignment="1" applyProtection="1">
      <alignment vertical="center"/>
      <protection locked="0"/>
    </xf>
    <xf numFmtId="166" fontId="10" fillId="15" borderId="1" xfId="5" applyNumberFormat="1" applyFont="1" applyFill="1" applyBorder="1" applyAlignment="1">
      <alignment vertical="center"/>
    </xf>
    <xf numFmtId="166" fontId="10" fillId="15" borderId="1" xfId="5" applyNumberFormat="1" applyFont="1" applyFill="1" applyBorder="1" applyAlignment="1">
      <alignment horizontal="left" vertical="center"/>
    </xf>
    <xf numFmtId="0" fontId="33" fillId="9" borderId="9" xfId="0" applyFont="1" applyFill="1" applyBorder="1" applyAlignment="1">
      <alignment vertical="center" wrapText="1"/>
    </xf>
    <xf numFmtId="0" fontId="10" fillId="9" borderId="9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10" fillId="12" borderId="2" xfId="0" applyFont="1" applyFill="1" applyBorder="1"/>
    <xf numFmtId="0" fontId="10" fillId="12" borderId="1" xfId="0" applyFont="1" applyFill="1" applyBorder="1" applyAlignment="1">
      <alignment wrapText="1"/>
    </xf>
    <xf numFmtId="167" fontId="10" fillId="12" borderId="1" xfId="3" applyNumberFormat="1" applyFont="1" applyFill="1" applyBorder="1" applyAlignment="1">
      <alignment wrapText="1"/>
    </xf>
    <xf numFmtId="166" fontId="10" fillId="12" borderId="1" xfId="0" applyNumberFormat="1" applyFont="1" applyFill="1" applyBorder="1" applyAlignment="1">
      <alignment wrapText="1"/>
    </xf>
    <xf numFmtId="166" fontId="10" fillId="12" borderId="1" xfId="0" applyNumberFormat="1" applyFont="1" applyFill="1" applyBorder="1" applyAlignment="1">
      <alignment horizontal="center" wrapText="1"/>
    </xf>
    <xf numFmtId="9" fontId="10" fillId="12" borderId="9" xfId="4" applyFont="1" applyFill="1" applyBorder="1" applyAlignment="1">
      <alignment horizontal="center" wrapText="1"/>
    </xf>
    <xf numFmtId="166" fontId="10" fillId="12" borderId="3" xfId="0" applyNumberFormat="1" applyFont="1" applyFill="1" applyBorder="1" applyAlignment="1">
      <alignment horizontal="center" wrapText="1"/>
    </xf>
    <xf numFmtId="0" fontId="14" fillId="6" borderId="2" xfId="0" applyFont="1" applyFill="1" applyBorder="1" applyProtection="1">
      <protection locked="0"/>
    </xf>
    <xf numFmtId="0" fontId="10" fillId="6" borderId="1" xfId="0" applyFont="1" applyFill="1" applyBorder="1" applyProtection="1">
      <protection locked="0"/>
    </xf>
    <xf numFmtId="167" fontId="10" fillId="6" borderId="1" xfId="3" applyNumberFormat="1" applyFont="1" applyFill="1" applyBorder="1" applyProtection="1">
      <protection locked="0"/>
    </xf>
    <xf numFmtId="166" fontId="10" fillId="6" borderId="1" xfId="0" applyNumberFormat="1" applyFont="1" applyFill="1" applyBorder="1" applyProtection="1">
      <protection locked="0"/>
    </xf>
    <xf numFmtId="164" fontId="10" fillId="15" borderId="1" xfId="3" applyFont="1" applyFill="1" applyBorder="1"/>
    <xf numFmtId="166" fontId="10" fillId="15" borderId="1" xfId="0" applyNumberFormat="1" applyFont="1" applyFill="1" applyBorder="1"/>
    <xf numFmtId="9" fontId="10" fillId="6" borderId="9" xfId="4" applyFont="1" applyFill="1" applyBorder="1" applyProtection="1">
      <protection locked="0"/>
    </xf>
    <xf numFmtId="166" fontId="10" fillId="15" borderId="3" xfId="0" applyNumberFormat="1" applyFont="1" applyFill="1" applyBorder="1"/>
    <xf numFmtId="0" fontId="14" fillId="6" borderId="4" xfId="0" applyFont="1" applyFill="1" applyBorder="1" applyProtection="1">
      <protection locked="0"/>
    </xf>
    <xf numFmtId="0" fontId="11" fillId="12" borderId="38" xfId="0" applyFont="1" applyFill="1" applyBorder="1"/>
    <xf numFmtId="0" fontId="11" fillId="12" borderId="39" xfId="0" applyFont="1" applyFill="1" applyBorder="1"/>
    <xf numFmtId="167" fontId="11" fillId="12" borderId="39" xfId="3" applyNumberFormat="1" applyFont="1" applyFill="1" applyBorder="1"/>
    <xf numFmtId="166" fontId="11" fillId="12" borderId="39" xfId="0" applyNumberFormat="1" applyFont="1" applyFill="1" applyBorder="1"/>
    <xf numFmtId="164" fontId="11" fillId="15" borderId="39" xfId="3" applyFont="1" applyFill="1" applyBorder="1"/>
    <xf numFmtId="166" fontId="11" fillId="15" borderId="39" xfId="0" applyNumberFormat="1" applyFont="1" applyFill="1" applyBorder="1"/>
    <xf numFmtId="9" fontId="11" fillId="15" borderId="40" xfId="4" applyFont="1" applyFill="1" applyBorder="1"/>
    <xf numFmtId="166" fontId="11" fillId="15" borderId="41" xfId="0" applyNumberFormat="1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167" fontId="11" fillId="3" borderId="11" xfId="3" applyNumberFormat="1" applyFont="1" applyFill="1" applyBorder="1"/>
    <xf numFmtId="166" fontId="11" fillId="3" borderId="11" xfId="0" applyNumberFormat="1" applyFont="1" applyFill="1" applyBorder="1"/>
    <xf numFmtId="9" fontId="11" fillId="3" borderId="31" xfId="4" applyFont="1" applyFill="1" applyBorder="1"/>
    <xf numFmtId="166" fontId="11" fillId="3" borderId="12" xfId="0" applyNumberFormat="1" applyFont="1" applyFill="1" applyBorder="1"/>
    <xf numFmtId="166" fontId="10" fillId="6" borderId="16" xfId="0" applyNumberFormat="1" applyFont="1" applyFill="1" applyBorder="1" applyProtection="1">
      <protection locked="0"/>
    </xf>
    <xf numFmtId="0" fontId="11" fillId="3" borderId="46" xfId="0" applyFont="1" applyFill="1" applyBorder="1"/>
    <xf numFmtId="0" fontId="11" fillId="3" borderId="31" xfId="0" applyFont="1" applyFill="1" applyBorder="1"/>
    <xf numFmtId="167" fontId="11" fillId="3" borderId="37" xfId="3" applyNumberFormat="1" applyFont="1" applyFill="1" applyBorder="1"/>
    <xf numFmtId="166" fontId="11" fillId="3" borderId="37" xfId="0" applyNumberFormat="1" applyFont="1" applyFill="1" applyBorder="1"/>
    <xf numFmtId="0" fontId="11" fillId="3" borderId="37" xfId="0" applyFont="1" applyFill="1" applyBorder="1"/>
    <xf numFmtId="0" fontId="11" fillId="3" borderId="20" xfId="0" applyFont="1" applyFill="1" applyBorder="1"/>
    <xf numFmtId="166" fontId="11" fillId="3" borderId="20" xfId="0" applyNumberFormat="1" applyFont="1" applyFill="1" applyBorder="1"/>
    <xf numFmtId="0" fontId="10" fillId="12" borderId="18" xfId="0" applyFont="1" applyFill="1" applyBorder="1"/>
    <xf numFmtId="0" fontId="10" fillId="12" borderId="31" xfId="0" applyFont="1" applyFill="1" applyBorder="1" applyProtection="1">
      <protection locked="0"/>
    </xf>
    <xf numFmtId="167" fontId="10" fillId="12" borderId="37" xfId="3" applyNumberFormat="1" applyFont="1" applyFill="1" applyBorder="1" applyProtection="1">
      <protection locked="0"/>
    </xf>
    <xf numFmtId="166" fontId="10" fillId="12" borderId="37" xfId="0" applyNumberFormat="1" applyFont="1" applyFill="1" applyBorder="1" applyProtection="1">
      <protection locked="0"/>
    </xf>
    <xf numFmtId="0" fontId="10" fillId="12" borderId="37" xfId="0" applyFont="1" applyFill="1" applyBorder="1" applyProtection="1">
      <protection locked="0"/>
    </xf>
    <xf numFmtId="0" fontId="10" fillId="12" borderId="20" xfId="0" applyFont="1" applyFill="1" applyBorder="1" applyProtection="1">
      <protection locked="0"/>
    </xf>
    <xf numFmtId="166" fontId="10" fillId="12" borderId="16" xfId="0" applyNumberFormat="1" applyFont="1" applyFill="1" applyBorder="1" applyAlignment="1">
      <alignment horizontal="center" wrapText="1"/>
    </xf>
    <xf numFmtId="0" fontId="14" fillId="6" borderId="18" xfId="0" applyFont="1" applyFill="1" applyBorder="1" applyProtection="1">
      <protection locked="0"/>
    </xf>
    <xf numFmtId="0" fontId="10" fillId="8" borderId="9" xfId="0" applyFont="1" applyFill="1" applyBorder="1" applyProtection="1">
      <protection locked="0"/>
    </xf>
    <xf numFmtId="167" fontId="10" fillId="8" borderId="15" xfId="3" applyNumberFormat="1" applyFont="1" applyFill="1" applyBorder="1" applyProtection="1">
      <protection locked="0"/>
    </xf>
    <xf numFmtId="166" fontId="10" fillId="8" borderId="15" xfId="0" applyNumberFormat="1" applyFont="1" applyFill="1" applyBorder="1" applyProtection="1">
      <protection locked="0"/>
    </xf>
    <xf numFmtId="0" fontId="10" fillId="8" borderId="15" xfId="0" applyFont="1" applyFill="1" applyBorder="1" applyProtection="1">
      <protection locked="0"/>
    </xf>
    <xf numFmtId="0" fontId="10" fillId="8" borderId="16" xfId="0" applyFont="1" applyFill="1" applyBorder="1" applyProtection="1">
      <protection locked="0"/>
    </xf>
    <xf numFmtId="0" fontId="14" fillId="6" borderId="43" xfId="0" applyFont="1" applyFill="1" applyBorder="1" applyProtection="1">
      <protection locked="0"/>
    </xf>
    <xf numFmtId="0" fontId="10" fillId="8" borderId="21" xfId="0" applyFont="1" applyFill="1" applyBorder="1" applyProtection="1">
      <protection locked="0"/>
    </xf>
    <xf numFmtId="167" fontId="10" fillId="8" borderId="36" xfId="3" applyNumberFormat="1" applyFont="1" applyFill="1" applyBorder="1" applyProtection="1">
      <protection locked="0"/>
    </xf>
    <xf numFmtId="166" fontId="10" fillId="8" borderId="36" xfId="0" applyNumberFormat="1" applyFont="1" applyFill="1" applyBorder="1" applyProtection="1">
      <protection locked="0"/>
    </xf>
    <xf numFmtId="0" fontId="10" fillId="8" borderId="36" xfId="0" applyFont="1" applyFill="1" applyBorder="1" applyProtection="1">
      <protection locked="0"/>
    </xf>
    <xf numFmtId="0" fontId="10" fillId="8" borderId="32" xfId="0" applyFont="1" applyFill="1" applyBorder="1" applyProtection="1">
      <protection locked="0"/>
    </xf>
    <xf numFmtId="166" fontId="10" fillId="6" borderId="32" xfId="0" applyNumberFormat="1" applyFont="1" applyFill="1" applyBorder="1" applyProtection="1">
      <protection locked="0"/>
    </xf>
    <xf numFmtId="9" fontId="10" fillId="6" borderId="21" xfId="4" applyFont="1" applyFill="1" applyBorder="1" applyProtection="1">
      <protection locked="0"/>
    </xf>
    <xf numFmtId="166" fontId="10" fillId="15" borderId="22" xfId="0" applyNumberFormat="1" applyFont="1" applyFill="1" applyBorder="1"/>
    <xf numFmtId="0" fontId="11" fillId="12" borderId="44" xfId="0" applyFont="1" applyFill="1" applyBorder="1"/>
    <xf numFmtId="0" fontId="11" fillId="8" borderId="40" xfId="0" applyFont="1" applyFill="1" applyBorder="1"/>
    <xf numFmtId="167" fontId="11" fillId="8" borderId="48" xfId="3" applyNumberFormat="1" applyFont="1" applyFill="1" applyBorder="1"/>
    <xf numFmtId="166" fontId="11" fillId="8" borderId="48" xfId="0" applyNumberFormat="1" applyFont="1" applyFill="1" applyBorder="1"/>
    <xf numFmtId="0" fontId="11" fillId="8" borderId="48" xfId="0" applyFont="1" applyFill="1" applyBorder="1"/>
    <xf numFmtId="0" fontId="11" fillId="8" borderId="45" xfId="0" applyFont="1" applyFill="1" applyBorder="1"/>
    <xf numFmtId="166" fontId="11" fillId="15" borderId="45" xfId="0" applyNumberFormat="1" applyFont="1" applyFill="1" applyBorder="1"/>
    <xf numFmtId="9" fontId="11" fillId="15" borderId="41" xfId="4" applyFont="1" applyFill="1" applyBorder="1"/>
    <xf numFmtId="166" fontId="11" fillId="15" borderId="49" xfId="0" applyNumberFormat="1" applyFont="1" applyFill="1" applyBorder="1"/>
    <xf numFmtId="0" fontId="11" fillId="3" borderId="0" xfId="0" applyFont="1" applyFill="1"/>
    <xf numFmtId="167" fontId="11" fillId="3" borderId="0" xfId="3" applyNumberFormat="1" applyFont="1" applyFill="1" applyBorder="1"/>
    <xf numFmtId="166" fontId="11" fillId="3" borderId="0" xfId="0" applyNumberFormat="1" applyFont="1" applyFill="1"/>
    <xf numFmtId="166" fontId="11" fillId="14" borderId="29" xfId="0" applyNumberFormat="1" applyFont="1" applyFill="1" applyBorder="1"/>
    <xf numFmtId="9" fontId="11" fillId="3" borderId="29" xfId="4" applyFont="1" applyFill="1" applyBorder="1"/>
    <xf numFmtId="166" fontId="11" fillId="14" borderId="26" xfId="0" applyNumberFormat="1" applyFont="1" applyFill="1" applyBorder="1"/>
    <xf numFmtId="0" fontId="11" fillId="3" borderId="6" xfId="0" applyFont="1" applyFill="1" applyBorder="1"/>
    <xf numFmtId="0" fontId="11" fillId="3" borderId="7" xfId="0" applyFont="1" applyFill="1" applyBorder="1"/>
    <xf numFmtId="167" fontId="11" fillId="3" borderId="7" xfId="3" applyNumberFormat="1" applyFont="1" applyFill="1" applyBorder="1"/>
    <xf numFmtId="166" fontId="11" fillId="3" borderId="7" xfId="0" applyNumberFormat="1" applyFont="1" applyFill="1" applyBorder="1"/>
    <xf numFmtId="9" fontId="11" fillId="3" borderId="7" xfId="4" applyFont="1" applyFill="1" applyBorder="1"/>
    <xf numFmtId="166" fontId="11" fillId="3" borderId="8" xfId="0" applyNumberFormat="1" applyFont="1" applyFill="1" applyBorder="1"/>
    <xf numFmtId="0" fontId="11" fillId="7" borderId="46" xfId="0" applyFont="1" applyFill="1" applyBorder="1"/>
    <xf numFmtId="0" fontId="50" fillId="6" borderId="2" xfId="0" applyFont="1" applyFill="1" applyBorder="1" applyProtection="1">
      <protection locked="0"/>
    </xf>
    <xf numFmtId="166" fontId="10" fillId="6" borderId="5" xfId="0" applyNumberFormat="1" applyFont="1" applyFill="1" applyBorder="1" applyProtection="1">
      <protection locked="0"/>
    </xf>
    <xf numFmtId="0" fontId="11" fillId="7" borderId="10" xfId="0" applyFont="1" applyFill="1" applyBorder="1"/>
    <xf numFmtId="0" fontId="10" fillId="2" borderId="18" xfId="0" applyFont="1" applyFill="1" applyBorder="1"/>
    <xf numFmtId="0" fontId="10" fillId="2" borderId="9" xfId="0" applyFont="1" applyFill="1" applyBorder="1"/>
    <xf numFmtId="167" fontId="10" fillId="2" borderId="15" xfId="3" applyNumberFormat="1" applyFont="1" applyFill="1" applyBorder="1"/>
    <xf numFmtId="166" fontId="10" fillId="2" borderId="15" xfId="0" applyNumberFormat="1" applyFont="1" applyFill="1" applyBorder="1"/>
    <xf numFmtId="0" fontId="10" fillId="2" borderId="15" xfId="0" applyFont="1" applyFill="1" applyBorder="1"/>
    <xf numFmtId="0" fontId="10" fillId="2" borderId="16" xfId="0" applyFont="1" applyFill="1" applyBorder="1"/>
    <xf numFmtId="166" fontId="10" fillId="2" borderId="16" xfId="0" applyNumberFormat="1" applyFont="1" applyFill="1" applyBorder="1" applyAlignment="1">
      <alignment horizontal="center" wrapText="1"/>
    </xf>
    <xf numFmtId="9" fontId="10" fillId="2" borderId="9" xfId="4" applyFont="1" applyFill="1" applyBorder="1" applyAlignment="1">
      <alignment horizontal="center" wrapText="1"/>
    </xf>
    <xf numFmtId="166" fontId="10" fillId="2" borderId="3" xfId="0" applyNumberFormat="1" applyFont="1" applyFill="1" applyBorder="1" applyAlignment="1">
      <alignment horizontal="center" wrapText="1"/>
    </xf>
    <xf numFmtId="0" fontId="10" fillId="8" borderId="31" xfId="0" applyFont="1" applyFill="1" applyBorder="1" applyProtection="1">
      <protection locked="0"/>
    </xf>
    <xf numFmtId="167" fontId="10" fillId="8" borderId="37" xfId="3" applyNumberFormat="1" applyFont="1" applyFill="1" applyBorder="1" applyProtection="1">
      <protection locked="0"/>
    </xf>
    <xf numFmtId="166" fontId="10" fillId="8" borderId="37" xfId="0" applyNumberFormat="1" applyFont="1" applyFill="1" applyBorder="1" applyProtection="1">
      <protection locked="0"/>
    </xf>
    <xf numFmtId="0" fontId="10" fillId="8" borderId="37" xfId="0" applyFont="1" applyFill="1" applyBorder="1" applyProtection="1">
      <protection locked="0"/>
    </xf>
    <xf numFmtId="0" fontId="10" fillId="8" borderId="20" xfId="0" applyFont="1" applyFill="1" applyBorder="1" applyProtection="1">
      <protection locked="0"/>
    </xf>
    <xf numFmtId="0" fontId="11" fillId="3" borderId="19" xfId="0" applyFont="1" applyFill="1" applyBorder="1"/>
    <xf numFmtId="0" fontId="10" fillId="3" borderId="42" xfId="0" applyFont="1" applyFill="1" applyBorder="1"/>
    <xf numFmtId="167" fontId="10" fillId="3" borderId="42" xfId="3" applyNumberFormat="1" applyFont="1" applyFill="1" applyBorder="1"/>
    <xf numFmtId="166" fontId="10" fillId="3" borderId="42" xfId="0" applyNumberFormat="1" applyFont="1" applyFill="1" applyBorder="1"/>
    <xf numFmtId="9" fontId="10" fillId="3" borderId="29" xfId="4" applyFont="1" applyFill="1" applyBorder="1"/>
    <xf numFmtId="166" fontId="11" fillId="14" borderId="30" xfId="0" applyNumberFormat="1" applyFont="1" applyFill="1" applyBorder="1"/>
    <xf numFmtId="0" fontId="10" fillId="3" borderId="6" xfId="0" applyFont="1" applyFill="1" applyBorder="1"/>
    <xf numFmtId="0" fontId="10" fillId="3" borderId="7" xfId="0" applyFont="1" applyFill="1" applyBorder="1"/>
    <xf numFmtId="167" fontId="10" fillId="3" borderId="7" xfId="3" applyNumberFormat="1" applyFont="1" applyFill="1" applyBorder="1"/>
    <xf numFmtId="166" fontId="10" fillId="3" borderId="7" xfId="0" applyNumberFormat="1" applyFont="1" applyFill="1" applyBorder="1"/>
    <xf numFmtId="9" fontId="10" fillId="3" borderId="7" xfId="4" applyFont="1" applyFill="1" applyBorder="1"/>
    <xf numFmtId="166" fontId="54" fillId="3" borderId="7" xfId="0" applyNumberFormat="1" applyFont="1" applyFill="1" applyBorder="1" applyAlignment="1">
      <alignment vertical="center"/>
    </xf>
    <xf numFmtId="166" fontId="11" fillId="14" borderId="8" xfId="0" applyNumberFormat="1" applyFont="1" applyFill="1" applyBorder="1" applyAlignment="1">
      <alignment vertical="center" wrapText="1"/>
    </xf>
    <xf numFmtId="0" fontId="44" fillId="7" borderId="0" xfId="0" applyFont="1" applyFill="1" applyAlignment="1">
      <alignment horizontal="left" vertical="center"/>
    </xf>
    <xf numFmtId="167" fontId="10" fillId="0" borderId="0" xfId="3" applyNumberFormat="1" applyFont="1"/>
    <xf numFmtId="166" fontId="11" fillId="4" borderId="0" xfId="0" applyNumberFormat="1" applyFont="1" applyFill="1" applyAlignment="1">
      <alignment horizontal="left"/>
    </xf>
    <xf numFmtId="0" fontId="55" fillId="0" borderId="0" xfId="0" applyFont="1" applyAlignment="1">
      <alignment horizontal="left"/>
    </xf>
    <xf numFmtId="0" fontId="44" fillId="7" borderId="0" xfId="0" applyFont="1" applyFill="1"/>
    <xf numFmtId="0" fontId="55" fillId="7" borderId="0" xfId="0" applyFont="1" applyFill="1"/>
    <xf numFmtId="0" fontId="0" fillId="0" borderId="0" xfId="0" applyAlignment="1">
      <alignment vertical="center"/>
    </xf>
    <xf numFmtId="168" fontId="11" fillId="3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64" fontId="11" fillId="11" borderId="17" xfId="0" applyNumberFormat="1" applyFont="1" applyFill="1" applyBorder="1" applyAlignment="1">
      <alignment vertical="center"/>
    </xf>
    <xf numFmtId="168" fontId="11" fillId="15" borderId="16" xfId="0" applyNumberFormat="1" applyFont="1" applyFill="1" applyBorder="1" applyAlignment="1">
      <alignment horizontal="center" vertical="center" wrapText="1"/>
    </xf>
    <xf numFmtId="168" fontId="11" fillId="15" borderId="1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168" fontId="11" fillId="7" borderId="0" xfId="0" applyNumberFormat="1" applyFont="1" applyFill="1" applyAlignment="1">
      <alignment horizontal="center" vertical="center" wrapText="1"/>
    </xf>
    <xf numFmtId="0" fontId="39" fillId="7" borderId="0" xfId="0" applyFont="1" applyFill="1" applyAlignment="1">
      <alignment horizontal="center" vertical="center"/>
    </xf>
    <xf numFmtId="168" fontId="11" fillId="7" borderId="0" xfId="0" applyNumberFormat="1" applyFont="1" applyFill="1" applyAlignment="1">
      <alignment horizontal="center" vertical="center"/>
    </xf>
    <xf numFmtId="44" fontId="11" fillId="7" borderId="0" xfId="0" applyNumberFormat="1" applyFont="1" applyFill="1" applyAlignment="1">
      <alignment horizontal="center" vertical="center"/>
    </xf>
    <xf numFmtId="168" fontId="10" fillId="7" borderId="0" xfId="0" applyNumberFormat="1" applyFont="1" applyFill="1" applyAlignment="1">
      <alignment horizontal="center" vertical="center"/>
    </xf>
    <xf numFmtId="168" fontId="10" fillId="7" borderId="0" xfId="0" applyNumberFormat="1" applyFont="1" applyFill="1"/>
    <xf numFmtId="0" fontId="24" fillId="7" borderId="0" xfId="0" applyFont="1" applyFill="1" applyAlignment="1">
      <alignment horizontal="center"/>
    </xf>
    <xf numFmtId="168" fontId="35" fillId="7" borderId="0" xfId="0" applyNumberFormat="1" applyFont="1" applyFill="1" applyAlignment="1">
      <alignment vertical="center"/>
    </xf>
    <xf numFmtId="0" fontId="10" fillId="4" borderId="1" xfId="0" applyFont="1" applyFill="1" applyBorder="1"/>
    <xf numFmtId="168" fontId="11" fillId="15" borderId="1" xfId="0" applyNumberFormat="1" applyFont="1" applyFill="1" applyBorder="1" applyAlignment="1">
      <alignment horizontal="center" vertical="center" wrapText="1"/>
    </xf>
    <xf numFmtId="168" fontId="11" fillId="7" borderId="1" xfId="0" applyNumberFormat="1" applyFont="1" applyFill="1" applyBorder="1" applyAlignment="1">
      <alignment horizontal="center" vertical="center" wrapText="1"/>
    </xf>
    <xf numFmtId="168" fontId="10" fillId="4" borderId="1" xfId="0" applyNumberFormat="1" applyFont="1" applyFill="1" applyBorder="1" applyAlignment="1">
      <alignment horizontal="center" vertical="center"/>
    </xf>
    <xf numFmtId="168" fontId="10" fillId="4" borderId="1" xfId="0" applyNumberFormat="1" applyFont="1" applyFill="1" applyBorder="1"/>
    <xf numFmtId="9" fontId="0" fillId="10" borderId="1" xfId="4" applyFont="1" applyFill="1" applyBorder="1" applyAlignment="1">
      <alignment horizontal="center" vertical="center"/>
    </xf>
    <xf numFmtId="9" fontId="0" fillId="10" borderId="9" xfId="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12" borderId="1" xfId="0" applyFont="1" applyFill="1" applyBorder="1" applyAlignment="1">
      <alignment horizontal="center" vertical="center" wrapText="1"/>
    </xf>
    <xf numFmtId="0" fontId="30" fillId="12" borderId="1" xfId="0" applyFont="1" applyFill="1" applyBorder="1" applyAlignment="1">
      <alignment horizontal="center" vertical="center"/>
    </xf>
    <xf numFmtId="0" fontId="30" fillId="0" borderId="0" xfId="0" applyFont="1"/>
    <xf numFmtId="0" fontId="51" fillId="0" borderId="0" xfId="0" applyFont="1" applyAlignment="1">
      <alignment vertical="center" wrapText="1"/>
    </xf>
    <xf numFmtId="0" fontId="11" fillId="4" borderId="6" xfId="0" applyFont="1" applyFill="1" applyBorder="1" applyAlignment="1">
      <alignment vertical="top" wrapText="1"/>
    </xf>
    <xf numFmtId="0" fontId="0" fillId="4" borderId="8" xfId="0" applyFill="1" applyBorder="1"/>
    <xf numFmtId="0" fontId="10" fillId="5" borderId="19" xfId="0" applyFont="1" applyFill="1" applyBorder="1" applyAlignment="1">
      <alignment vertical="top" wrapText="1"/>
    </xf>
    <xf numFmtId="0" fontId="25" fillId="5" borderId="30" xfId="0" applyFont="1" applyFill="1" applyBorder="1" applyAlignment="1">
      <alignment vertical="top" wrapText="1"/>
    </xf>
    <xf numFmtId="0" fontId="1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1" fillId="5" borderId="13" xfId="0" applyFont="1" applyFill="1" applyBorder="1" applyAlignment="1">
      <alignment vertical="center"/>
    </xf>
    <xf numFmtId="0" fontId="30" fillId="5" borderId="14" xfId="0" applyFont="1" applyFill="1" applyBorder="1" applyAlignment="1">
      <alignment vertical="center"/>
    </xf>
    <xf numFmtId="0" fontId="10" fillId="5" borderId="25" xfId="0" applyFont="1" applyFill="1" applyBorder="1" applyAlignment="1">
      <alignment vertical="center" wrapText="1"/>
    </xf>
    <xf numFmtId="0" fontId="25" fillId="5" borderId="26" xfId="0" applyFont="1" applyFill="1" applyBorder="1" applyAlignment="1">
      <alignment vertical="center"/>
    </xf>
    <xf numFmtId="0" fontId="25" fillId="5" borderId="26" xfId="0" applyFont="1" applyFill="1" applyBorder="1" applyAlignment="1">
      <alignment vertical="center" wrapText="1"/>
    </xf>
    <xf numFmtId="0" fontId="10" fillId="5" borderId="25" xfId="0" applyFont="1" applyFill="1" applyBorder="1" applyAlignment="1">
      <alignment vertical="center"/>
    </xf>
    <xf numFmtId="0" fontId="10" fillId="5" borderId="25" xfId="0" applyFont="1" applyFill="1" applyBorder="1" applyAlignment="1">
      <alignment vertical="top" wrapText="1"/>
    </xf>
    <xf numFmtId="0" fontId="25" fillId="5" borderId="26" xfId="0" applyFont="1" applyFill="1" applyBorder="1" applyAlignment="1">
      <alignment vertical="top" wrapText="1"/>
    </xf>
    <xf numFmtId="0" fontId="47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39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/>
    </xf>
    <xf numFmtId="0" fontId="49" fillId="0" borderId="0" xfId="0" applyFont="1" applyAlignment="1">
      <alignment vertical="center"/>
    </xf>
    <xf numFmtId="0" fontId="53" fillId="4" borderId="0" xfId="0" applyFont="1" applyFill="1" applyAlignment="1">
      <alignment horizontal="center" vertical="center"/>
    </xf>
    <xf numFmtId="0" fontId="53" fillId="4" borderId="42" xfId="0" applyFont="1" applyFill="1" applyBorder="1" applyAlignment="1">
      <alignment horizontal="center" vertical="center"/>
    </xf>
    <xf numFmtId="0" fontId="11" fillId="4" borderId="6" xfId="0" applyFont="1" applyFill="1" applyBorder="1"/>
    <xf numFmtId="0" fontId="10" fillId="0" borderId="7" xfId="0" applyFont="1" applyBorder="1"/>
    <xf numFmtId="0" fontId="10" fillId="0" borderId="47" xfId="0" applyFont="1" applyBorder="1"/>
    <xf numFmtId="0" fontId="10" fillId="5" borderId="9" xfId="0" applyFont="1" applyFill="1" applyBorder="1" applyProtection="1">
      <protection locked="0"/>
    </xf>
    <xf numFmtId="0" fontId="10" fillId="0" borderId="15" xfId="0" applyFont="1" applyBorder="1" applyProtection="1">
      <protection locked="0"/>
    </xf>
    <xf numFmtId="0" fontId="10" fillId="0" borderId="16" xfId="0" applyFont="1" applyBorder="1" applyProtection="1">
      <protection locked="0"/>
    </xf>
    <xf numFmtId="0" fontId="39" fillId="16" borderId="6" xfId="0" applyFont="1" applyFill="1" applyBorder="1" applyAlignment="1">
      <alignment horizontal="center" vertical="center"/>
    </xf>
    <xf numFmtId="0" fontId="39" fillId="16" borderId="7" xfId="0" applyFont="1" applyFill="1" applyBorder="1" applyAlignment="1">
      <alignment horizontal="center" vertical="center"/>
    </xf>
    <xf numFmtId="0" fontId="39" fillId="16" borderId="8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left"/>
    </xf>
    <xf numFmtId="0" fontId="11" fillId="3" borderId="34" xfId="0" applyFont="1" applyFill="1" applyBorder="1" applyAlignment="1">
      <alignment horizontal="left"/>
    </xf>
    <xf numFmtId="0" fontId="11" fillId="3" borderId="35" xfId="0" applyFont="1" applyFill="1" applyBorder="1" applyAlignment="1">
      <alignment horizontal="left"/>
    </xf>
    <xf numFmtId="0" fontId="11" fillId="15" borderId="40" xfId="0" applyFont="1" applyFill="1" applyBorder="1"/>
    <xf numFmtId="0" fontId="11" fillId="15" borderId="48" xfId="0" applyFont="1" applyFill="1" applyBorder="1"/>
    <xf numFmtId="0" fontId="11" fillId="15" borderId="45" xfId="0" applyFont="1" applyFill="1" applyBorder="1"/>
    <xf numFmtId="0" fontId="11" fillId="3" borderId="6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left"/>
    </xf>
    <xf numFmtId="17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1" fillId="9" borderId="9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44" fontId="10" fillId="14" borderId="1" xfId="0" applyNumberFormat="1" applyFont="1" applyFill="1" applyBorder="1" applyAlignment="1">
      <alignment horizontal="center" vertical="center"/>
    </xf>
    <xf numFmtId="170" fontId="10" fillId="0" borderId="36" xfId="0" applyNumberFormat="1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44" fontId="10" fillId="0" borderId="1" xfId="0" applyNumberFormat="1" applyFont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39" fillId="16" borderId="1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17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53" fillId="4" borderId="0" xfId="0" applyFont="1" applyFill="1" applyAlignment="1">
      <alignment horizontal="center"/>
    </xf>
    <xf numFmtId="0" fontId="44" fillId="0" borderId="0" xfId="0" applyFont="1" applyAlignment="1">
      <alignment horizontal="left" wrapText="1"/>
    </xf>
    <xf numFmtId="0" fontId="14" fillId="12" borderId="1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33" fillId="13" borderId="21" xfId="0" applyFont="1" applyFill="1" applyBorder="1" applyAlignment="1">
      <alignment horizontal="center" vertical="center" wrapText="1"/>
    </xf>
    <xf numFmtId="0" fontId="33" fillId="13" borderId="36" xfId="0" applyFont="1" applyFill="1" applyBorder="1" applyAlignment="1">
      <alignment horizontal="center" vertical="center" wrapText="1"/>
    </xf>
    <xf numFmtId="0" fontId="12" fillId="12" borderId="11" xfId="0" applyFont="1" applyFill="1" applyBorder="1" applyAlignment="1">
      <alignment horizontal="center" vertical="center" wrapText="1"/>
    </xf>
    <xf numFmtId="0" fontId="53" fillId="16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44" fontId="0" fillId="10" borderId="1" xfId="0" applyNumberForma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30" fillId="12" borderId="1" xfId="0" applyFont="1" applyFill="1" applyBorder="1" applyAlignment="1">
      <alignment horizontal="center" vertical="center" wrapText="1"/>
    </xf>
    <xf numFmtId="0" fontId="30" fillId="12" borderId="1" xfId="0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0" fillId="12" borderId="1" xfId="0" applyFont="1" applyFill="1" applyBorder="1" applyAlignment="1">
      <alignment horizontal="center"/>
    </xf>
    <xf numFmtId="44" fontId="0" fillId="14" borderId="1" xfId="0" applyNumberFormat="1" applyFill="1" applyBorder="1" applyAlignment="1">
      <alignment horizontal="center"/>
    </xf>
    <xf numFmtId="0" fontId="11" fillId="3" borderId="19" xfId="0" applyFont="1" applyFill="1" applyBorder="1" applyAlignment="1">
      <alignment vertical="center" wrapText="1"/>
    </xf>
    <xf numFmtId="0" fontId="0" fillId="0" borderId="24" xfId="0" applyBorder="1"/>
    <xf numFmtId="166" fontId="45" fillId="7" borderId="0" xfId="0" applyNumberFormat="1" applyFont="1" applyFill="1" applyAlignment="1">
      <alignment horizontal="left" wrapText="1"/>
    </xf>
    <xf numFmtId="0" fontId="11" fillId="4" borderId="9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0">
    <cellStyle name="Euro" xfId="1" xr:uid="{00000000-0005-0000-0000-000000000000}"/>
    <cellStyle name="Hyperlink" xfId="2" builtinId="8"/>
    <cellStyle name="Komma" xfId="3" builtinId="3"/>
    <cellStyle name="Procent" xfId="4" builtinId="5"/>
    <cellStyle name="Standaard" xfId="0" builtinId="0"/>
    <cellStyle name="Standaard 2" xfId="6" xr:uid="{00000000-0005-0000-0000-000005000000}"/>
    <cellStyle name="Standaard 3" xfId="7" xr:uid="{00000000-0005-0000-0000-000006000000}"/>
    <cellStyle name="Standaard 4" xfId="8" xr:uid="{00000000-0005-0000-0000-000007000000}"/>
    <cellStyle name="Standaard 5" xfId="9" xr:uid="{00000000-0005-0000-0000-000008000000}"/>
    <cellStyle name="Valuta" xfId="5" builtinId="4"/>
  </cellStyles>
  <dxfs count="0"/>
  <tableStyles count="0" defaultTableStyle="TableStyleMedium2" defaultPivotStyle="PivotStyleLight16"/>
  <colors>
    <mruColors>
      <color rgb="FFCCFFCC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showGridLines="0" showRuler="0" topLeftCell="A37" zoomScaleNormal="100" workbookViewId="0">
      <selection activeCell="A45" sqref="A45:B45"/>
    </sheetView>
  </sheetViews>
  <sheetFormatPr defaultColWidth="9.1796875" defaultRowHeight="12.5" x14ac:dyDescent="0.25"/>
  <cols>
    <col min="1" max="1" width="23.81640625" style="22" customWidth="1"/>
    <col min="2" max="2" width="110.81640625" style="22" customWidth="1"/>
    <col min="3" max="3" width="1.7265625" style="22" customWidth="1"/>
    <col min="4" max="4" width="1.1796875" style="22" customWidth="1"/>
    <col min="5" max="6" width="1.54296875" style="22" customWidth="1"/>
    <col min="7" max="7" width="1.453125" style="22" customWidth="1"/>
    <col min="8" max="8" width="1.1796875" style="22" customWidth="1"/>
    <col min="9" max="16384" width="9.1796875" style="22"/>
  </cols>
  <sheetData>
    <row r="1" spans="1:7" s="51" customFormat="1" ht="21.75" customHeight="1" x14ac:dyDescent="0.3">
      <c r="A1" s="104"/>
    </row>
    <row r="2" spans="1:7" s="20" customFormat="1" ht="26.25" customHeight="1" x14ac:dyDescent="0.4">
      <c r="A2" s="291" t="s">
        <v>129</v>
      </c>
      <c r="B2" s="291"/>
      <c r="C2" s="21"/>
    </row>
    <row r="3" spans="1:7" ht="19.5" customHeight="1" x14ac:dyDescent="0.3">
      <c r="A3" s="292" t="s">
        <v>72</v>
      </c>
      <c r="B3" s="292"/>
    </row>
    <row r="4" spans="1:7" ht="13" thickBot="1" x14ac:dyDescent="0.3"/>
    <row r="5" spans="1:7" ht="13" thickBot="1" x14ac:dyDescent="0.3">
      <c r="A5" s="275" t="s">
        <v>38</v>
      </c>
      <c r="B5" s="276"/>
      <c r="C5" s="23"/>
      <c r="D5" s="23"/>
      <c r="E5" s="23"/>
      <c r="F5" s="23"/>
      <c r="G5" s="23"/>
    </row>
    <row r="6" spans="1:7" x14ac:dyDescent="0.25">
      <c r="A6" s="24"/>
      <c r="B6" s="59" t="s">
        <v>16</v>
      </c>
      <c r="C6" s="23"/>
      <c r="D6" s="23"/>
      <c r="E6" s="23"/>
      <c r="F6" s="23"/>
      <c r="G6" s="23"/>
    </row>
    <row r="7" spans="1:7" x14ac:dyDescent="0.25">
      <c r="A7" s="24"/>
      <c r="B7" s="60" t="s">
        <v>17</v>
      </c>
      <c r="C7" s="23"/>
      <c r="D7" s="23"/>
      <c r="E7" s="23"/>
      <c r="F7" s="23"/>
      <c r="G7" s="23"/>
    </row>
    <row r="8" spans="1:7" x14ac:dyDescent="0.25">
      <c r="A8" s="24"/>
      <c r="B8" s="60" t="s">
        <v>18</v>
      </c>
      <c r="C8" s="23"/>
      <c r="D8" s="23"/>
      <c r="E8" s="23"/>
      <c r="F8" s="23"/>
      <c r="G8" s="23"/>
    </row>
    <row r="9" spans="1:7" x14ac:dyDescent="0.25">
      <c r="A9" s="29" t="s">
        <v>134</v>
      </c>
      <c r="B9" s="60" t="s">
        <v>40</v>
      </c>
      <c r="C9" s="23"/>
      <c r="D9" s="23"/>
      <c r="E9" s="23"/>
      <c r="F9" s="23"/>
      <c r="G9" s="23"/>
    </row>
    <row r="10" spans="1:7" x14ac:dyDescent="0.25">
      <c r="A10" s="89"/>
      <c r="B10" s="60" t="s">
        <v>60</v>
      </c>
      <c r="C10" s="23"/>
      <c r="D10" s="23"/>
      <c r="E10" s="23"/>
      <c r="F10" s="23"/>
      <c r="G10" s="23"/>
    </row>
    <row r="11" spans="1:7" x14ac:dyDescent="0.25">
      <c r="A11" s="24"/>
      <c r="B11" s="60" t="s">
        <v>61</v>
      </c>
      <c r="C11" s="23"/>
      <c r="D11" s="23"/>
      <c r="E11" s="23"/>
      <c r="F11" s="23"/>
      <c r="G11" s="23"/>
    </row>
    <row r="12" spans="1:7" x14ac:dyDescent="0.25">
      <c r="A12" s="24"/>
      <c r="B12" s="60" t="s">
        <v>20</v>
      </c>
      <c r="C12" s="23"/>
      <c r="D12" s="23"/>
      <c r="E12" s="23"/>
      <c r="F12" s="23"/>
      <c r="G12" s="23"/>
    </row>
    <row r="13" spans="1:7" x14ac:dyDescent="0.25">
      <c r="A13" s="24"/>
      <c r="B13" s="60" t="s">
        <v>32</v>
      </c>
      <c r="C13" s="23"/>
      <c r="D13" s="23"/>
      <c r="E13" s="23"/>
      <c r="F13" s="23"/>
      <c r="G13" s="23"/>
    </row>
    <row r="14" spans="1:7" x14ac:dyDescent="0.25">
      <c r="A14" s="24"/>
      <c r="B14" s="60"/>
      <c r="C14" s="23"/>
      <c r="D14" s="23"/>
      <c r="E14" s="23"/>
      <c r="F14" s="23"/>
      <c r="G14" s="23"/>
    </row>
    <row r="15" spans="1:7" ht="45.75" customHeight="1" thickBot="1" x14ac:dyDescent="0.3">
      <c r="A15" s="25"/>
      <c r="B15" s="61" t="s">
        <v>73</v>
      </c>
      <c r="C15" s="23"/>
      <c r="D15" s="90"/>
      <c r="E15" s="23"/>
      <c r="F15" s="23"/>
      <c r="G15" s="23"/>
    </row>
    <row r="16" spans="1:7" ht="13" thickBot="1" x14ac:dyDescent="0.3">
      <c r="A16" s="23"/>
      <c r="B16" s="23"/>
      <c r="C16" s="23"/>
      <c r="D16" s="32"/>
      <c r="E16" s="23"/>
      <c r="F16" s="23"/>
      <c r="G16" s="23"/>
    </row>
    <row r="17" spans="1:7" x14ac:dyDescent="0.25">
      <c r="A17" s="30"/>
      <c r="B17" s="58"/>
      <c r="C17" s="23"/>
      <c r="D17" s="32"/>
      <c r="E17" s="23"/>
      <c r="F17" s="23"/>
      <c r="G17" s="23"/>
    </row>
    <row r="18" spans="1:7" x14ac:dyDescent="0.25">
      <c r="A18" s="29" t="s">
        <v>135</v>
      </c>
      <c r="B18" s="56" t="s">
        <v>33</v>
      </c>
      <c r="C18" s="23"/>
      <c r="D18" s="32"/>
      <c r="E18" s="23"/>
      <c r="F18" s="23"/>
      <c r="G18" s="23"/>
    </row>
    <row r="19" spans="1:7" x14ac:dyDescent="0.25">
      <c r="A19" s="29"/>
      <c r="B19" s="66" t="s">
        <v>74</v>
      </c>
      <c r="C19" s="23"/>
      <c r="D19" s="32"/>
      <c r="E19" s="23"/>
      <c r="F19" s="23"/>
      <c r="G19" s="23"/>
    </row>
    <row r="20" spans="1:7" x14ac:dyDescent="0.25">
      <c r="A20" s="24"/>
      <c r="B20" s="56" t="s">
        <v>75</v>
      </c>
      <c r="C20" s="23"/>
      <c r="D20" s="32"/>
      <c r="E20" s="23"/>
      <c r="F20" s="23"/>
      <c r="G20" s="23"/>
    </row>
    <row r="21" spans="1:7" x14ac:dyDescent="0.25">
      <c r="A21" s="24"/>
      <c r="B21" s="56" t="s">
        <v>76</v>
      </c>
      <c r="C21" s="23"/>
      <c r="D21" s="32"/>
      <c r="E21" s="26"/>
      <c r="F21" s="23"/>
      <c r="G21" s="23"/>
    </row>
    <row r="22" spans="1:7" x14ac:dyDescent="0.25">
      <c r="A22" s="24"/>
      <c r="B22" s="56"/>
      <c r="C22" s="23"/>
      <c r="D22" s="32"/>
      <c r="E22" s="26"/>
      <c r="F22" s="23"/>
      <c r="G22" s="23"/>
    </row>
    <row r="23" spans="1:7" x14ac:dyDescent="0.25">
      <c r="A23" s="24"/>
      <c r="B23" s="56"/>
      <c r="C23" s="23"/>
      <c r="D23" s="32"/>
      <c r="E23" s="26"/>
      <c r="F23" s="23"/>
      <c r="G23" s="23"/>
    </row>
    <row r="24" spans="1:7" ht="13" thickBot="1" x14ac:dyDescent="0.3">
      <c r="A24" s="25"/>
      <c r="B24" s="57"/>
      <c r="C24" s="23"/>
      <c r="D24" s="32"/>
      <c r="E24" s="26"/>
      <c r="F24" s="23"/>
      <c r="G24" s="23"/>
    </row>
    <row r="25" spans="1:7" ht="13" thickBot="1" x14ac:dyDescent="0.3">
      <c r="A25" s="23"/>
      <c r="B25" s="23"/>
      <c r="C25" s="23"/>
      <c r="D25" s="32"/>
      <c r="E25" s="26"/>
      <c r="F25" s="23"/>
      <c r="G25" s="23"/>
    </row>
    <row r="26" spans="1:7" ht="50.25" customHeight="1" x14ac:dyDescent="0.25">
      <c r="A26" s="67" t="s">
        <v>71</v>
      </c>
      <c r="B26" s="68" t="s">
        <v>33</v>
      </c>
      <c r="C26" s="23"/>
      <c r="D26" s="32"/>
      <c r="E26" s="26"/>
      <c r="F26" s="23"/>
      <c r="G26" s="23"/>
    </row>
    <row r="27" spans="1:7" ht="23" x14ac:dyDescent="0.25">
      <c r="A27" s="86" t="s">
        <v>63</v>
      </c>
      <c r="B27" s="66" t="s">
        <v>41</v>
      </c>
      <c r="C27" s="23"/>
      <c r="D27" s="32"/>
      <c r="E27" s="26"/>
      <c r="F27" s="23"/>
      <c r="G27" s="23"/>
    </row>
    <row r="28" spans="1:7" ht="22.5" customHeight="1" x14ac:dyDescent="0.25">
      <c r="A28" s="86"/>
      <c r="B28" s="56" t="s">
        <v>34</v>
      </c>
      <c r="C28" s="23"/>
      <c r="D28" s="32"/>
      <c r="E28" s="26"/>
      <c r="F28" s="23"/>
      <c r="G28" s="23"/>
    </row>
    <row r="29" spans="1:7" ht="24" customHeight="1" x14ac:dyDescent="0.25">
      <c r="A29" s="24"/>
      <c r="B29" s="69" t="s">
        <v>80</v>
      </c>
      <c r="C29" s="23"/>
      <c r="D29" s="32"/>
      <c r="E29" s="26"/>
      <c r="F29" s="23"/>
      <c r="G29" s="23"/>
    </row>
    <row r="30" spans="1:7" x14ac:dyDescent="0.25">
      <c r="A30" s="24"/>
      <c r="B30" s="56" t="s">
        <v>77</v>
      </c>
      <c r="C30" s="23"/>
      <c r="D30" s="32"/>
      <c r="E30" s="26"/>
      <c r="F30" s="23"/>
      <c r="G30" s="23"/>
    </row>
    <row r="31" spans="1:7" x14ac:dyDescent="0.25">
      <c r="A31" s="24"/>
      <c r="B31" s="56" t="s">
        <v>78</v>
      </c>
      <c r="C31" s="23"/>
      <c r="D31" s="32"/>
      <c r="E31" s="26"/>
      <c r="F31" s="23"/>
      <c r="G31" s="23"/>
    </row>
    <row r="32" spans="1:7" ht="13" thickBot="1" x14ac:dyDescent="0.3">
      <c r="A32" s="25"/>
      <c r="B32" s="57" t="s">
        <v>79</v>
      </c>
      <c r="C32" s="23"/>
      <c r="D32" s="32"/>
      <c r="E32" s="26"/>
      <c r="F32" s="23"/>
      <c r="G32" s="23"/>
    </row>
    <row r="33" spans="1:12" ht="13" thickBot="1" x14ac:dyDescent="0.3">
      <c r="A33" s="23"/>
      <c r="B33" s="23"/>
      <c r="C33" s="23"/>
      <c r="D33" s="32"/>
      <c r="E33" s="26"/>
      <c r="F33" s="23"/>
      <c r="G33" s="23"/>
    </row>
    <row r="34" spans="1:12" ht="13" thickBot="1" x14ac:dyDescent="0.3">
      <c r="A34" s="101"/>
      <c r="B34" s="102"/>
      <c r="C34" s="23"/>
      <c r="D34" s="54"/>
      <c r="E34" s="23"/>
      <c r="F34" s="23"/>
      <c r="G34" s="23"/>
    </row>
    <row r="35" spans="1:12" ht="13" thickBot="1" x14ac:dyDescent="0.3">
      <c r="A35" s="27"/>
      <c r="B35" s="23"/>
      <c r="C35" s="23"/>
      <c r="D35" s="23"/>
      <c r="E35" s="23"/>
      <c r="F35" s="23"/>
      <c r="G35" s="23"/>
    </row>
    <row r="36" spans="1:12" s="28" customFormat="1" ht="13" x14ac:dyDescent="0.25">
      <c r="A36" s="281" t="s">
        <v>30</v>
      </c>
      <c r="B36" s="282"/>
      <c r="C36" s="23"/>
      <c r="D36" s="23"/>
      <c r="E36" s="23"/>
      <c r="F36" s="23"/>
      <c r="G36" s="23"/>
    </row>
    <row r="37" spans="1:12" s="28" customFormat="1" x14ac:dyDescent="0.25">
      <c r="A37" s="65"/>
      <c r="B37" s="64"/>
      <c r="C37" s="23"/>
      <c r="D37" s="23"/>
      <c r="E37" s="23"/>
      <c r="F37" s="23"/>
      <c r="G37" s="23"/>
    </row>
    <row r="38" spans="1:12" s="28" customFormat="1" x14ac:dyDescent="0.25">
      <c r="A38" s="286" t="s">
        <v>31</v>
      </c>
      <c r="B38" s="284"/>
      <c r="C38" s="23"/>
      <c r="D38" s="23"/>
      <c r="E38" s="23"/>
      <c r="F38" s="23"/>
      <c r="G38" s="23"/>
    </row>
    <row r="39" spans="1:12" s="28" customFormat="1" ht="30" customHeight="1" x14ac:dyDescent="0.25">
      <c r="A39" s="31" t="s">
        <v>62</v>
      </c>
      <c r="B39" s="55"/>
      <c r="C39" s="32"/>
      <c r="D39" s="23"/>
      <c r="E39" s="23"/>
      <c r="F39" s="23"/>
      <c r="G39" s="23"/>
    </row>
    <row r="40" spans="1:12" s="28" customFormat="1" ht="12" customHeight="1" x14ac:dyDescent="0.25">
      <c r="A40" s="31" t="s">
        <v>125</v>
      </c>
      <c r="B40" s="55"/>
      <c r="C40" s="32"/>
      <c r="D40" s="23"/>
      <c r="E40" s="23"/>
      <c r="F40" s="23"/>
      <c r="G40" s="23"/>
    </row>
    <row r="41" spans="1:12" s="28" customFormat="1" ht="41.25" customHeight="1" x14ac:dyDescent="0.25">
      <c r="A41" s="283" t="s">
        <v>29</v>
      </c>
      <c r="B41" s="284"/>
      <c r="C41" s="23"/>
      <c r="D41" s="23"/>
      <c r="E41" s="23"/>
      <c r="F41" s="23"/>
      <c r="G41" s="23"/>
    </row>
    <row r="42" spans="1:12" s="28" customFormat="1" ht="36" customHeight="1" x14ac:dyDescent="0.25">
      <c r="A42" s="283" t="s">
        <v>70</v>
      </c>
      <c r="B42" s="285"/>
      <c r="C42" s="23"/>
      <c r="D42" s="23"/>
      <c r="E42" s="23"/>
      <c r="F42" s="23"/>
      <c r="G42" s="23"/>
    </row>
    <row r="43" spans="1:12" s="28" customFormat="1" ht="9.75" customHeight="1" x14ac:dyDescent="0.25">
      <c r="A43" s="283"/>
      <c r="B43" s="285"/>
      <c r="C43" s="23"/>
      <c r="D43" s="23"/>
      <c r="E43" s="23"/>
      <c r="F43" s="23"/>
      <c r="G43" s="23"/>
    </row>
    <row r="44" spans="1:12" s="28" customFormat="1" ht="38.25" customHeight="1" x14ac:dyDescent="0.25">
      <c r="A44" s="283" t="s">
        <v>126</v>
      </c>
      <c r="B44" s="285"/>
      <c r="C44" s="23"/>
      <c r="D44" s="23"/>
      <c r="E44" s="23"/>
      <c r="F44" s="23"/>
      <c r="G44" s="23"/>
    </row>
    <row r="45" spans="1:12" s="28" customFormat="1" ht="38.25" customHeight="1" x14ac:dyDescent="0.25">
      <c r="A45" s="287" t="s">
        <v>127</v>
      </c>
      <c r="B45" s="288"/>
      <c r="C45" s="23"/>
      <c r="D45" s="23"/>
      <c r="E45" s="23"/>
      <c r="F45" s="23"/>
      <c r="G45" s="23"/>
    </row>
    <row r="46" spans="1:12" ht="6.75" customHeight="1" thickBot="1" x14ac:dyDescent="0.3">
      <c r="A46" s="277"/>
      <c r="B46" s="278"/>
      <c r="C46" s="23"/>
      <c r="D46" s="23"/>
      <c r="E46" s="23"/>
      <c r="F46" s="23"/>
      <c r="G46" s="23"/>
    </row>
    <row r="47" spans="1:12" x14ac:dyDescent="0.25">
      <c r="A47" s="279"/>
      <c r="B47" s="280"/>
      <c r="C47" s="23"/>
      <c r="D47" s="23"/>
      <c r="E47" s="23"/>
      <c r="F47" s="23"/>
      <c r="G47" s="23"/>
    </row>
    <row r="48" spans="1:12" ht="14.5" x14ac:dyDescent="0.25">
      <c r="A48" s="290" t="s">
        <v>66</v>
      </c>
      <c r="B48" s="290"/>
      <c r="C48" s="290"/>
      <c r="D48" s="290"/>
      <c r="E48" s="290"/>
      <c r="F48" s="290"/>
      <c r="G48" s="290"/>
      <c r="H48" s="290"/>
      <c r="I48" s="290"/>
      <c r="J48" s="274"/>
      <c r="K48" s="274"/>
      <c r="L48" s="274"/>
    </row>
    <row r="49" spans="1:12" ht="14.5" x14ac:dyDescent="0.25">
      <c r="A49" s="290"/>
      <c r="B49" s="290"/>
      <c r="C49" s="290"/>
      <c r="D49" s="290"/>
      <c r="E49" s="290"/>
      <c r="F49" s="290"/>
      <c r="G49" s="290"/>
      <c r="H49" s="290"/>
      <c r="I49" s="290"/>
      <c r="J49" s="290"/>
      <c r="K49" s="274"/>
      <c r="L49" s="274"/>
    </row>
    <row r="50" spans="1:12" ht="14.5" x14ac:dyDescent="0.25">
      <c r="A50" s="290"/>
      <c r="B50" s="290"/>
      <c r="C50" s="290"/>
      <c r="D50" s="290"/>
      <c r="E50" s="290"/>
      <c r="F50" s="290"/>
      <c r="G50" s="290"/>
      <c r="H50" s="290"/>
      <c r="I50" s="274"/>
      <c r="J50" s="274"/>
      <c r="K50" s="274"/>
      <c r="L50" s="274"/>
    </row>
    <row r="51" spans="1:12" x14ac:dyDescent="0.25">
      <c r="A51" s="290" t="s">
        <v>66</v>
      </c>
      <c r="B51" s="290"/>
      <c r="C51" s="290"/>
      <c r="D51" s="290"/>
      <c r="E51" s="290"/>
      <c r="F51" s="290"/>
      <c r="G51" s="290"/>
      <c r="H51" s="290"/>
      <c r="I51" s="290"/>
      <c r="J51" s="290"/>
      <c r="K51" s="290"/>
      <c r="L51" s="290"/>
    </row>
    <row r="52" spans="1:12" ht="14.5" x14ac:dyDescent="0.25">
      <c r="A52" s="290"/>
      <c r="B52" s="290"/>
      <c r="C52" s="290"/>
      <c r="D52" s="290"/>
      <c r="E52" s="290"/>
      <c r="F52" s="290"/>
      <c r="G52" s="290"/>
      <c r="H52" s="290"/>
      <c r="I52" s="290"/>
      <c r="J52" s="290"/>
      <c r="K52" s="290"/>
      <c r="L52" s="106"/>
    </row>
    <row r="53" spans="1:12" ht="14.5" x14ac:dyDescent="0.35">
      <c r="A53" s="290" t="s">
        <v>66</v>
      </c>
      <c r="B53" s="290"/>
      <c r="C53" s="290"/>
      <c r="D53" s="290"/>
      <c r="E53" s="290"/>
      <c r="F53" s="290"/>
      <c r="G53" s="290"/>
      <c r="H53" s="105"/>
      <c r="I53" s="274"/>
      <c r="J53" s="274"/>
      <c r="K53" s="274"/>
      <c r="L53" s="274"/>
    </row>
    <row r="54" spans="1:12" ht="14.5" x14ac:dyDescent="0.35">
      <c r="A54" s="290"/>
      <c r="B54" s="290"/>
      <c r="C54" s="290"/>
      <c r="D54" s="290"/>
      <c r="E54" s="290"/>
      <c r="F54" s="290"/>
      <c r="G54" s="105"/>
      <c r="H54" s="105"/>
      <c r="I54" s="274"/>
      <c r="J54" s="274"/>
      <c r="K54" s="274"/>
      <c r="L54" s="274"/>
    </row>
    <row r="55" spans="1:12" ht="14.5" x14ac:dyDescent="0.35">
      <c r="A55" s="290"/>
      <c r="B55" s="290"/>
      <c r="C55" s="290"/>
      <c r="D55" s="290"/>
      <c r="E55" s="290"/>
      <c r="F55" s="290"/>
      <c r="G55" s="105"/>
      <c r="H55" s="105"/>
      <c r="I55" s="274"/>
      <c r="J55" s="274"/>
      <c r="K55" s="274"/>
      <c r="L55" s="274"/>
    </row>
    <row r="56" spans="1:12" x14ac:dyDescent="0.25">
      <c r="A56" s="290" t="s">
        <v>66</v>
      </c>
      <c r="B56" s="290"/>
      <c r="C56" s="290"/>
      <c r="D56" s="290"/>
      <c r="E56" s="290"/>
      <c r="F56" s="290"/>
      <c r="G56" s="290"/>
      <c r="H56" s="290"/>
      <c r="I56" s="290"/>
      <c r="J56" s="290"/>
      <c r="K56" s="290"/>
      <c r="L56" s="290"/>
    </row>
    <row r="57" spans="1:12" ht="14.5" x14ac:dyDescent="0.35">
      <c r="A57" s="107"/>
      <c r="B57" s="105"/>
      <c r="C57" s="105"/>
      <c r="D57" s="105"/>
      <c r="E57" s="105"/>
      <c r="F57" s="105"/>
      <c r="G57" s="105"/>
      <c r="H57" s="105"/>
      <c r="I57" s="274"/>
      <c r="J57" s="274"/>
      <c r="K57" s="274"/>
      <c r="L57" s="274"/>
    </row>
    <row r="58" spans="1:12" ht="14.5" x14ac:dyDescent="0.25">
      <c r="A58" s="290"/>
      <c r="B58" s="290"/>
      <c r="C58" s="290"/>
      <c r="D58" s="290"/>
      <c r="E58" s="290"/>
      <c r="F58" s="290"/>
      <c r="G58" s="290"/>
      <c r="H58" s="290"/>
      <c r="I58" s="290"/>
      <c r="J58" s="290"/>
      <c r="K58" s="274"/>
      <c r="L58" s="274"/>
    </row>
    <row r="59" spans="1:12" ht="14.5" x14ac:dyDescent="0.35">
      <c r="A59" s="293" t="s">
        <v>66</v>
      </c>
      <c r="B59" s="293"/>
      <c r="C59" s="293"/>
      <c r="D59" s="293"/>
      <c r="E59" s="293"/>
      <c r="F59" s="293"/>
      <c r="G59" s="293"/>
      <c r="H59" s="105"/>
      <c r="I59" s="274"/>
      <c r="J59" s="274"/>
      <c r="K59" s="274"/>
      <c r="L59" s="274"/>
    </row>
    <row r="60" spans="1:12" ht="14.5" x14ac:dyDescent="0.35">
      <c r="A60" s="105"/>
      <c r="B60" s="105"/>
      <c r="C60" s="105"/>
      <c r="D60" s="105"/>
      <c r="E60" s="105"/>
      <c r="F60" s="105"/>
      <c r="G60" s="105"/>
      <c r="H60" s="105"/>
      <c r="I60" s="274"/>
      <c r="J60" s="274"/>
      <c r="K60" s="274"/>
      <c r="L60" s="274"/>
    </row>
    <row r="61" spans="1:12" ht="14.5" x14ac:dyDescent="0.25">
      <c r="A61" s="289"/>
      <c r="B61" s="289"/>
      <c r="C61" s="289"/>
      <c r="D61" s="289"/>
      <c r="E61" s="289"/>
      <c r="F61" s="289"/>
      <c r="G61" s="289"/>
      <c r="H61" s="289"/>
      <c r="I61" s="274"/>
      <c r="J61" s="274"/>
      <c r="K61" s="274"/>
      <c r="L61" s="274"/>
    </row>
  </sheetData>
  <sheetProtection selectLockedCells="1"/>
  <customSheetViews>
    <customSheetView guid="{AEBFB8B1-F3B8-4BC1-8D6D-6E9109CD6111}" showPageBreaks="1" fitToPage="1" printArea="1" topLeftCell="A19">
      <selection activeCell="B21" sqref="B21"/>
      <rowBreaks count="1" manualBreakCount="1">
        <brk id="45" max="16383" man="1"/>
      </rowBreaks>
      <pageMargins left="0.25" right="0.25" top="0.75" bottom="0.75" header="0.3" footer="0.3"/>
      <pageSetup paperSize="9" scale="75" orientation="portrait" r:id="rId1"/>
      <headerFooter alignWithMargins="0"/>
    </customSheetView>
  </customSheetViews>
  <mergeCells count="35">
    <mergeCell ref="A2:B2"/>
    <mergeCell ref="A3:B3"/>
    <mergeCell ref="A59:G59"/>
    <mergeCell ref="I59:L59"/>
    <mergeCell ref="I60:L60"/>
    <mergeCell ref="A52:K52"/>
    <mergeCell ref="A53:G53"/>
    <mergeCell ref="I53:L53"/>
    <mergeCell ref="A54:F54"/>
    <mergeCell ref="I54:L54"/>
    <mergeCell ref="A49:J49"/>
    <mergeCell ref="K49:L49"/>
    <mergeCell ref="A50:H50"/>
    <mergeCell ref="I50:L50"/>
    <mergeCell ref="A51:L51"/>
    <mergeCell ref="A48:I48"/>
    <mergeCell ref="A61:H61"/>
    <mergeCell ref="I61:L61"/>
    <mergeCell ref="A55:F55"/>
    <mergeCell ref="I55:L55"/>
    <mergeCell ref="A56:L56"/>
    <mergeCell ref="I57:L57"/>
    <mergeCell ref="A58:J58"/>
    <mergeCell ref="K58:L58"/>
    <mergeCell ref="J48:L48"/>
    <mergeCell ref="A5:B5"/>
    <mergeCell ref="A46:B46"/>
    <mergeCell ref="A47:B47"/>
    <mergeCell ref="A36:B36"/>
    <mergeCell ref="A41:B41"/>
    <mergeCell ref="A42:B42"/>
    <mergeCell ref="A43:B43"/>
    <mergeCell ref="A44:B44"/>
    <mergeCell ref="A38:B38"/>
    <mergeCell ref="A45:B45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70" orientation="portrait" r:id="rId2"/>
  <headerFooter scaleWithDoc="0">
    <oddFooter>&amp;L_x000D_&amp;1#&amp;"Calibri"&amp;10&amp;K000000 Intern gebruik</oddFooter>
  </headerFooter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E906-0867-4A53-B67A-7A464A3E9DFA}">
  <sheetPr>
    <pageSetUpPr fitToPage="1"/>
  </sheetPr>
  <dimension ref="A1:K72"/>
  <sheetViews>
    <sheetView showGridLines="0" zoomScale="90" zoomScaleNormal="90" zoomScaleSheetLayoutView="100" workbookViewId="0">
      <selection activeCell="H15" sqref="H15"/>
    </sheetView>
  </sheetViews>
  <sheetFormatPr defaultColWidth="9.1796875" defaultRowHeight="13.5" x14ac:dyDescent="0.35"/>
  <cols>
    <col min="1" max="1" width="58.1796875" style="1" customWidth="1"/>
    <col min="2" max="2" width="8.1796875" style="1" customWidth="1"/>
    <col min="3" max="3" width="6.7265625" style="4" bestFit="1" customWidth="1"/>
    <col min="4" max="4" width="11.54296875" style="3" customWidth="1"/>
    <col min="5" max="5" width="6.54296875" style="1" customWidth="1"/>
    <col min="6" max="6" width="16.1796875" style="1" customWidth="1"/>
    <col min="7" max="7" width="21.1796875" style="3" customWidth="1"/>
    <col min="8" max="8" width="9.54296875" style="5" customWidth="1"/>
    <col min="9" max="9" width="24.7265625" style="3" customWidth="1"/>
    <col min="10" max="16384" width="9.1796875" style="1"/>
  </cols>
  <sheetData>
    <row r="1" spans="1:9" ht="21.75" customHeight="1" x14ac:dyDescent="0.35">
      <c r="A1" s="294" t="s">
        <v>130</v>
      </c>
      <c r="B1" s="294"/>
      <c r="C1" s="294"/>
      <c r="D1" s="294"/>
      <c r="E1" s="294"/>
      <c r="F1" s="294"/>
      <c r="G1" s="294"/>
      <c r="H1" s="294"/>
      <c r="I1" s="294"/>
    </row>
    <row r="2" spans="1:9" ht="14" thickBot="1" x14ac:dyDescent="0.4">
      <c r="A2" s="295"/>
      <c r="B2" s="295"/>
      <c r="C2" s="295"/>
      <c r="D2" s="295"/>
      <c r="E2" s="295"/>
      <c r="F2" s="295"/>
      <c r="G2" s="295"/>
      <c r="H2" s="295"/>
      <c r="I2" s="295"/>
    </row>
    <row r="3" spans="1:9" ht="20" thickBot="1" x14ac:dyDescent="0.4">
      <c r="A3" s="302" t="s">
        <v>107</v>
      </c>
      <c r="B3" s="303"/>
      <c r="C3" s="303"/>
      <c r="D3" s="303"/>
      <c r="E3" s="303"/>
      <c r="F3" s="303"/>
      <c r="G3" s="303"/>
      <c r="H3" s="303"/>
      <c r="I3" s="304"/>
    </row>
    <row r="4" spans="1:9" s="2" customFormat="1" x14ac:dyDescent="0.35">
      <c r="A4" s="305" t="s">
        <v>128</v>
      </c>
      <c r="B4" s="306"/>
      <c r="C4" s="306"/>
      <c r="D4" s="306"/>
      <c r="E4" s="306"/>
      <c r="F4" s="306"/>
      <c r="G4" s="306"/>
      <c r="H4" s="306"/>
      <c r="I4" s="307"/>
    </row>
    <row r="5" spans="1:9" ht="24" x14ac:dyDescent="0.35">
      <c r="A5" s="129" t="s">
        <v>1</v>
      </c>
      <c r="B5" s="130" t="s">
        <v>0</v>
      </c>
      <c r="C5" s="131" t="s">
        <v>8</v>
      </c>
      <c r="D5" s="132" t="s">
        <v>106</v>
      </c>
      <c r="E5" s="130" t="s">
        <v>2</v>
      </c>
      <c r="F5" s="130" t="s">
        <v>35</v>
      </c>
      <c r="G5" s="133" t="s">
        <v>103</v>
      </c>
      <c r="H5" s="134" t="s">
        <v>105</v>
      </c>
      <c r="I5" s="135" t="s">
        <v>104</v>
      </c>
    </row>
    <row r="6" spans="1:9" x14ac:dyDescent="0.35">
      <c r="A6" s="136" t="s">
        <v>46</v>
      </c>
      <c r="B6" s="137"/>
      <c r="C6" s="138"/>
      <c r="D6" s="139"/>
      <c r="E6" s="8">
        <v>204</v>
      </c>
      <c r="F6" s="140">
        <f>E6*C6</f>
        <v>0</v>
      </c>
      <c r="G6" s="141">
        <f>E6*D6*C6</f>
        <v>0</v>
      </c>
      <c r="H6" s="142"/>
      <c r="I6" s="143">
        <f>G6*(1+H6)</f>
        <v>0</v>
      </c>
    </row>
    <row r="7" spans="1:9" x14ac:dyDescent="0.35">
      <c r="A7" s="136" t="s">
        <v>47</v>
      </c>
      <c r="B7" s="137"/>
      <c r="C7" s="138"/>
      <c r="D7" s="139"/>
      <c r="E7" s="8">
        <v>204</v>
      </c>
      <c r="F7" s="140">
        <f t="shared" ref="F7:F15" si="0">E7*C7</f>
        <v>0</v>
      </c>
      <c r="G7" s="141">
        <f t="shared" ref="G7:G15" si="1">E7*D7*C7</f>
        <v>0</v>
      </c>
      <c r="H7" s="142"/>
      <c r="I7" s="143">
        <f t="shared" ref="I7:I15" si="2">G7*(1+H7)</f>
        <v>0</v>
      </c>
    </row>
    <row r="8" spans="1:9" x14ac:dyDescent="0.35">
      <c r="A8" s="136" t="s">
        <v>48</v>
      </c>
      <c r="B8" s="137"/>
      <c r="C8" s="138"/>
      <c r="D8" s="139"/>
      <c r="E8" s="8">
        <v>204</v>
      </c>
      <c r="F8" s="140">
        <f t="shared" si="0"/>
        <v>0</v>
      </c>
      <c r="G8" s="141">
        <f t="shared" si="1"/>
        <v>0</v>
      </c>
      <c r="H8" s="142"/>
      <c r="I8" s="143">
        <f t="shared" si="2"/>
        <v>0</v>
      </c>
    </row>
    <row r="9" spans="1:9" x14ac:dyDescent="0.35">
      <c r="A9" s="136" t="s">
        <v>49</v>
      </c>
      <c r="B9" s="137"/>
      <c r="C9" s="138"/>
      <c r="D9" s="139"/>
      <c r="E9" s="8">
        <v>204</v>
      </c>
      <c r="F9" s="140">
        <f t="shared" si="0"/>
        <v>0</v>
      </c>
      <c r="G9" s="141">
        <f t="shared" si="1"/>
        <v>0</v>
      </c>
      <c r="H9" s="142"/>
      <c r="I9" s="143">
        <f t="shared" si="2"/>
        <v>0</v>
      </c>
    </row>
    <row r="10" spans="1:9" x14ac:dyDescent="0.35">
      <c r="A10" s="136" t="s">
        <v>50</v>
      </c>
      <c r="B10" s="137"/>
      <c r="C10" s="138"/>
      <c r="D10" s="139"/>
      <c r="E10" s="8">
        <v>204</v>
      </c>
      <c r="F10" s="140">
        <f t="shared" si="0"/>
        <v>0</v>
      </c>
      <c r="G10" s="141">
        <f t="shared" si="1"/>
        <v>0</v>
      </c>
      <c r="H10" s="142"/>
      <c r="I10" s="143">
        <f t="shared" si="2"/>
        <v>0</v>
      </c>
    </row>
    <row r="11" spans="1:9" x14ac:dyDescent="0.35">
      <c r="A11" s="136" t="s">
        <v>51</v>
      </c>
      <c r="B11" s="137"/>
      <c r="C11" s="138"/>
      <c r="D11" s="139"/>
      <c r="E11" s="8">
        <v>204</v>
      </c>
      <c r="F11" s="140">
        <f t="shared" si="0"/>
        <v>0</v>
      </c>
      <c r="G11" s="141">
        <f t="shared" si="1"/>
        <v>0</v>
      </c>
      <c r="H11" s="142"/>
      <c r="I11" s="143">
        <f t="shared" si="2"/>
        <v>0</v>
      </c>
    </row>
    <row r="12" spans="1:9" x14ac:dyDescent="0.35">
      <c r="A12" s="136" t="s">
        <v>133</v>
      </c>
      <c r="B12" s="137"/>
      <c r="C12" s="138"/>
      <c r="D12" s="139"/>
      <c r="E12" s="8">
        <v>51</v>
      </c>
      <c r="F12" s="140">
        <f t="shared" si="0"/>
        <v>0</v>
      </c>
      <c r="G12" s="141">
        <f t="shared" si="1"/>
        <v>0</v>
      </c>
      <c r="H12" s="142"/>
      <c r="I12" s="143">
        <f t="shared" si="2"/>
        <v>0</v>
      </c>
    </row>
    <row r="13" spans="1:9" x14ac:dyDescent="0.35">
      <c r="A13" s="136" t="s">
        <v>27</v>
      </c>
      <c r="B13" s="137"/>
      <c r="C13" s="138"/>
      <c r="D13" s="139"/>
      <c r="E13" s="8">
        <v>204</v>
      </c>
      <c r="F13" s="140">
        <f t="shared" si="0"/>
        <v>0</v>
      </c>
      <c r="G13" s="141">
        <f t="shared" si="1"/>
        <v>0</v>
      </c>
      <c r="H13" s="142"/>
      <c r="I13" s="143">
        <f t="shared" si="2"/>
        <v>0</v>
      </c>
    </row>
    <row r="14" spans="1:9" x14ac:dyDescent="0.35">
      <c r="A14" s="136" t="s">
        <v>27</v>
      </c>
      <c r="B14" s="137"/>
      <c r="C14" s="138"/>
      <c r="D14" s="139"/>
      <c r="E14" s="8">
        <v>204</v>
      </c>
      <c r="F14" s="140">
        <f t="shared" si="0"/>
        <v>0</v>
      </c>
      <c r="G14" s="141">
        <f t="shared" si="1"/>
        <v>0</v>
      </c>
      <c r="H14" s="142"/>
      <c r="I14" s="143">
        <f t="shared" si="2"/>
        <v>0</v>
      </c>
    </row>
    <row r="15" spans="1:9" ht="14" thickBot="1" x14ac:dyDescent="0.4">
      <c r="A15" s="144" t="s">
        <v>27</v>
      </c>
      <c r="B15" s="137"/>
      <c r="C15" s="138"/>
      <c r="D15" s="139"/>
      <c r="E15" s="8">
        <v>204</v>
      </c>
      <c r="F15" s="140">
        <f t="shared" si="0"/>
        <v>0</v>
      </c>
      <c r="G15" s="141">
        <f t="shared" si="1"/>
        <v>0</v>
      </c>
      <c r="H15" s="142"/>
      <c r="I15" s="143">
        <f t="shared" si="2"/>
        <v>0</v>
      </c>
    </row>
    <row r="16" spans="1:9" s="2" customFormat="1" ht="14" thickBot="1" x14ac:dyDescent="0.4">
      <c r="A16" s="145" t="s">
        <v>3</v>
      </c>
      <c r="B16" s="146"/>
      <c r="C16" s="147"/>
      <c r="D16" s="148"/>
      <c r="E16" s="146"/>
      <c r="F16" s="149">
        <f>SUM(F6:F15)</f>
        <v>0</v>
      </c>
      <c r="G16" s="150">
        <f>SUM(G6:G15)</f>
        <v>0</v>
      </c>
      <c r="H16" s="151"/>
      <c r="I16" s="152">
        <f>SUM(I6:I15)</f>
        <v>0</v>
      </c>
    </row>
    <row r="17" spans="1:9" s="2" customFormat="1" x14ac:dyDescent="0.35">
      <c r="A17" s="153" t="s">
        <v>36</v>
      </c>
      <c r="B17" s="154"/>
      <c r="C17" s="155"/>
      <c r="D17" s="156"/>
      <c r="E17" s="154"/>
      <c r="F17" s="154"/>
      <c r="G17" s="156"/>
      <c r="H17" s="157"/>
      <c r="I17" s="158"/>
    </row>
    <row r="18" spans="1:9" x14ac:dyDescent="0.35">
      <c r="A18" s="129" t="s">
        <v>24</v>
      </c>
      <c r="B18" s="299" t="s">
        <v>37</v>
      </c>
      <c r="C18" s="300"/>
      <c r="D18" s="300"/>
      <c r="E18" s="300"/>
      <c r="F18" s="301"/>
      <c r="G18" s="133" t="s">
        <v>103</v>
      </c>
      <c r="H18" s="134" t="s">
        <v>105</v>
      </c>
      <c r="I18" s="135" t="s">
        <v>104</v>
      </c>
    </row>
    <row r="19" spans="1:9" x14ac:dyDescent="0.35">
      <c r="A19" s="136" t="s">
        <v>27</v>
      </c>
      <c r="B19" s="299"/>
      <c r="C19" s="300"/>
      <c r="D19" s="300"/>
      <c r="E19" s="300"/>
      <c r="F19" s="301"/>
      <c r="G19" s="159"/>
      <c r="H19" s="142"/>
      <c r="I19" s="143">
        <f>G19*(1+H19)</f>
        <v>0</v>
      </c>
    </row>
    <row r="20" spans="1:9" x14ac:dyDescent="0.35">
      <c r="A20" s="136" t="s">
        <v>27</v>
      </c>
      <c r="B20" s="299"/>
      <c r="C20" s="300"/>
      <c r="D20" s="300"/>
      <c r="E20" s="300"/>
      <c r="F20" s="301"/>
      <c r="G20" s="159"/>
      <c r="H20" s="142"/>
      <c r="I20" s="143">
        <f t="shared" ref="I20:I23" si="3">G20*(1+H20)</f>
        <v>0</v>
      </c>
    </row>
    <row r="21" spans="1:9" x14ac:dyDescent="0.35">
      <c r="A21" s="136" t="s">
        <v>27</v>
      </c>
      <c r="B21" s="299"/>
      <c r="C21" s="300"/>
      <c r="D21" s="300"/>
      <c r="E21" s="300"/>
      <c r="F21" s="301"/>
      <c r="G21" s="159"/>
      <c r="H21" s="142"/>
      <c r="I21" s="143">
        <f t="shared" si="3"/>
        <v>0</v>
      </c>
    </row>
    <row r="22" spans="1:9" x14ac:dyDescent="0.35">
      <c r="A22" s="136" t="s">
        <v>27</v>
      </c>
      <c r="B22" s="299"/>
      <c r="C22" s="300"/>
      <c r="D22" s="300"/>
      <c r="E22" s="300"/>
      <c r="F22" s="301"/>
      <c r="G22" s="159"/>
      <c r="H22" s="142"/>
      <c r="I22" s="143">
        <f t="shared" si="3"/>
        <v>0</v>
      </c>
    </row>
    <row r="23" spans="1:9" ht="14" thickBot="1" x14ac:dyDescent="0.4">
      <c r="A23" s="136" t="s">
        <v>27</v>
      </c>
      <c r="B23" s="299"/>
      <c r="C23" s="300"/>
      <c r="D23" s="300"/>
      <c r="E23" s="300"/>
      <c r="F23" s="301"/>
      <c r="G23" s="159"/>
      <c r="H23" s="142"/>
      <c r="I23" s="143">
        <f t="shared" si="3"/>
        <v>0</v>
      </c>
    </row>
    <row r="24" spans="1:9" s="2" customFormat="1" ht="14" thickBot="1" x14ac:dyDescent="0.4">
      <c r="A24" s="145" t="s">
        <v>5</v>
      </c>
      <c r="B24" s="308"/>
      <c r="C24" s="309"/>
      <c r="D24" s="309"/>
      <c r="E24" s="309"/>
      <c r="F24" s="310"/>
      <c r="G24" s="152">
        <f>SUM(G19:G23)</f>
        <v>0</v>
      </c>
      <c r="H24" s="151"/>
      <c r="I24" s="152">
        <f>SUM(I19:I23)</f>
        <v>0</v>
      </c>
    </row>
    <row r="25" spans="1:9" s="2" customFormat="1" x14ac:dyDescent="0.35">
      <c r="A25" s="160" t="s">
        <v>6</v>
      </c>
      <c r="B25" s="161"/>
      <c r="C25" s="162"/>
      <c r="D25" s="163"/>
      <c r="E25" s="164"/>
      <c r="F25" s="165"/>
      <c r="G25" s="166"/>
      <c r="H25" s="157"/>
      <c r="I25" s="158"/>
    </row>
    <row r="26" spans="1:9" ht="33" customHeight="1" x14ac:dyDescent="0.35">
      <c r="A26" s="167" t="s">
        <v>4</v>
      </c>
      <c r="B26" s="168"/>
      <c r="C26" s="169"/>
      <c r="D26" s="170"/>
      <c r="E26" s="171"/>
      <c r="F26" s="172"/>
      <c r="G26" s="173" t="s">
        <v>103</v>
      </c>
      <c r="H26" s="134" t="s">
        <v>105</v>
      </c>
      <c r="I26" s="135" t="s">
        <v>104</v>
      </c>
    </row>
    <row r="27" spans="1:9" x14ac:dyDescent="0.35">
      <c r="A27" s="174" t="s">
        <v>23</v>
      </c>
      <c r="B27" s="175"/>
      <c r="C27" s="176"/>
      <c r="D27" s="177"/>
      <c r="E27" s="178"/>
      <c r="F27" s="179"/>
      <c r="G27" s="159"/>
      <c r="H27" s="142"/>
      <c r="I27" s="143">
        <f t="shared" ref="I27:I32" si="4">G27*(1+H27)</f>
        <v>0</v>
      </c>
    </row>
    <row r="28" spans="1:9" x14ac:dyDescent="0.35">
      <c r="A28" s="174" t="s">
        <v>22</v>
      </c>
      <c r="B28" s="175"/>
      <c r="C28" s="176"/>
      <c r="D28" s="177"/>
      <c r="E28" s="178"/>
      <c r="F28" s="179"/>
      <c r="G28" s="159"/>
      <c r="H28" s="142"/>
      <c r="I28" s="143">
        <f t="shared" si="4"/>
        <v>0</v>
      </c>
    </row>
    <row r="29" spans="1:9" x14ac:dyDescent="0.35">
      <c r="A29" s="174" t="s">
        <v>19</v>
      </c>
      <c r="B29" s="175"/>
      <c r="C29" s="176"/>
      <c r="D29" s="177"/>
      <c r="E29" s="178"/>
      <c r="F29" s="179"/>
      <c r="G29" s="159"/>
      <c r="H29" s="142"/>
      <c r="I29" s="143">
        <f t="shared" si="4"/>
        <v>0</v>
      </c>
    </row>
    <row r="30" spans="1:9" x14ac:dyDescent="0.35">
      <c r="A30" s="174" t="s">
        <v>27</v>
      </c>
      <c r="B30" s="175"/>
      <c r="C30" s="176"/>
      <c r="D30" s="177"/>
      <c r="E30" s="178"/>
      <c r="F30" s="179"/>
      <c r="G30" s="159"/>
      <c r="H30" s="142"/>
      <c r="I30" s="143">
        <f t="shared" si="4"/>
        <v>0</v>
      </c>
    </row>
    <row r="31" spans="1:9" x14ac:dyDescent="0.35">
      <c r="A31" s="174" t="s">
        <v>27</v>
      </c>
      <c r="B31" s="175"/>
      <c r="C31" s="176"/>
      <c r="D31" s="177"/>
      <c r="E31" s="178"/>
      <c r="F31" s="179"/>
      <c r="G31" s="159"/>
      <c r="H31" s="142"/>
      <c r="I31" s="143">
        <f t="shared" si="4"/>
        <v>0</v>
      </c>
    </row>
    <row r="32" spans="1:9" ht="14" thickBot="1" x14ac:dyDescent="0.4">
      <c r="A32" s="180" t="s">
        <v>27</v>
      </c>
      <c r="B32" s="181"/>
      <c r="C32" s="182"/>
      <c r="D32" s="183"/>
      <c r="E32" s="184"/>
      <c r="F32" s="185"/>
      <c r="G32" s="186"/>
      <c r="H32" s="187"/>
      <c r="I32" s="188">
        <f t="shared" si="4"/>
        <v>0</v>
      </c>
    </row>
    <row r="33" spans="1:9" s="2" customFormat="1" ht="14" thickBot="1" x14ac:dyDescent="0.4">
      <c r="A33" s="189" t="s">
        <v>7</v>
      </c>
      <c r="B33" s="190"/>
      <c r="C33" s="191"/>
      <c r="D33" s="192"/>
      <c r="E33" s="193"/>
      <c r="F33" s="194"/>
      <c r="G33" s="195">
        <f>SUM(G27:G32)</f>
        <v>0</v>
      </c>
      <c r="H33" s="196"/>
      <c r="I33" s="197">
        <f>SUM(I27:I32)</f>
        <v>0</v>
      </c>
    </row>
    <row r="34" spans="1:9" s="2" customFormat="1" ht="14" thickBot="1" x14ac:dyDescent="0.4">
      <c r="A34" s="91" t="s">
        <v>43</v>
      </c>
      <c r="B34" s="198"/>
      <c r="C34" s="199"/>
      <c r="D34" s="200"/>
      <c r="E34" s="198"/>
      <c r="F34" s="198"/>
      <c r="G34" s="201">
        <f>G16+G24+G33</f>
        <v>0</v>
      </c>
      <c r="H34" s="202"/>
      <c r="I34" s="203">
        <f>I16+I24+I33</f>
        <v>0</v>
      </c>
    </row>
    <row r="35" spans="1:9" s="2" customFormat="1" ht="14" thickBot="1" x14ac:dyDescent="0.4">
      <c r="A35" s="204"/>
      <c r="B35" s="205"/>
      <c r="C35" s="206"/>
      <c r="D35" s="207"/>
      <c r="E35" s="205"/>
      <c r="F35" s="205"/>
      <c r="G35" s="207"/>
      <c r="H35" s="208"/>
      <c r="I35" s="209"/>
    </row>
    <row r="36" spans="1:9" ht="14" thickBot="1" x14ac:dyDescent="0.4">
      <c r="A36" s="311" t="s">
        <v>42</v>
      </c>
      <c r="B36" s="312"/>
      <c r="C36" s="312"/>
      <c r="D36" s="312"/>
      <c r="E36" s="312"/>
      <c r="F36" s="312"/>
      <c r="G36" s="312"/>
      <c r="H36" s="312"/>
      <c r="I36" s="313"/>
    </row>
    <row r="37" spans="1:9" s="2" customFormat="1" x14ac:dyDescent="0.35">
      <c r="A37" s="210" t="s">
        <v>12</v>
      </c>
      <c r="B37" s="161"/>
      <c r="C37" s="162"/>
      <c r="D37" s="163"/>
      <c r="E37" s="164"/>
      <c r="F37" s="165"/>
      <c r="G37" s="166"/>
      <c r="H37" s="157"/>
      <c r="I37" s="158"/>
    </row>
    <row r="38" spans="1:9" x14ac:dyDescent="0.35">
      <c r="A38" s="129" t="s">
        <v>4</v>
      </c>
      <c r="B38" s="168"/>
      <c r="C38" s="169"/>
      <c r="D38" s="170"/>
      <c r="E38" s="171"/>
      <c r="F38" s="172"/>
      <c r="G38" s="133" t="s">
        <v>103</v>
      </c>
      <c r="H38" s="134" t="s">
        <v>105</v>
      </c>
      <c r="I38" s="135" t="s">
        <v>104</v>
      </c>
    </row>
    <row r="39" spans="1:9" x14ac:dyDescent="0.35">
      <c r="A39" s="211" t="s">
        <v>64</v>
      </c>
      <c r="B39" s="175"/>
      <c r="C39" s="176"/>
      <c r="D39" s="177"/>
      <c r="E39" s="178"/>
      <c r="F39" s="179"/>
      <c r="G39" s="139"/>
      <c r="H39" s="142"/>
      <c r="I39" s="143">
        <f>G39*(1+H39)</f>
        <v>0</v>
      </c>
    </row>
    <row r="40" spans="1:9" x14ac:dyDescent="0.35">
      <c r="A40" s="211" t="s">
        <v>64</v>
      </c>
      <c r="B40" s="175"/>
      <c r="C40" s="176"/>
      <c r="D40" s="177"/>
      <c r="E40" s="178"/>
      <c r="F40" s="179"/>
      <c r="G40" s="139"/>
      <c r="H40" s="142"/>
      <c r="I40" s="143">
        <f>G40*(1+H40)</f>
        <v>0</v>
      </c>
    </row>
    <row r="41" spans="1:9" x14ac:dyDescent="0.35">
      <c r="A41" s="136" t="s">
        <v>65</v>
      </c>
      <c r="B41" s="175"/>
      <c r="C41" s="176"/>
      <c r="D41" s="177"/>
      <c r="E41" s="178"/>
      <c r="F41" s="179"/>
      <c r="G41" s="139"/>
      <c r="H41" s="142"/>
      <c r="I41" s="143">
        <f>G41*(1+H41)</f>
        <v>0</v>
      </c>
    </row>
    <row r="42" spans="1:9" x14ac:dyDescent="0.35">
      <c r="A42" s="136" t="s">
        <v>27</v>
      </c>
      <c r="B42" s="175"/>
      <c r="C42" s="176"/>
      <c r="D42" s="177"/>
      <c r="E42" s="178"/>
      <c r="F42" s="179"/>
      <c r="G42" s="139"/>
      <c r="H42" s="142"/>
      <c r="I42" s="143">
        <f>G42*(1+H42)</f>
        <v>0</v>
      </c>
    </row>
    <row r="43" spans="1:9" ht="14" thickBot="1" x14ac:dyDescent="0.4">
      <c r="A43" s="144" t="s">
        <v>27</v>
      </c>
      <c r="B43" s="181"/>
      <c r="C43" s="182"/>
      <c r="D43" s="183"/>
      <c r="E43" s="184"/>
      <c r="F43" s="185"/>
      <c r="G43" s="212"/>
      <c r="H43" s="187"/>
      <c r="I43" s="188">
        <f>G43*(1+H43)</f>
        <v>0</v>
      </c>
    </row>
    <row r="44" spans="1:9" s="2" customFormat="1" ht="14" thickBot="1" x14ac:dyDescent="0.4">
      <c r="A44" s="189" t="s">
        <v>9</v>
      </c>
      <c r="B44" s="193"/>
      <c r="C44" s="191"/>
      <c r="D44" s="192"/>
      <c r="E44" s="193"/>
      <c r="F44" s="193"/>
      <c r="G44" s="195">
        <f>SUM(G39:G43)</f>
        <v>0</v>
      </c>
      <c r="H44" s="151"/>
      <c r="I44" s="152">
        <f>SUM(I39:I43)</f>
        <v>0</v>
      </c>
    </row>
    <row r="45" spans="1:9" s="2" customFormat="1" x14ac:dyDescent="0.35">
      <c r="A45" s="213" t="s">
        <v>13</v>
      </c>
      <c r="B45" s="198"/>
      <c r="C45" s="199"/>
      <c r="D45" s="200"/>
      <c r="E45" s="198"/>
      <c r="F45" s="198"/>
      <c r="G45" s="156"/>
      <c r="H45" s="157"/>
      <c r="I45" s="158"/>
    </row>
    <row r="46" spans="1:9" x14ac:dyDescent="0.35">
      <c r="A46" s="214" t="s">
        <v>4</v>
      </c>
      <c r="B46" s="215"/>
      <c r="C46" s="216"/>
      <c r="D46" s="217"/>
      <c r="E46" s="218"/>
      <c r="F46" s="219"/>
      <c r="G46" s="220" t="s">
        <v>103</v>
      </c>
      <c r="H46" s="221" t="s">
        <v>105</v>
      </c>
      <c r="I46" s="222" t="s">
        <v>104</v>
      </c>
    </row>
    <row r="47" spans="1:9" x14ac:dyDescent="0.35">
      <c r="A47" s="211" t="s">
        <v>68</v>
      </c>
      <c r="B47" s="223"/>
      <c r="C47" s="224"/>
      <c r="D47" s="225"/>
      <c r="E47" s="226"/>
      <c r="F47" s="227"/>
      <c r="G47" s="139"/>
      <c r="H47" s="142"/>
      <c r="I47" s="143">
        <f>G47*(1+H47)</f>
        <v>0</v>
      </c>
    </row>
    <row r="48" spans="1:9" x14ac:dyDescent="0.35">
      <c r="A48" s="211" t="s">
        <v>64</v>
      </c>
      <c r="B48" s="223"/>
      <c r="C48" s="224"/>
      <c r="D48" s="225"/>
      <c r="E48" s="226"/>
      <c r="F48" s="227"/>
      <c r="G48" s="139"/>
      <c r="H48" s="142"/>
      <c r="I48" s="143">
        <f>G48*(1+H48)</f>
        <v>0</v>
      </c>
    </row>
    <row r="49" spans="1:11" x14ac:dyDescent="0.35">
      <c r="A49" s="136" t="s">
        <v>52</v>
      </c>
      <c r="B49" s="175"/>
      <c r="C49" s="176"/>
      <c r="D49" s="177"/>
      <c r="E49" s="178"/>
      <c r="F49" s="179"/>
      <c r="G49" s="139"/>
      <c r="H49" s="142"/>
      <c r="I49" s="143">
        <f>G49*(1+H49)</f>
        <v>0</v>
      </c>
    </row>
    <row r="50" spans="1:11" x14ac:dyDescent="0.35">
      <c r="A50" s="144" t="s">
        <v>27</v>
      </c>
      <c r="B50" s="175"/>
      <c r="C50" s="176"/>
      <c r="D50" s="177"/>
      <c r="E50" s="178"/>
      <c r="F50" s="179"/>
      <c r="G50" s="139"/>
      <c r="H50" s="142"/>
      <c r="I50" s="143">
        <f>G50*(1+H50)</f>
        <v>0</v>
      </c>
    </row>
    <row r="51" spans="1:11" ht="14" thickBot="1" x14ac:dyDescent="0.4">
      <c r="A51" s="144" t="s">
        <v>27</v>
      </c>
      <c r="B51" s="175"/>
      <c r="C51" s="176"/>
      <c r="D51" s="177"/>
      <c r="E51" s="178"/>
      <c r="F51" s="179"/>
      <c r="G51" s="212"/>
      <c r="H51" s="187"/>
      <c r="I51" s="188">
        <f>G51*(1+H51)</f>
        <v>0</v>
      </c>
    </row>
    <row r="52" spans="1:11" s="2" customFormat="1" ht="14" thickBot="1" x14ac:dyDescent="0.4">
      <c r="A52" s="145" t="s">
        <v>10</v>
      </c>
      <c r="B52" s="193"/>
      <c r="C52" s="191"/>
      <c r="D52" s="192"/>
      <c r="E52" s="193"/>
      <c r="F52" s="193"/>
      <c r="G52" s="150">
        <f>SUM(G47:G51)</f>
        <v>0</v>
      </c>
      <c r="H52" s="151"/>
      <c r="I52" s="152">
        <f>SUM(I47:I51)</f>
        <v>0</v>
      </c>
    </row>
    <row r="53" spans="1:11" ht="14" thickBot="1" x14ac:dyDescent="0.4">
      <c r="A53" s="228" t="s">
        <v>11</v>
      </c>
      <c r="B53" s="229"/>
      <c r="C53" s="230"/>
      <c r="D53" s="231"/>
      <c r="E53" s="229"/>
      <c r="F53" s="229"/>
      <c r="G53" s="201">
        <f>G52-G44</f>
        <v>0</v>
      </c>
      <c r="H53" s="232"/>
      <c r="I53" s="233">
        <f>I52-I44</f>
        <v>0</v>
      </c>
      <c r="K53" s="2"/>
    </row>
    <row r="54" spans="1:11" ht="14" thickBot="1" x14ac:dyDescent="0.4">
      <c r="A54" s="234"/>
      <c r="B54" s="235"/>
      <c r="C54" s="236"/>
      <c r="D54" s="237"/>
      <c r="E54" s="235"/>
      <c r="F54" s="235"/>
      <c r="G54" s="237">
        <f>G34-G53</f>
        <v>0</v>
      </c>
      <c r="H54" s="238"/>
      <c r="I54" s="237">
        <f>I34-I53</f>
        <v>0</v>
      </c>
    </row>
    <row r="55" spans="1:11" ht="50.25" customHeight="1" thickBot="1" x14ac:dyDescent="0.4">
      <c r="A55" s="296" t="s">
        <v>69</v>
      </c>
      <c r="B55" s="297"/>
      <c r="C55" s="297"/>
      <c r="D55" s="297"/>
      <c r="E55" s="297"/>
      <c r="F55" s="298"/>
      <c r="G55" s="239">
        <f>G34-G53</f>
        <v>0</v>
      </c>
      <c r="H55" s="232"/>
      <c r="I55" s="240">
        <f>I34-I53</f>
        <v>0</v>
      </c>
    </row>
    <row r="56" spans="1:11" ht="20.25" customHeight="1" x14ac:dyDescent="0.55000000000000004">
      <c r="A56" s="241" t="s">
        <v>44</v>
      </c>
      <c r="B56" s="78"/>
      <c r="C56" s="242"/>
      <c r="D56" s="83"/>
      <c r="E56" s="243"/>
      <c r="F56" s="244"/>
      <c r="G56" s="245"/>
      <c r="H56" s="246"/>
      <c r="I56" s="77"/>
    </row>
    <row r="57" spans="1:11" ht="20.25" customHeight="1" x14ac:dyDescent="0.65">
      <c r="A57" s="63"/>
      <c r="B57" s="85"/>
      <c r="C57" s="85"/>
      <c r="D57" s="1"/>
      <c r="E57" s="63"/>
      <c r="F57" s="62"/>
      <c r="G57" s="87"/>
      <c r="H57" s="70"/>
      <c r="I57" s="71"/>
    </row>
    <row r="58" spans="1:11" x14ac:dyDescent="0.35">
      <c r="A58" s="44"/>
      <c r="B58" s="45"/>
      <c r="C58" s="46"/>
      <c r="D58" s="84"/>
      <c r="E58" s="45"/>
      <c r="F58" s="34"/>
      <c r="G58" s="42"/>
      <c r="H58" s="43"/>
      <c r="I58" s="1"/>
    </row>
    <row r="59" spans="1:11" x14ac:dyDescent="0.35">
      <c r="A59" s="71"/>
      <c r="B59" s="73"/>
      <c r="C59" s="74"/>
      <c r="D59" s="72"/>
      <c r="E59" s="71"/>
      <c r="F59" s="73"/>
      <c r="G59" s="72"/>
      <c r="H59" s="75"/>
      <c r="I59" s="72"/>
      <c r="J59" s="9"/>
      <c r="K59" s="9"/>
    </row>
    <row r="60" spans="1:11" x14ac:dyDescent="0.35">
      <c r="A60" s="76"/>
      <c r="B60" s="73"/>
      <c r="C60" s="74"/>
      <c r="D60" s="72"/>
      <c r="E60" s="71"/>
      <c r="F60" s="73"/>
      <c r="G60" s="72"/>
      <c r="H60" s="75"/>
      <c r="I60" s="72"/>
      <c r="J60" s="9"/>
      <c r="K60" s="9"/>
    </row>
    <row r="61" spans="1:11" x14ac:dyDescent="0.35">
      <c r="A61" s="71"/>
      <c r="B61" s="73"/>
      <c r="C61" s="74"/>
      <c r="D61" s="72"/>
      <c r="E61" s="71"/>
      <c r="F61" s="73"/>
      <c r="G61" s="72"/>
      <c r="H61" s="75"/>
      <c r="I61" s="72"/>
      <c r="J61" s="9"/>
      <c r="K61" s="9"/>
    </row>
    <row r="62" spans="1:11" x14ac:dyDescent="0.35">
      <c r="A62" s="72"/>
      <c r="B62" s="73"/>
      <c r="C62" s="74"/>
      <c r="D62" s="72"/>
      <c r="E62" s="73"/>
      <c r="F62" s="73"/>
      <c r="G62" s="72"/>
      <c r="H62" s="75"/>
      <c r="I62" s="72"/>
      <c r="J62" s="9"/>
      <c r="K62" s="9"/>
    </row>
    <row r="63" spans="1:11" x14ac:dyDescent="0.35">
      <c r="A63" s="49"/>
      <c r="B63" s="45"/>
      <c r="C63" s="46"/>
      <c r="D63" s="47"/>
      <c r="E63" s="45"/>
      <c r="F63" s="45"/>
      <c r="G63" s="47"/>
      <c r="H63" s="48"/>
      <c r="I63" s="47"/>
      <c r="J63" s="9"/>
      <c r="K63" s="9"/>
    </row>
    <row r="64" spans="1:11" ht="18.75" customHeight="1" x14ac:dyDescent="0.35">
      <c r="A64" s="78"/>
      <c r="B64" s="9"/>
      <c r="C64" s="79"/>
      <c r="D64" s="80"/>
      <c r="E64" s="9"/>
      <c r="F64" s="9"/>
      <c r="G64" s="80"/>
      <c r="H64" s="81"/>
      <c r="I64" s="80"/>
      <c r="J64" s="9"/>
      <c r="K64" s="9"/>
    </row>
    <row r="65" spans="1:11" ht="17.25" customHeight="1" x14ac:dyDescent="0.35">
      <c r="A65" s="10"/>
      <c r="B65" s="78"/>
      <c r="C65" s="82"/>
      <c r="D65" s="83"/>
      <c r="E65" s="78"/>
      <c r="F65" s="9"/>
      <c r="G65" s="80"/>
      <c r="H65" s="81"/>
      <c r="I65" s="80"/>
      <c r="J65" s="9"/>
      <c r="K65" s="9"/>
    </row>
    <row r="66" spans="1:11" x14ac:dyDescent="0.35">
      <c r="A66" s="23"/>
      <c r="B66" s="23"/>
      <c r="C66" s="50"/>
      <c r="D66" s="41"/>
      <c r="E66" s="23"/>
      <c r="F66" s="45"/>
      <c r="G66" s="47"/>
      <c r="H66" s="48"/>
      <c r="I66" s="47"/>
      <c r="J66" s="9"/>
      <c r="K66" s="9"/>
    </row>
    <row r="67" spans="1:11" x14ac:dyDescent="0.35">
      <c r="A67" s="23"/>
      <c r="B67" s="23"/>
      <c r="C67" s="50"/>
      <c r="D67" s="41"/>
      <c r="E67" s="23"/>
      <c r="F67" s="45"/>
      <c r="G67" s="47"/>
      <c r="H67" s="48"/>
      <c r="I67" s="47"/>
      <c r="J67" s="9"/>
      <c r="K67" s="9"/>
    </row>
    <row r="68" spans="1:11" ht="14" x14ac:dyDescent="0.35">
      <c r="A68" s="51"/>
      <c r="B68" s="51"/>
      <c r="C68" s="52"/>
      <c r="D68" s="53"/>
      <c r="E68" s="51"/>
      <c r="F68" s="34"/>
      <c r="G68" s="42"/>
      <c r="H68" s="43"/>
      <c r="I68" s="42"/>
    </row>
    <row r="69" spans="1:11" ht="14" x14ac:dyDescent="0.35">
      <c r="B69" s="51"/>
      <c r="C69" s="52"/>
      <c r="D69" s="53"/>
      <c r="E69" s="51"/>
      <c r="F69" s="34"/>
      <c r="G69" s="42"/>
      <c r="H69" s="43"/>
      <c r="I69" s="42"/>
    </row>
    <row r="70" spans="1:11" ht="14" x14ac:dyDescent="0.35">
      <c r="A70" s="10"/>
      <c r="B70" s="10"/>
      <c r="C70" s="11"/>
      <c r="D70" s="12"/>
      <c r="E70" s="10"/>
    </row>
    <row r="71" spans="1:11" ht="14" x14ac:dyDescent="0.35">
      <c r="A71" s="10"/>
      <c r="B71" s="10"/>
      <c r="C71" s="11"/>
      <c r="D71" s="12"/>
      <c r="E71" s="10"/>
    </row>
    <row r="72" spans="1:11" ht="14" x14ac:dyDescent="0.35">
      <c r="A72" s="13"/>
      <c r="B72" s="10"/>
      <c r="C72" s="11"/>
      <c r="D72" s="12"/>
      <c r="E72" s="10"/>
    </row>
  </sheetData>
  <mergeCells count="12">
    <mergeCell ref="A1:I2"/>
    <mergeCell ref="A55:F55"/>
    <mergeCell ref="B21:F21"/>
    <mergeCell ref="A3:I3"/>
    <mergeCell ref="A4:I4"/>
    <mergeCell ref="B18:F18"/>
    <mergeCell ref="B19:F19"/>
    <mergeCell ref="B20:F20"/>
    <mergeCell ref="B22:F22"/>
    <mergeCell ref="B23:F23"/>
    <mergeCell ref="B24:F24"/>
    <mergeCell ref="A36:I36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showGridLines="0" showRuler="0" zoomScale="90" zoomScaleNormal="90" zoomScaleSheetLayoutView="100" zoomScalePageLayoutView="75" workbookViewId="0">
      <selection activeCell="B7" sqref="B7"/>
    </sheetView>
  </sheetViews>
  <sheetFormatPr defaultColWidth="9.1796875" defaultRowHeight="13.5" x14ac:dyDescent="0.35"/>
  <cols>
    <col min="1" max="1" width="48.81640625" style="1" customWidth="1"/>
    <col min="2" max="2" width="33" style="1" customWidth="1"/>
    <col min="3" max="3" width="20.81640625" style="1" customWidth="1"/>
    <col min="4" max="4" width="22.453125" style="6" customWidth="1"/>
    <col min="5" max="5" width="13.453125" style="14" customWidth="1"/>
    <col min="6" max="6" width="22.26953125" style="18" customWidth="1"/>
    <col min="7" max="7" width="10.54296875" style="1" bestFit="1" customWidth="1"/>
    <col min="8" max="16384" width="9.1796875" style="1"/>
  </cols>
  <sheetData>
    <row r="1" spans="1:12" x14ac:dyDescent="0.35">
      <c r="A1" s="34"/>
      <c r="B1" s="34"/>
      <c r="C1" s="34"/>
      <c r="D1" s="35"/>
      <c r="E1" s="36"/>
      <c r="F1" s="37"/>
      <c r="G1" s="34"/>
      <c r="H1" s="34"/>
    </row>
    <row r="2" spans="1:12" ht="17.5" x14ac:dyDescent="0.35">
      <c r="A2" s="329" t="s">
        <v>131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</row>
    <row r="3" spans="1:12" ht="13.5" customHeight="1" x14ac:dyDescent="0.35">
      <c r="A3" s="23"/>
      <c r="B3" s="23"/>
      <c r="C3" s="23"/>
      <c r="D3" s="38"/>
      <c r="E3" s="39"/>
      <c r="F3" s="40"/>
      <c r="G3" s="23"/>
      <c r="H3" s="34"/>
    </row>
    <row r="4" spans="1:12" ht="23.25" customHeight="1" x14ac:dyDescent="0.35">
      <c r="A4" s="324" t="s">
        <v>21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s="7" customFormat="1" ht="41.25" customHeight="1" x14ac:dyDescent="0.35">
      <c r="A5" s="114" t="s">
        <v>15</v>
      </c>
      <c r="B5" s="115"/>
      <c r="C5" s="116" t="s">
        <v>25</v>
      </c>
      <c r="D5" s="117" t="s">
        <v>100</v>
      </c>
      <c r="E5" s="118" t="s">
        <v>81</v>
      </c>
      <c r="F5" s="119" t="s">
        <v>83</v>
      </c>
      <c r="G5" s="331" t="s">
        <v>97</v>
      </c>
      <c r="H5" s="331"/>
      <c r="I5" s="336" t="s">
        <v>87</v>
      </c>
      <c r="J5" s="336"/>
      <c r="K5" s="336" t="s">
        <v>85</v>
      </c>
      <c r="L5" s="336"/>
    </row>
    <row r="6" spans="1:12" s="7" customFormat="1" ht="27.75" customHeight="1" x14ac:dyDescent="0.35">
      <c r="A6" s="334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</row>
    <row r="7" spans="1:12" ht="27" customHeight="1" x14ac:dyDescent="0.35">
      <c r="A7" s="126" t="s">
        <v>84</v>
      </c>
      <c r="B7" s="127" t="s">
        <v>39</v>
      </c>
      <c r="C7" s="128" t="s">
        <v>67</v>
      </c>
      <c r="D7" s="123"/>
      <c r="E7" s="103"/>
      <c r="F7" s="124">
        <f>D7*(1+E7)</f>
        <v>0</v>
      </c>
      <c r="G7" s="332">
        <v>1500</v>
      </c>
      <c r="H7" s="332"/>
      <c r="I7" s="326">
        <f>D7*G7</f>
        <v>0</v>
      </c>
      <c r="J7" s="327"/>
      <c r="K7" s="326">
        <f>F7*G7</f>
        <v>0</v>
      </c>
      <c r="L7" s="327"/>
    </row>
    <row r="8" spans="1:12" ht="42.75" customHeight="1" x14ac:dyDescent="0.35">
      <c r="A8" s="109" t="s">
        <v>28</v>
      </c>
      <c r="B8" s="110"/>
      <c r="C8" s="110" t="s">
        <v>26</v>
      </c>
      <c r="D8" s="120" t="s">
        <v>101</v>
      </c>
      <c r="E8" s="121" t="s">
        <v>81</v>
      </c>
      <c r="F8" s="119" t="s">
        <v>83</v>
      </c>
      <c r="G8" s="332"/>
      <c r="H8" s="332"/>
      <c r="I8" s="328"/>
      <c r="J8" s="328"/>
      <c r="K8" s="328"/>
      <c r="L8" s="328"/>
    </row>
    <row r="9" spans="1:12" s="15" customFormat="1" x14ac:dyDescent="0.25">
      <c r="A9" s="112" t="s">
        <v>55</v>
      </c>
      <c r="B9" s="127" t="s">
        <v>39</v>
      </c>
      <c r="C9" s="113" t="s">
        <v>53</v>
      </c>
      <c r="D9" s="123"/>
      <c r="E9" s="103"/>
      <c r="F9" s="125">
        <f>D9*(1+E9)</f>
        <v>0</v>
      </c>
      <c r="G9" s="332">
        <v>600</v>
      </c>
      <c r="H9" s="332"/>
      <c r="I9" s="326">
        <f>D9*G9</f>
        <v>0</v>
      </c>
      <c r="J9" s="327"/>
      <c r="K9" s="326">
        <f>F9*G9</f>
        <v>0</v>
      </c>
      <c r="L9" s="327"/>
    </row>
    <row r="10" spans="1:12" s="15" customFormat="1" x14ac:dyDescent="0.25">
      <c r="A10" s="112" t="s">
        <v>56</v>
      </c>
      <c r="B10" s="127" t="s">
        <v>39</v>
      </c>
      <c r="C10" s="112" t="s">
        <v>53</v>
      </c>
      <c r="D10" s="123"/>
      <c r="E10" s="103"/>
      <c r="F10" s="125">
        <f t="shared" ref="F10" si="0">D10*(1+E10)</f>
        <v>0</v>
      </c>
      <c r="G10" s="332">
        <v>800</v>
      </c>
      <c r="H10" s="332"/>
      <c r="I10" s="326">
        <f>D10*G10</f>
        <v>0</v>
      </c>
      <c r="J10" s="327"/>
      <c r="K10" s="326">
        <f>F10*G10</f>
        <v>0</v>
      </c>
      <c r="L10" s="327"/>
    </row>
    <row r="11" spans="1:12" s="95" customFormat="1" ht="34.5" customHeight="1" x14ac:dyDescent="0.35">
      <c r="A11" s="109" t="s">
        <v>58</v>
      </c>
      <c r="B11" s="110"/>
      <c r="C11" s="110" t="s">
        <v>26</v>
      </c>
      <c r="D11" s="120" t="s">
        <v>82</v>
      </c>
      <c r="E11" s="121" t="s">
        <v>81</v>
      </c>
      <c r="F11" s="119" t="s">
        <v>83</v>
      </c>
      <c r="G11" s="333"/>
      <c r="H11" s="333"/>
      <c r="I11" s="323"/>
      <c r="J11" s="323"/>
      <c r="K11" s="323"/>
      <c r="L11" s="323"/>
    </row>
    <row r="12" spans="1:12" s="19" customFormat="1" ht="38.25" customHeight="1" x14ac:dyDescent="0.35">
      <c r="A12" s="112" t="s">
        <v>122</v>
      </c>
      <c r="B12" s="128" t="s">
        <v>99</v>
      </c>
      <c r="C12" s="112" t="s">
        <v>57</v>
      </c>
      <c r="D12" s="98">
        <v>7.8</v>
      </c>
      <c r="E12" s="93">
        <v>0.09</v>
      </c>
      <c r="F12" s="99">
        <f t="shared" ref="F12:F14" si="1">D12*(1+E12)</f>
        <v>8.5020000000000007</v>
      </c>
      <c r="G12" s="332">
        <v>100</v>
      </c>
      <c r="H12" s="332"/>
      <c r="I12" s="322">
        <f>D12*G12</f>
        <v>780</v>
      </c>
      <c r="J12" s="322"/>
      <c r="K12" s="322">
        <f>F12*G12</f>
        <v>850.2</v>
      </c>
      <c r="L12" s="322"/>
    </row>
    <row r="13" spans="1:12" s="19" customFormat="1" ht="37.5" customHeight="1" x14ac:dyDescent="0.35">
      <c r="A13" s="112" t="s">
        <v>123</v>
      </c>
      <c r="B13" s="128" t="s">
        <v>98</v>
      </c>
      <c r="C13" s="112" t="s">
        <v>57</v>
      </c>
      <c r="D13" s="98">
        <v>6.42</v>
      </c>
      <c r="E13" s="93">
        <v>0.09</v>
      </c>
      <c r="F13" s="99">
        <f t="shared" si="1"/>
        <v>6.9978000000000007</v>
      </c>
      <c r="G13" s="332">
        <v>850</v>
      </c>
      <c r="H13" s="332"/>
      <c r="I13" s="322">
        <f>D13*G13</f>
        <v>5457</v>
      </c>
      <c r="J13" s="322"/>
      <c r="K13" s="322">
        <f>F13*G13</f>
        <v>5948.130000000001</v>
      </c>
      <c r="L13" s="322"/>
    </row>
    <row r="14" spans="1:12" s="19" customFormat="1" ht="37.5" customHeight="1" x14ac:dyDescent="0.35">
      <c r="A14" s="112" t="s">
        <v>124</v>
      </c>
      <c r="B14" s="128" t="s">
        <v>98</v>
      </c>
      <c r="C14" s="112" t="s">
        <v>57</v>
      </c>
      <c r="D14" s="98">
        <v>8.7200000000000006</v>
      </c>
      <c r="E14" s="93">
        <v>0.09</v>
      </c>
      <c r="F14" s="94">
        <f t="shared" si="1"/>
        <v>9.5048000000000012</v>
      </c>
      <c r="G14" s="332">
        <v>100</v>
      </c>
      <c r="H14" s="332"/>
      <c r="I14" s="322">
        <f>D14*G14</f>
        <v>872.00000000000011</v>
      </c>
      <c r="J14" s="322"/>
      <c r="K14" s="322">
        <f>F14*G14</f>
        <v>950.48000000000013</v>
      </c>
      <c r="L14" s="322"/>
    </row>
    <row r="15" spans="1:12" s="19" customFormat="1" ht="37.5" customHeight="1" x14ac:dyDescent="0.35">
      <c r="A15" s="316" t="s">
        <v>102</v>
      </c>
      <c r="B15" s="317"/>
      <c r="C15" s="317"/>
      <c r="D15" s="317"/>
      <c r="E15" s="317"/>
      <c r="F15" s="317"/>
      <c r="G15" s="317"/>
      <c r="H15" s="318"/>
      <c r="I15" s="319">
        <f>I7+I9+I10+I12+I13+I14</f>
        <v>7109</v>
      </c>
      <c r="J15" s="319"/>
      <c r="K15" s="319">
        <f>K7+K9+K10+K12+K13+K14</f>
        <v>7748.8100000000013</v>
      </c>
      <c r="L15" s="319"/>
    </row>
    <row r="16" spans="1:12" x14ac:dyDescent="0.35">
      <c r="A16" s="330" t="s">
        <v>121</v>
      </c>
      <c r="B16" s="330"/>
      <c r="C16" s="330"/>
      <c r="D16" s="330"/>
      <c r="E16" s="330"/>
      <c r="F16" s="122"/>
      <c r="G16" s="78"/>
      <c r="H16" s="78"/>
      <c r="I16" s="320"/>
      <c r="J16" s="321"/>
      <c r="K16" s="320"/>
      <c r="L16" s="321"/>
    </row>
    <row r="17" spans="1:12" x14ac:dyDescent="0.35">
      <c r="A17" s="330"/>
      <c r="B17" s="330"/>
      <c r="C17" s="330"/>
      <c r="D17" s="330"/>
      <c r="E17" s="330"/>
      <c r="F17" s="122"/>
      <c r="G17" s="78"/>
      <c r="H17" s="78"/>
      <c r="J17" s="78"/>
      <c r="K17" s="78"/>
      <c r="L17" s="78"/>
    </row>
    <row r="18" spans="1:12" x14ac:dyDescent="0.35">
      <c r="A18" s="97"/>
      <c r="B18" s="97"/>
      <c r="C18" s="97"/>
      <c r="D18" s="97"/>
      <c r="E18" s="97"/>
      <c r="K18" s="314"/>
      <c r="L18" s="315"/>
    </row>
    <row r="19" spans="1:12" x14ac:dyDescent="0.35">
      <c r="A19" s="100"/>
      <c r="B19" s="71"/>
      <c r="C19" s="71"/>
    </row>
    <row r="20" spans="1:12" x14ac:dyDescent="0.35">
      <c r="A20" s="100"/>
      <c r="B20" s="71"/>
      <c r="C20" s="71"/>
    </row>
    <row r="21" spans="1:12" x14ac:dyDescent="0.35">
      <c r="A21" s="71"/>
      <c r="B21" s="71"/>
      <c r="C21" s="71"/>
    </row>
    <row r="23" spans="1:12" ht="14.5" x14ac:dyDescent="0.35">
      <c r="A23" s="96"/>
    </row>
  </sheetData>
  <customSheetViews>
    <customSheetView guid="{AEBFB8B1-F3B8-4BC1-8D6D-6E9109CD6111}" showPageBreaks="1" fitToPage="1" printArea="1">
      <pane ySplit="4" topLeftCell="A8" activePane="bottomLeft" state="frozen"/>
      <selection pane="bottomLeft" activeCell="D9" sqref="D9"/>
      <pageMargins left="0.59055118110236227" right="0.59055118110236227" top="0.98425196850393704" bottom="0.98425196850393704" header="0.51181102362204722" footer="0.51181102362204722"/>
      <pageSetup paperSize="9" scale="58" orientation="portrait" r:id="rId1"/>
      <headerFooter alignWithMargins="0"/>
    </customSheetView>
  </customSheetViews>
  <mergeCells count="37">
    <mergeCell ref="A2:L2"/>
    <mergeCell ref="A16:E17"/>
    <mergeCell ref="G5:H5"/>
    <mergeCell ref="G8:H8"/>
    <mergeCell ref="G7:H7"/>
    <mergeCell ref="G10:H10"/>
    <mergeCell ref="G9:H9"/>
    <mergeCell ref="G11:H11"/>
    <mergeCell ref="G12:H12"/>
    <mergeCell ref="G13:H13"/>
    <mergeCell ref="G14:H14"/>
    <mergeCell ref="A6:L6"/>
    <mergeCell ref="I7:J7"/>
    <mergeCell ref="K7:L7"/>
    <mergeCell ref="I5:J5"/>
    <mergeCell ref="K5:L5"/>
    <mergeCell ref="I11:J11"/>
    <mergeCell ref="K11:L11"/>
    <mergeCell ref="A4:L4"/>
    <mergeCell ref="I9:J9"/>
    <mergeCell ref="K9:L9"/>
    <mergeCell ref="I10:J10"/>
    <mergeCell ref="K10:L10"/>
    <mergeCell ref="I8:J8"/>
    <mergeCell ref="K8:L8"/>
    <mergeCell ref="I13:J13"/>
    <mergeCell ref="I14:J14"/>
    <mergeCell ref="K12:L12"/>
    <mergeCell ref="K13:L13"/>
    <mergeCell ref="K14:L14"/>
    <mergeCell ref="I12:J12"/>
    <mergeCell ref="K18:L18"/>
    <mergeCell ref="A15:H15"/>
    <mergeCell ref="I15:J15"/>
    <mergeCell ref="K15:L15"/>
    <mergeCell ref="I16:J16"/>
    <mergeCell ref="K16:L16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58" orientation="portrait" r:id="rId2"/>
  <headerFooter alignWithMargins="0">
    <oddHeader xml:space="preserve">&amp;LAanbesteding Cateringdienstverlening t.b.v. Concernverlener FMH
met zaaknummer 31151096
</oddHead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1568-B922-4121-B8B9-4DD8A8F4988A}">
  <dimension ref="A2:K18"/>
  <sheetViews>
    <sheetView tabSelected="1" workbookViewId="0">
      <selection activeCell="M10" sqref="M10"/>
    </sheetView>
  </sheetViews>
  <sheetFormatPr defaultRowHeight="12.5" x14ac:dyDescent="0.25"/>
  <cols>
    <col min="6" max="6" width="12.81640625" customWidth="1"/>
    <col min="7" max="7" width="9.1796875" customWidth="1"/>
    <col min="10" max="10" width="11.453125" customWidth="1"/>
    <col min="11" max="11" width="2.54296875" customWidth="1"/>
    <col min="19" max="19" width="1.453125" customWidth="1"/>
    <col min="29" max="29" width="1.81640625" customWidth="1"/>
    <col min="37" max="37" width="3" customWidth="1"/>
  </cols>
  <sheetData>
    <row r="2" spans="1:11" ht="12.75" customHeight="1" x14ac:dyDescent="0.25">
      <c r="A2" s="337" t="s">
        <v>113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</row>
    <row r="3" spans="1:11" ht="13.5" customHeight="1" x14ac:dyDescent="0.25">
      <c r="A3" s="337"/>
      <c r="B3" s="337"/>
      <c r="C3" s="337"/>
      <c r="D3" s="337"/>
      <c r="E3" s="337"/>
      <c r="F3" s="337"/>
      <c r="G3" s="337"/>
      <c r="H3" s="337"/>
      <c r="I3" s="337"/>
      <c r="J3" s="337"/>
      <c r="K3" s="337"/>
    </row>
    <row r="5" spans="1:11" ht="39.75" customHeight="1" x14ac:dyDescent="0.25">
      <c r="B5" s="342" t="s">
        <v>96</v>
      </c>
      <c r="C5" s="342"/>
      <c r="D5" s="342" t="s">
        <v>89</v>
      </c>
      <c r="E5" s="342"/>
      <c r="F5" s="342"/>
      <c r="G5" s="271" t="s">
        <v>81</v>
      </c>
      <c r="H5" s="342" t="s">
        <v>90</v>
      </c>
      <c r="I5" s="342"/>
      <c r="J5" s="342"/>
    </row>
    <row r="6" spans="1:11" x14ac:dyDescent="0.25">
      <c r="B6" s="338">
        <v>400</v>
      </c>
      <c r="C6" s="338"/>
      <c r="D6" s="339"/>
      <c r="E6" s="339"/>
      <c r="F6" s="339"/>
      <c r="G6" s="268"/>
      <c r="H6" s="339">
        <f>B6*D6*(1+G6)</f>
        <v>0</v>
      </c>
      <c r="I6" s="339"/>
      <c r="J6" s="339"/>
    </row>
    <row r="7" spans="1:11" x14ac:dyDescent="0.25">
      <c r="B7" s="247"/>
      <c r="C7" s="247"/>
      <c r="D7" s="247"/>
      <c r="E7" s="247"/>
      <c r="F7" s="247"/>
      <c r="G7" s="270"/>
      <c r="H7" s="247"/>
      <c r="I7" s="247"/>
      <c r="J7" s="247"/>
    </row>
    <row r="8" spans="1:11" ht="30.75" customHeight="1" x14ac:dyDescent="0.25">
      <c r="B8" s="342" t="s">
        <v>119</v>
      </c>
      <c r="C8" s="342"/>
      <c r="D8" s="343" t="s">
        <v>91</v>
      </c>
      <c r="E8" s="343"/>
      <c r="F8" s="343"/>
      <c r="G8" s="272" t="s">
        <v>81</v>
      </c>
      <c r="H8" s="343" t="s">
        <v>92</v>
      </c>
      <c r="I8" s="343"/>
      <c r="J8" s="343"/>
    </row>
    <row r="9" spans="1:11" x14ac:dyDescent="0.25">
      <c r="B9" s="338">
        <v>3500</v>
      </c>
      <c r="C9" s="338"/>
      <c r="D9" s="339"/>
      <c r="E9" s="339"/>
      <c r="F9" s="339"/>
      <c r="G9" s="268"/>
      <c r="H9" s="339">
        <f>B9*D9*(1+G9)</f>
        <v>0</v>
      </c>
      <c r="I9" s="341"/>
      <c r="J9" s="341"/>
    </row>
    <row r="10" spans="1:11" x14ac:dyDescent="0.25">
      <c r="B10" s="247"/>
      <c r="C10" s="247"/>
      <c r="D10" s="247"/>
      <c r="E10" s="247"/>
      <c r="F10" s="247"/>
      <c r="G10" s="270"/>
      <c r="H10" s="247"/>
      <c r="I10" s="247"/>
      <c r="J10" s="247"/>
    </row>
    <row r="11" spans="1:11" ht="37" customHeight="1" x14ac:dyDescent="0.25">
      <c r="B11" s="342" t="s">
        <v>120</v>
      </c>
      <c r="C11" s="342"/>
      <c r="D11" s="342" t="s">
        <v>93</v>
      </c>
      <c r="E11" s="342"/>
      <c r="F11" s="342"/>
      <c r="G11" s="271" t="s">
        <v>81</v>
      </c>
      <c r="H11" s="342" t="s">
        <v>94</v>
      </c>
      <c r="I11" s="342"/>
      <c r="J11" s="342"/>
    </row>
    <row r="12" spans="1:11" x14ac:dyDescent="0.25">
      <c r="B12" s="344">
        <v>2000</v>
      </c>
      <c r="C12" s="345"/>
      <c r="D12" s="339"/>
      <c r="E12" s="339"/>
      <c r="F12" s="339"/>
      <c r="G12" s="269"/>
      <c r="H12" s="339">
        <f>B12*D12*(1+G12)</f>
        <v>0</v>
      </c>
      <c r="I12" s="339"/>
      <c r="J12" s="339"/>
    </row>
    <row r="13" spans="1:11" x14ac:dyDescent="0.25">
      <c r="G13" s="270"/>
    </row>
    <row r="14" spans="1:11" ht="27.75" customHeight="1" x14ac:dyDescent="0.25">
      <c r="B14" s="342" t="s">
        <v>108</v>
      </c>
      <c r="C14" s="342"/>
      <c r="D14" s="343" t="s">
        <v>109</v>
      </c>
      <c r="E14" s="343"/>
      <c r="F14" s="343"/>
      <c r="G14" s="272" t="s">
        <v>81</v>
      </c>
      <c r="H14" s="343" t="s">
        <v>95</v>
      </c>
      <c r="I14" s="343"/>
      <c r="J14" s="343"/>
    </row>
    <row r="15" spans="1:11" x14ac:dyDescent="0.25">
      <c r="B15" s="338">
        <v>250</v>
      </c>
      <c r="C15" s="338"/>
      <c r="D15" s="339"/>
      <c r="E15" s="339"/>
      <c r="F15" s="339"/>
      <c r="G15" s="268"/>
      <c r="H15" s="339">
        <f>B15*D15*(1+G15)</f>
        <v>0</v>
      </c>
      <c r="I15" s="339"/>
      <c r="J15" s="339"/>
    </row>
    <row r="17" spans="2:10" ht="13" x14ac:dyDescent="0.3">
      <c r="B17" s="340"/>
      <c r="C17" s="340"/>
      <c r="D17" s="348" t="s">
        <v>111</v>
      </c>
      <c r="E17" s="348"/>
      <c r="F17" s="348"/>
      <c r="G17" s="273"/>
      <c r="H17" s="348" t="s">
        <v>110</v>
      </c>
      <c r="I17" s="348"/>
      <c r="J17" s="348"/>
    </row>
    <row r="18" spans="2:10" x14ac:dyDescent="0.25">
      <c r="B18" s="346" t="s">
        <v>102</v>
      </c>
      <c r="C18" s="347"/>
      <c r="D18" s="349">
        <f>SUM(D6,D9,D12,D15)</f>
        <v>0</v>
      </c>
      <c r="E18" s="349"/>
      <c r="F18" s="349"/>
      <c r="H18" s="349">
        <f>SUM(H6,H9,H12,H15)</f>
        <v>0</v>
      </c>
      <c r="I18" s="349"/>
      <c r="J18" s="349"/>
    </row>
  </sheetData>
  <mergeCells count="31">
    <mergeCell ref="H12:J12"/>
    <mergeCell ref="B5:C5"/>
    <mergeCell ref="B6:C6"/>
    <mergeCell ref="D5:F5"/>
    <mergeCell ref="H5:J5"/>
    <mergeCell ref="D6:F6"/>
    <mergeCell ref="H6:J6"/>
    <mergeCell ref="B8:C8"/>
    <mergeCell ref="D8:F8"/>
    <mergeCell ref="H8:J8"/>
    <mergeCell ref="B18:C18"/>
    <mergeCell ref="D17:F17"/>
    <mergeCell ref="D18:F18"/>
    <mergeCell ref="H18:J18"/>
    <mergeCell ref="H17:J17"/>
    <mergeCell ref="A2:K3"/>
    <mergeCell ref="B15:C15"/>
    <mergeCell ref="D15:F15"/>
    <mergeCell ref="H15:J15"/>
    <mergeCell ref="B17:C17"/>
    <mergeCell ref="B9:C9"/>
    <mergeCell ref="D9:F9"/>
    <mergeCell ref="H9:J9"/>
    <mergeCell ref="B14:C14"/>
    <mergeCell ref="D14:F14"/>
    <mergeCell ref="H14:J14"/>
    <mergeCell ref="B11:C11"/>
    <mergeCell ref="D11:F11"/>
    <mergeCell ref="H11:J11"/>
    <mergeCell ref="B12:C12"/>
    <mergeCell ref="D12:F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22"/>
  <sheetViews>
    <sheetView showGridLines="0" zoomScaleNormal="100" zoomScaleSheetLayoutView="100" workbookViewId="0">
      <selection activeCell="E13" sqref="E13"/>
    </sheetView>
  </sheetViews>
  <sheetFormatPr defaultRowHeight="12.5" x14ac:dyDescent="0.25"/>
  <cols>
    <col min="1" max="1" width="32.81640625" customWidth="1"/>
    <col min="2" max="2" width="38.54296875" customWidth="1"/>
    <col min="3" max="3" width="30.54296875" customWidth="1"/>
    <col min="4" max="4" width="37.26953125" bestFit="1" customWidth="1"/>
    <col min="5" max="5" width="37.26953125" customWidth="1"/>
  </cols>
  <sheetData>
    <row r="1" spans="1:6" ht="19.5" x14ac:dyDescent="0.25">
      <c r="A1" s="337" t="s">
        <v>132</v>
      </c>
      <c r="B1" s="337"/>
      <c r="C1" s="337"/>
      <c r="D1" s="337"/>
      <c r="E1" s="256"/>
    </row>
    <row r="2" spans="1:6" x14ac:dyDescent="0.25">
      <c r="A2" s="27"/>
      <c r="B2" s="23"/>
      <c r="C2" s="23"/>
      <c r="D2" s="263"/>
      <c r="E2" s="77"/>
    </row>
    <row r="3" spans="1:6" x14ac:dyDescent="0.25">
      <c r="A3" s="357" t="s">
        <v>112</v>
      </c>
      <c r="B3" s="358"/>
      <c r="C3" s="248" t="s">
        <v>86</v>
      </c>
      <c r="D3" s="248" t="s">
        <v>85</v>
      </c>
      <c r="E3" s="257"/>
    </row>
    <row r="4" spans="1:6" ht="15.75" customHeight="1" x14ac:dyDescent="0.25">
      <c r="A4" s="355" t="s">
        <v>116</v>
      </c>
      <c r="B4" s="356"/>
      <c r="C4" s="252">
        <f>'2. Aanneemsom'!$G$55</f>
        <v>0</v>
      </c>
      <c r="D4" s="264">
        <f>'2. Aanneemsom'!$I$55</f>
        <v>0</v>
      </c>
      <c r="E4" s="255"/>
    </row>
    <row r="5" spans="1:6" ht="12" customHeight="1" x14ac:dyDescent="0.25">
      <c r="A5" s="254"/>
      <c r="B5" s="254"/>
      <c r="C5" s="255"/>
      <c r="D5" s="265"/>
      <c r="E5" s="255"/>
    </row>
    <row r="6" spans="1:6" x14ac:dyDescent="0.25">
      <c r="A6" s="357" t="s">
        <v>14</v>
      </c>
      <c r="B6" s="358"/>
      <c r="C6" s="248" t="s">
        <v>87</v>
      </c>
      <c r="D6" s="248" t="s">
        <v>85</v>
      </c>
      <c r="E6" s="257"/>
    </row>
    <row r="7" spans="1:6" x14ac:dyDescent="0.25">
      <c r="A7" s="353" t="s">
        <v>117</v>
      </c>
      <c r="B7" s="354"/>
      <c r="C7" s="253">
        <f>'3. Banqueting'!$I$15</f>
        <v>7109</v>
      </c>
      <c r="D7" s="253">
        <f>'3. Banqueting'!$K$15</f>
        <v>7748.8100000000013</v>
      </c>
      <c r="E7" s="258"/>
    </row>
    <row r="8" spans="1:6" x14ac:dyDescent="0.25">
      <c r="A8" s="23"/>
      <c r="B8" s="23"/>
      <c r="C8" s="111"/>
      <c r="D8" s="266"/>
      <c r="E8" s="259"/>
      <c r="F8" s="92"/>
    </row>
    <row r="9" spans="1:6" x14ac:dyDescent="0.25">
      <c r="A9" s="357" t="s">
        <v>14</v>
      </c>
      <c r="B9" s="358"/>
      <c r="C9" s="248" t="s">
        <v>87</v>
      </c>
      <c r="D9" s="248" t="s">
        <v>85</v>
      </c>
      <c r="E9" s="257"/>
      <c r="F9" s="92"/>
    </row>
    <row r="10" spans="1:6" x14ac:dyDescent="0.25">
      <c r="A10" s="353" t="s">
        <v>118</v>
      </c>
      <c r="B10" s="354"/>
      <c r="C10" s="253">
        <f>'4. Koffieautomaten'!$D$18</f>
        <v>0</v>
      </c>
      <c r="D10" s="253">
        <f>'4. Koffieautomaten'!$H$18</f>
        <v>0</v>
      </c>
      <c r="E10" s="257"/>
      <c r="F10" s="92"/>
    </row>
    <row r="11" spans="1:6" ht="13" thickBot="1" x14ac:dyDescent="0.3">
      <c r="A11" s="23"/>
      <c r="B11" s="23"/>
      <c r="C11" s="23"/>
      <c r="D11" s="267"/>
      <c r="E11" s="260"/>
    </row>
    <row r="12" spans="1:6" ht="13" x14ac:dyDescent="0.3">
      <c r="A12" s="16"/>
      <c r="B12" s="17"/>
      <c r="C12" s="249" t="s">
        <v>114</v>
      </c>
      <c r="D12" s="250" t="s">
        <v>115</v>
      </c>
      <c r="E12" s="261"/>
      <c r="F12" s="92"/>
    </row>
    <row r="13" spans="1:6" ht="56.25" customHeight="1" thickBot="1" x14ac:dyDescent="0.3">
      <c r="A13" s="350" t="s">
        <v>45</v>
      </c>
      <c r="B13" s="351"/>
      <c r="C13" s="251">
        <f>SUM(C4,C7,C10)</f>
        <v>7109</v>
      </c>
      <c r="D13" s="251">
        <f>SUM(D4,D7,D10)</f>
        <v>7748.8100000000013</v>
      </c>
      <c r="E13" s="262"/>
    </row>
    <row r="14" spans="1:6" ht="13" x14ac:dyDescent="0.3">
      <c r="A14" s="22"/>
      <c r="B14" s="22"/>
      <c r="C14" s="22"/>
      <c r="D14" s="33"/>
      <c r="E14" s="33"/>
      <c r="F14" s="92"/>
    </row>
    <row r="15" spans="1:6" ht="35.25" customHeight="1" x14ac:dyDescent="0.3">
      <c r="A15" s="352" t="s">
        <v>88</v>
      </c>
      <c r="B15" s="352"/>
      <c r="C15" s="352"/>
      <c r="D15" s="352"/>
      <c r="E15" s="108"/>
    </row>
    <row r="16" spans="1:6" ht="13.5" customHeight="1" x14ac:dyDescent="0.3">
      <c r="A16" s="352" t="s">
        <v>59</v>
      </c>
      <c r="B16" s="352"/>
      <c r="C16" s="352"/>
      <c r="D16" s="352"/>
      <c r="E16" s="108"/>
    </row>
    <row r="17" spans="1:5" ht="13.5" x14ac:dyDescent="0.35">
      <c r="A17" s="88"/>
      <c r="B17" s="22"/>
      <c r="C17" s="22"/>
      <c r="D17" s="22"/>
      <c r="E17" s="22"/>
    </row>
    <row r="18" spans="1:5" ht="26.25" customHeight="1" x14ac:dyDescent="0.25">
      <c r="A18" s="92" t="s">
        <v>54</v>
      </c>
    </row>
    <row r="19" spans="1:5" x14ac:dyDescent="0.25">
      <c r="A19" s="92" t="s">
        <v>54</v>
      </c>
    </row>
    <row r="20" spans="1:5" x14ac:dyDescent="0.25">
      <c r="A20" s="22"/>
      <c r="B20" s="22"/>
      <c r="C20" s="22"/>
      <c r="D20" s="22"/>
      <c r="E20" s="22"/>
    </row>
    <row r="21" spans="1:5" x14ac:dyDescent="0.25">
      <c r="A21" s="22"/>
      <c r="B21" s="22"/>
      <c r="C21" s="22"/>
      <c r="D21" s="22"/>
      <c r="E21" s="22"/>
    </row>
    <row r="22" spans="1:5" x14ac:dyDescent="0.25">
      <c r="A22" s="22"/>
      <c r="B22" s="22"/>
      <c r="C22" s="22"/>
      <c r="D22" s="22"/>
      <c r="E22" s="22"/>
    </row>
  </sheetData>
  <customSheetViews>
    <customSheetView guid="{AEBFB8B1-F3B8-4BC1-8D6D-6E9109CD6111}" showPageBreaks="1" fitToPage="1" printArea="1" topLeftCell="A13">
      <selection activeCell="B26" sqref="B26"/>
      <pageMargins left="0.75" right="0.75" top="1" bottom="1" header="0.5" footer="0.5"/>
      <pageSetup paperSize="9" scale="69" orientation="portrait" r:id="rId1"/>
      <headerFooter alignWithMargins="0"/>
    </customSheetView>
  </customSheetViews>
  <mergeCells count="10">
    <mergeCell ref="A13:B13"/>
    <mergeCell ref="A15:D15"/>
    <mergeCell ref="A16:D16"/>
    <mergeCell ref="A1:D1"/>
    <mergeCell ref="A7:B7"/>
    <mergeCell ref="A4:B4"/>
    <mergeCell ref="A3:B3"/>
    <mergeCell ref="A6:B6"/>
    <mergeCell ref="A9:B9"/>
    <mergeCell ref="A10:B10"/>
  </mergeCells>
  <phoneticPr fontId="0" type="noConversion"/>
  <pageMargins left="0.75" right="0.75" top="1" bottom="1" header="0.5" footer="0.5"/>
  <pageSetup paperSize="9" scale="52" orientation="portrait" r:id="rId2"/>
  <headerFooter alignWithMargins="0">
    <oddHeader xml:space="preserve">&amp;LAanbesteding Cateringdienstverlening t.b.v. Concerndienstverlener FMH met zaaknummer 31151096
</oddHead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17B457BB2C3B41B909D8C4DA11F0A8" ma:contentTypeVersion="11" ma:contentTypeDescription="Een nieuw document maken." ma:contentTypeScope="" ma:versionID="8e2c517d6c767b409cbd69d1d79fdde6">
  <xsd:schema xmlns:xsd="http://www.w3.org/2001/XMLSchema" xmlns:xs="http://www.w3.org/2001/XMLSchema" xmlns:p="http://schemas.microsoft.com/office/2006/metadata/properties" xmlns:ns2="74a528d1-267b-41a2-9cae-d5fdaa8c5a90" xmlns:ns3="ec83273c-a814-441b-9c33-b4075d4b0408" targetNamespace="http://schemas.microsoft.com/office/2006/metadata/properties" ma:root="true" ma:fieldsID="2cb572a6c1972ff1403945b079d800ba" ns2:_="" ns3:_="">
    <xsd:import namespace="74a528d1-267b-41a2-9cae-d5fdaa8c5a90"/>
    <xsd:import namespace="ec83273c-a814-441b-9c33-b4075d4b04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528d1-267b-41a2-9cae-d5fdaa8c5a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a3ee76a3-f72e-4a77-82d6-0e2fcf465a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3273c-a814-441b-9c33-b4075d4b040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a0383e3-d25e-4871-be8e-bed1537c6e94}" ma:internalName="TaxCatchAll" ma:showField="CatchAllData" ma:web="ec83273c-a814-441b-9c33-b4075d4b04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9E37B9-C563-4821-98C3-AB4A3A9372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5DBC5F-BEAB-48C4-9230-F7E6DA2C9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a528d1-267b-41a2-9cae-d5fdaa8c5a90"/>
    <ds:schemaRef ds:uri="ec83273c-a814-441b-9c33-b4075d4b04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1. Instructie en informatie</vt:lpstr>
      <vt:lpstr>2. Aanneemsom</vt:lpstr>
      <vt:lpstr>3. Banqueting</vt:lpstr>
      <vt:lpstr>4. Koffieautomaten</vt:lpstr>
      <vt:lpstr>5. Totale Kosten</vt:lpstr>
      <vt:lpstr>'1. Instructie en informatie'!Afdrukbereik</vt:lpstr>
      <vt:lpstr>'2. Aanneemsom'!Afdrukbereik</vt:lpstr>
      <vt:lpstr>'3. Banqueting'!Afdrukbereik</vt:lpstr>
      <vt:lpstr>'5. Totale Kosten'!Afdrukbereik</vt:lpstr>
      <vt:lpstr>'2. Aanneemsom'!Afdruktitels</vt:lpstr>
    </vt:vector>
  </TitlesOfParts>
  <Company>Veric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en Vera</dc:creator>
  <cp:lastModifiedBy>Schuurman, W.A. (Wietske)</cp:lastModifiedBy>
  <cp:lastPrinted>2022-06-02T14:53:24Z</cp:lastPrinted>
  <dcterms:created xsi:type="dcterms:W3CDTF">2002-11-26T20:08:27Z</dcterms:created>
  <dcterms:modified xsi:type="dcterms:W3CDTF">2024-09-30T18:44:47Z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 31151096.xlsx</vt:lpwstr>
  </property>
</Properties>
</file>