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onika.kolanska\Desktop\"/>
    </mc:Choice>
  </mc:AlternateContent>
  <xr:revisionPtr revIDLastSave="0" documentId="13_ncr:1_{C164C3CE-17B5-47E5-93D4-F52AECE7A349}" xr6:coauthVersionLast="47" xr6:coauthVersionMax="47" xr10:uidLastSave="{00000000-0000-0000-0000-000000000000}"/>
  <bookViews>
    <workbookView xWindow="-120" yWindow="-120" windowWidth="21840" windowHeight="13140" xr2:uid="{259B01F2-1A64-4C05-93A6-6CF4A1BD8687}"/>
  </bookViews>
  <sheets>
    <sheet name="Gemeentehuis" sheetId="1" r:id="rId1"/>
    <sheet name="Blad1" sheetId="3" state="hidden" r:id="rId2"/>
    <sheet name="Thuiswerkplekk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1" i="1"/>
  <c r="F20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G6" i="2"/>
  <c r="G7" i="2"/>
  <c r="G8" i="2"/>
  <c r="G9" i="2"/>
  <c r="G10" i="2"/>
  <c r="G11" i="2"/>
  <c r="G12" i="2"/>
  <c r="G13" i="2"/>
  <c r="G14" i="2"/>
  <c r="G15" i="2"/>
  <c r="G16" i="2"/>
  <c r="G17" i="2"/>
  <c r="G5" i="2"/>
  <c r="G19" i="2" s="1"/>
  <c r="F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tc={FEF33722-F871-41AD-8C82-9C24B9407E7C}</author>
    <author>tc={984A03C8-C95E-4AEB-8F0E-4B42EBFEEF70}</author>
    <author>tc={FBDFA6AB-FE92-4E1B-9DA2-8745F20B5CEB}</author>
    <author>tc={E4327C9D-1F20-48E1-8312-0D464ED0E0CF}</author>
  </authors>
  <commentList>
    <comment ref="F5" authorId="0" shapeId="0" xr:uid="{FEF33722-F871-41AD-8C82-9C24B9407E7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Eerste opzet. Christine wil jij de normen checken. En indien bekend nog meer vaste meubels toevoegen</t>
      </text>
    </comment>
    <comment ref="C9" authorId="1" shapeId="0" xr:uid="{984A03C8-C95E-4AEB-8F0E-4B42EBFEEF7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Wel of geen netweave als standaard?</t>
      </text>
    </comment>
    <comment ref="C17" authorId="2" shapeId="0" xr:uid="{FBDFA6AB-FE92-4E1B-9DA2-8745F20B5CE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Klopt dit nog?</t>
      </text>
    </comment>
    <comment ref="C21" authorId="3" shapeId="0" xr:uid="{E4327C9D-1F20-48E1-8312-0D464ED0E0C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Willen we deze ook? Ondanks geen bewegende delen</t>
      </text>
    </comment>
  </commentList>
</comments>
</file>

<file path=xl/sharedStrings.xml><?xml version="1.0" encoding="utf-8"?>
<sst xmlns="http://schemas.openxmlformats.org/spreadsheetml/2006/main" count="187" uniqueCount="87">
  <si>
    <t>Bijlage D Tarievenblad levering en onderhoud meubilair gemeente Velsen</t>
  </si>
  <si>
    <t>Meubilair gemeente Velsen</t>
  </si>
  <si>
    <t>Soort meubilair</t>
  </si>
  <si>
    <t>Levering of 
dienst</t>
  </si>
  <si>
    <t>Omschrijving</t>
  </si>
  <si>
    <t>Stukprijs (excl. BTW)</t>
  </si>
  <si>
    <t>Geschat aantal per jaar</t>
  </si>
  <si>
    <t>Totaal (excl. BTW)</t>
  </si>
  <si>
    <t>Bureau Enkel</t>
  </si>
  <si>
    <t xml:space="preserve">Levering </t>
  </si>
  <si>
    <t>Second life - TM (of gelijkwaardig) 1600X800; sta-zit werkplek. NPR 1813:2016. NEN-EN 527 1,2 en 3 en NEN-EN 3087. Wit onderstel, wit bovenblad. Elektrisch in hoogte verstelbaar (630-1300 mm)</t>
  </si>
  <si>
    <t>Bureau DUO</t>
  </si>
  <si>
    <t xml:space="preserve">Bureau </t>
  </si>
  <si>
    <t xml:space="preserve">Dienst 
</t>
  </si>
  <si>
    <t>Preventief onderhoud bureau uitgaande van Second life - TM (of gelijkwaardig) 1600X800; sta-zit werkplek.</t>
  </si>
  <si>
    <t>Bureau</t>
  </si>
  <si>
    <t>Dienst</t>
  </si>
  <si>
    <t xml:space="preserve">Motor reparatie/vervangen standaard bureau </t>
  </si>
  <si>
    <t xml:space="preserve">Dienst </t>
  </si>
  <si>
    <t>Vervangen blad standaard bureau 1600 x 800 mm</t>
  </si>
  <si>
    <t>Bureaustoel</t>
  </si>
  <si>
    <t>Second life - Bureaustoel Rohde Grahl T100 (of gelijkwaardig), netweave rugleuning NPR 1813. NEN-EN 1335 1 en 2 en NEN-EN 16139 (duurzaamheid, sterkte en veiligheid). Inclusief armleuning aan te schuiven tot aan de rugleuning onder het bureau (740 mm hoogte), met wielen geschikt voor tapijt</t>
  </si>
  <si>
    <t>Preventief onderhoud bureaustoel uitgaande van Second life - Bureaustoel Rohde Grahl T100 (of gelijkwaardig), netweave rugleuning NPR 1813. NEN-EN 1335 1 en 2 en NEN-EN 16139 (duurzaamheid, sterkte en veiligheid). Inclusief armleuning aan te schuiven tot aan de rugleuning onder het bureau (740 mm hoogte), met wielen geschikt voor tapijt</t>
  </si>
  <si>
    <t>Vervangen armlegger standaard bureaustoel Rohde Grahl T100
(buiten garantie)</t>
  </si>
  <si>
    <t>Vervangen set wielen standaard bureaustoel Rohde Grahl T100
(buiten garantie)</t>
  </si>
  <si>
    <t>Herstofferen van zitting leuning zonder vulling standaard bureaustoel Rohde Grahl T100 
(buiten garantie)</t>
  </si>
  <si>
    <t>Herstofferen van zitting leuning met vulling standaard bureaustoel Rohde Grahl T100 
(buiten garantie)</t>
  </si>
  <si>
    <t xml:space="preserve">Bureaustoel </t>
  </si>
  <si>
    <t>Vervangen gasveer standaard bureaustoel Rohde Grahl T100
(buiten garantie)</t>
  </si>
  <si>
    <t>Vergaderstoel</t>
  </si>
  <si>
    <t>Second life - Vergaderstoel, gestoffeerd, stapelbaar, met armleggers, voorzien van tapijtglijders, verschillende modellen mogelijk</t>
  </si>
  <si>
    <t>Preventief onderhoud vergaderstoel uitgaande van een Second life - Vergaderstoel met beweegbare delen</t>
  </si>
  <si>
    <t>Aanlandtafel</t>
  </si>
  <si>
    <t>Second life - Massief eiken blad, stalen onderstel Oxford RAL 9005, afmeting 3000 x 1000 x 700 mm</t>
  </si>
  <si>
    <t>Aanland stoel</t>
  </si>
  <si>
    <t>Second life - verschillende stoelen, in hoogte verstelbaar met gasveer, armleuningen, set wielen geschikt voor tapijt</t>
  </si>
  <si>
    <t>Preventief onderhoud aanlandstoel uitgaande van een Second life aanlandstoel - verschillende stoelen, met beweegbare delen</t>
  </si>
  <si>
    <t>Beoordelingsprijs P1 Gemeentehuis</t>
  </si>
  <si>
    <t>Bijlage ….. A Tarievenblad levering en onderhoud meubilair gemeente Velsen</t>
  </si>
  <si>
    <t>Second life - TM (of gelijkwaardig) 160X80; sta-zit werkplek. NPR 1813:2016. NEN-EN 527 1,2 en 3 en NEN-EN 3087. Wit onderstel, wit bovenblad. Elektrisch in hoogte verstelbaar</t>
  </si>
  <si>
    <t>iets ten behoeven van blad vervangen? Of iets van stelmonitor?</t>
  </si>
  <si>
    <t>Dienst 
(per werkplek)</t>
  </si>
  <si>
    <t>Preventief onderhoud bureau uitgaande van Second life - TM (of gelijkwaardig) 160X80; sta-zit werkplek.</t>
  </si>
  <si>
    <t>Second life - Bureaustoel NPR 1813. NEN-EN 1335 1 en 2 en NEN-EN 16139 (duurzaamheid, sterkte en veiligheid). Inclusief armleuning aan te schuiven tot aan de rugleuning onder het bureau (74 cm hoogte)</t>
  </si>
  <si>
    <t>Vervangen armleggen 
(buiten garantie)</t>
  </si>
  <si>
    <t>Vervangen set wielen
(buiten garantie)</t>
  </si>
  <si>
    <t>Her stofferen van zitting of leuning zonder vulling.
(buiten garantie)</t>
  </si>
  <si>
    <t>Her stofferen van zitting of leuning inclusief vulling.
(buiten garantie)</t>
  </si>
  <si>
    <t>Vervangen gasveer 
(buiten garantie)</t>
  </si>
  <si>
    <t>Iets van vervangen stelknop?  Gezien preventieve bevindingen?</t>
  </si>
  <si>
    <t>Preventief onderhoud bureaustoel uitgaande van een Second life - Bureaustoel NPR 1813. NEN-EN 1335 1 en 2 en NEN-EN 16139 (duurzaamheid, sterkte en veiligheid). Inclusief armleuning aan te schuiven tot aan de rugleuning onder het bureau (74 cm hoogte)</t>
  </si>
  <si>
    <t>Second life - Vergaderstoel, Gestoffeerd, stapelbaar, met armleggers, voorzien van tapijtglijders</t>
  </si>
  <si>
    <t>Her stofferen zitting of leuning zonder vulling  (buiten garantie)</t>
  </si>
  <si>
    <t>Her stofferen zitting of leuning inclusief vulling  (buiten garantie)</t>
  </si>
  <si>
    <t xml:space="preserve">Meerprijs voor her stofferen met kunstleer </t>
  </si>
  <si>
    <t>Preventief onderhoud vergaderstoel uitgaande van een Second life - Vergaderstoel, Gestoffeerd, stapelbaar, met armleggers, voorzien van tapijtglijders</t>
  </si>
  <si>
    <t>Vergadertafel</t>
  </si>
  <si>
    <t>Hebben we hier een standaard voor??</t>
  </si>
  <si>
    <t>??</t>
  </si>
  <si>
    <t>Hebben we ook een standaard?</t>
  </si>
  <si>
    <t>Her stoffering? Gasveren? Wielen?Etc?</t>
  </si>
  <si>
    <t>Preventief ivm met bewegende delen?</t>
  </si>
  <si>
    <t xml:space="preserve">Meubilair Thuiswerkfaciliteiten van gemeente Velsen </t>
  </si>
  <si>
    <r>
      <rPr>
        <sz val="11"/>
        <color rgb="FF000000"/>
        <rFont val="Aptos Narrow"/>
        <family val="2"/>
      </rPr>
      <t>Second life - TM (of gelijkwaardig) 1400 x 800  sta-zit werkplek. NPR 1813:2016. NEN-EN 527 1,2 en 3 en NEN-EN 3087. Wit onderstel, licht eiken bo</t>
    </r>
    <r>
      <rPr>
        <sz val="11"/>
        <rFont val="Aptos Narrow"/>
        <family val="2"/>
      </rPr>
      <t>venblad. Elektrisch in hoogte verstelbaar</t>
    </r>
  </si>
  <si>
    <t>Second life - Bureaustoel (Huidige is BMA) NPR 1813. NEN-EN 1335 1 en 2 en NEN-EN 16139 (duurzaamheid, sterkte en veiligheid). Inclusief armleuning aan te schuiven tot aan de rugleuning onder het bureau (740 mm hoogte)</t>
  </si>
  <si>
    <t>Combideal</t>
  </si>
  <si>
    <t>Elektrisch verstelbaar 140*80 bureau + stoel</t>
  </si>
  <si>
    <t>Ergonomische 
rugsteun</t>
  </si>
  <si>
    <t>Balanskruk</t>
  </si>
  <si>
    <t>Laptop verhoger</t>
  </si>
  <si>
    <t>Transportkosten</t>
  </si>
  <si>
    <t>Per levering aan adres</t>
  </si>
  <si>
    <t>Per retour aan adres</t>
  </si>
  <si>
    <t>Verzendkosten</t>
  </si>
  <si>
    <t>Ergonomische oplossingen</t>
  </si>
  <si>
    <t>Revalisatie kosten</t>
  </si>
  <si>
    <t>Weer klaarmaken van meubilair uit de opslag (thuiswerkplekken in eigendom gemeente) voor verzending naar nieuwe medewerker</t>
  </si>
  <si>
    <t>Herstoffering van stoel standaard bureaustoel BMA</t>
  </si>
  <si>
    <t>Vervangen bureaublad standaard bureau 1400 x 800 mm</t>
  </si>
  <si>
    <t>Vervangen motor standaard bureau</t>
  </si>
  <si>
    <t xml:space="preserve">
</t>
  </si>
  <si>
    <t>Beoordelingsprijs P2 Thuiswerkplekken</t>
  </si>
  <si>
    <t>Optioneel</t>
  </si>
  <si>
    <t>Mochten er kosten doorberekend worden t.b.v. SGC1 dan dient inschrijver dit hier te vermelden.</t>
  </si>
  <si>
    <t>Inventarisatie kosten</t>
  </si>
  <si>
    <t>Per eenheid</t>
  </si>
  <si>
    <r>
      <t xml:space="preserve">*De optionele kosten voor de inventarisatie worden </t>
    </r>
    <r>
      <rPr>
        <b/>
        <i/>
        <sz val="11"/>
        <color theme="1"/>
        <rFont val="Aptos Narrow"/>
        <family val="2"/>
        <scheme val="minor"/>
      </rPr>
      <t>wel</t>
    </r>
    <r>
      <rPr>
        <i/>
        <sz val="11"/>
        <color theme="1"/>
        <rFont val="Aptos Narrow"/>
        <family val="2"/>
        <scheme val="minor"/>
      </rPr>
      <t xml:space="preserve"> meegenomen in de beoordelingsprijs.
Wanneer de Inschrijver geen Inventarisatie kosten rekent, vult hij '0' in bij de totale kosten.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</si>
</sst>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B0F0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00B0F0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0" xfId="0" applyFill="1"/>
    <xf numFmtId="0" fontId="0" fillId="3" borderId="2" xfId="0" applyFill="1" applyBorder="1" applyAlignment="1">
      <alignment wrapText="1"/>
    </xf>
    <xf numFmtId="0" fontId="0" fillId="4" borderId="3" xfId="0" applyFill="1" applyBorder="1"/>
    <xf numFmtId="0" fontId="1" fillId="3" borderId="2" xfId="0" applyFont="1" applyFill="1" applyBorder="1" applyAlignment="1">
      <alignment wrapText="1"/>
    </xf>
    <xf numFmtId="0" fontId="0" fillId="5" borderId="1" xfId="0" applyFill="1" applyBorder="1"/>
    <xf numFmtId="0" fontId="1" fillId="5" borderId="2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3" borderId="4" xfId="0" applyFill="1" applyBorder="1"/>
    <xf numFmtId="0" fontId="0" fillId="3" borderId="5" xfId="0" applyFill="1" applyBorder="1" applyAlignment="1">
      <alignment wrapText="1"/>
    </xf>
    <xf numFmtId="0" fontId="0" fillId="4" borderId="6" xfId="0" applyFill="1" applyBorder="1"/>
    <xf numFmtId="0" fontId="0" fillId="4" borderId="7" xfId="0" applyFill="1" applyBorder="1"/>
    <xf numFmtId="0" fontId="0" fillId="2" borderId="6" xfId="0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0" borderId="1" xfId="0" applyFont="1" applyBorder="1"/>
    <xf numFmtId="0" fontId="5" fillId="0" borderId="2" xfId="0" applyFont="1" applyBorder="1" applyAlignment="1">
      <alignment wrapText="1"/>
    </xf>
    <xf numFmtId="0" fontId="6" fillId="2" borderId="9" xfId="0" applyFont="1" applyFill="1" applyBorder="1"/>
    <xf numFmtId="0" fontId="0" fillId="4" borderId="9" xfId="0" applyFill="1" applyBorder="1"/>
    <xf numFmtId="0" fontId="6" fillId="2" borderId="10" xfId="0" applyFont="1" applyFill="1" applyBorder="1" applyAlignment="1">
      <alignment wrapText="1"/>
    </xf>
    <xf numFmtId="0" fontId="0" fillId="4" borderId="10" xfId="0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7" fillId="3" borderId="8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5" fillId="3" borderId="2" xfId="0" applyFont="1" applyFill="1" applyBorder="1" applyAlignment="1">
      <alignment wrapText="1"/>
    </xf>
    <xf numFmtId="0" fontId="2" fillId="3" borderId="11" xfId="0" applyFont="1" applyFill="1" applyBorder="1"/>
    <xf numFmtId="0" fontId="0" fillId="3" borderId="12" xfId="0" applyFill="1" applyBorder="1"/>
    <xf numFmtId="0" fontId="0" fillId="3" borderId="13" xfId="0" applyFill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4" borderId="15" xfId="0" applyFill="1" applyBorder="1"/>
    <xf numFmtId="0" fontId="0" fillId="0" borderId="16" xfId="0" applyBorder="1"/>
    <xf numFmtId="0" fontId="0" fillId="4" borderId="17" xfId="0" applyFill="1" applyBorder="1"/>
    <xf numFmtId="0" fontId="0" fillId="4" borderId="18" xfId="0" applyFill="1" applyBorder="1"/>
    <xf numFmtId="0" fontId="0" fillId="3" borderId="16" xfId="0" applyFill="1" applyBorder="1" applyAlignment="1">
      <alignment wrapText="1"/>
    </xf>
    <xf numFmtId="0" fontId="0" fillId="3" borderId="16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6" fillId="6" borderId="1" xfId="0" applyFont="1" applyFill="1" applyBorder="1"/>
    <xf numFmtId="0" fontId="11" fillId="6" borderId="1" xfId="0" applyFont="1" applyFill="1" applyBorder="1"/>
    <xf numFmtId="0" fontId="0" fillId="4" borderId="1" xfId="0" applyFill="1" applyBorder="1"/>
    <xf numFmtId="0" fontId="12" fillId="0" borderId="0" xfId="0" applyFont="1"/>
  </cellXfs>
  <cellStyles count="1">
    <cellStyle name="Standaard" xfId="0" builtinId="0"/>
  </cellStyles>
  <dxfs count="23"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rgb="FF000000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  <border>
        <right style="thin">
          <color rgb="FF000000"/>
        </right>
      </border>
    </dxf>
    <dxf>
      <fill>
        <patternFill patternType="solid">
          <fgColor indexed="64"/>
          <bgColor rgb="FFFFFF00"/>
        </patternFill>
      </fill>
      <border outline="0">
        <left style="thin">
          <color indexed="64"/>
        </left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outline="0">
        <left style="thin">
          <color indexed="64"/>
        </left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-0.249977111117893"/>
        </patternFill>
      </fill>
    </dxf>
    <dxf>
      <fill>
        <patternFill patternType="solid">
          <fgColor indexed="64"/>
          <bgColor rgb="FFFFFF00"/>
        </patternFill>
      </fill>
      <border outline="0">
        <left style="thin">
          <color indexed="64"/>
        </left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-0.249977111117893"/>
        </patternFill>
      </fill>
    </dxf>
    <dxf>
      <fill>
        <patternFill patternType="solid">
          <fgColor indexed="64"/>
          <bgColor theme="9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tricia Leliveld" id="{1B58664A-651E-4EAF-8420-BBB5EF326536}" userId="S::pleliveld@velsen.nl::6e0177d8-aef3-4a9e-97e5-4cf6c8f2bb8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EFBD63-DD8A-4327-91A0-4063D74D34AF}" name="Tabel1" displayName="Tabel1" ref="A4:F24" totalsRowCount="1" headerRowDxfId="22">
  <autoFilter ref="A4:F23" xr:uid="{0CEFBD63-DD8A-4327-91A0-4063D74D34AF}"/>
  <tableColumns count="6">
    <tableColumn id="1" xr3:uid="{6BFA7914-4BF4-4C8B-A2D0-9DB013D052DB}" name="Soort meubilair" totalsRowLabel="Beoordelingsprijs P1 Gemeentehuis" dataDxfId="11" totalsRowDxfId="5"/>
    <tableColumn id="2" xr3:uid="{FBFE8ED0-4B40-4747-A981-4AF41C6410D6}" name="Levering of _x000a_dienst" dataDxfId="10" totalsRowDxfId="4"/>
    <tableColumn id="3" xr3:uid="{3F3BF437-8CCA-45E7-869A-A8F4D1ACD719}" name="Omschrijving" dataDxfId="9" totalsRowDxfId="3"/>
    <tableColumn id="4" xr3:uid="{842BCB48-3CA6-4A36-85A5-9C6882B9E5D5}" name="Stukprijs (excl. BTW)" dataDxfId="8" totalsRowDxfId="2"/>
    <tableColumn id="5" xr3:uid="{D85F5D6E-3D4B-49A1-80A7-49A95E89E723}" name="Geschat aantal per jaar" dataDxfId="7" totalsRowDxfId="1"/>
    <tableColumn id="6" xr3:uid="{64CD306D-1DB8-4561-90E6-08D37DBF51D8}" name="Totaal (excl. BTW)" totalsRowFunction="custom" dataDxfId="6" totalsRowDxfId="0">
      <calculatedColumnFormula>Tabel1[[#This Row],[Stukprijs (excl. BTW)]]*Tabel1[[#This Row],[Geschat aantal per jaar]]</calculatedColumnFormula>
      <totalsRowFormula>SUM(F5:F23)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3CF001-0C99-460C-80B3-C361B4E6CA3D}" name="Tabel14" displayName="Tabel14" ref="A4:D27" totalsRowShown="0" headerRowDxfId="21">
  <autoFilter ref="A4:D27" xr:uid="{FE3CF001-0C99-460C-80B3-C361B4E6CA3D}"/>
  <tableColumns count="4">
    <tableColumn id="1" xr3:uid="{CB9AF836-2B46-4008-85D4-43A07F59A9E5}" name="Soort meubilair" dataDxfId="20"/>
    <tableColumn id="2" xr3:uid="{0AAF3D72-3F49-428D-82FA-1CC3A800654D}" name="Levering of _x000a_dienst" dataDxfId="19"/>
    <tableColumn id="3" xr3:uid="{AC351174-42FF-4999-B7E6-235E9E35B18E}" name="Omschrijving" dataDxfId="18"/>
    <tableColumn id="4" xr3:uid="{D7A26DB5-4F19-4E06-B3FC-81D835C2622F}" name="Stukprijs (excl. BTW)" dataDxfId="1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20DC06-80A9-4E11-9E5E-084960599275}" name="Tabel13" displayName="Tabel13" ref="B4:E19" totalsRowShown="0" headerRowDxfId="16">
  <autoFilter ref="B4:E19" xr:uid="{2B20DC06-80A9-4E11-9E5E-084960599275}"/>
  <tableColumns count="4">
    <tableColumn id="1" xr3:uid="{2BF2385E-C809-4732-BFFB-ACB08C9C8316}" name="Soort meubilair" dataDxfId="15"/>
    <tableColumn id="2" xr3:uid="{C20CA5D4-2AD1-4517-B45B-ABF4A9CA5F4C}" name="Levering of _x000a_dienst" dataDxfId="14"/>
    <tableColumn id="3" xr3:uid="{292E35C7-7D7F-4DA2-9736-FB348CF19A06}" name="Omschrijving" dataDxfId="13"/>
    <tableColumn id="4" xr3:uid="{57747ED7-9D68-47F8-A3A1-FB9DD91D6671}" name="Stukprijs (excl. BTW)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4-11-20T13:05:58.73" personId="{1B58664A-651E-4EAF-8420-BBB5EF326536}" id="{FEF33722-F871-41AD-8C82-9C24B9407E7C}">
    <text>Eerste opzet. Christine wil jij de normen checken. En indien bekend nog meer vaste meubels toevoegen</text>
  </threadedComment>
  <threadedComment ref="C9" dT="2024-11-20T13:10:13.81" personId="{1B58664A-651E-4EAF-8420-BBB5EF326536}" id="{984A03C8-C95E-4AEB-8F0E-4B42EBFEEF70}">
    <text>Wel of geen netweave als standaard?</text>
  </threadedComment>
  <threadedComment ref="C17" dT="2024-11-20T15:23:32.10" personId="{1B58664A-651E-4EAF-8420-BBB5EF326536}" id="{FBDFA6AB-FE92-4E1B-9DA2-8745F20B5CEB}">
    <text>Klopt dit nog?</text>
  </threadedComment>
  <threadedComment ref="C21" dT="2024-11-20T15:23:49.89" personId="{1B58664A-651E-4EAF-8420-BBB5EF326536}" id="{E4327C9D-1F20-48E1-8312-0D464ED0E0CF}">
    <text>Willen we deze ook? Ondanks geen bewegende delen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2947-176A-4F69-A2DC-DD9D3970C3C3}">
  <dimension ref="A1:F26"/>
  <sheetViews>
    <sheetView tabSelected="1" topLeftCell="A24" workbookViewId="0">
      <selection activeCell="H22" sqref="H22"/>
    </sheetView>
  </sheetViews>
  <sheetFormatPr defaultRowHeight="15" customHeight="1" x14ac:dyDescent="0.25"/>
  <cols>
    <col min="1" max="1" width="22.85546875" customWidth="1"/>
    <col min="2" max="2" width="17.42578125" bestFit="1" customWidth="1"/>
    <col min="3" max="3" width="45.5703125" customWidth="1"/>
    <col min="4" max="4" width="13.5703125" customWidth="1"/>
    <col min="5" max="6" width="16.42578125" customWidth="1"/>
  </cols>
  <sheetData>
    <row r="1" spans="1:6" x14ac:dyDescent="0.25">
      <c r="A1" s="1" t="s">
        <v>0</v>
      </c>
    </row>
    <row r="3" spans="1:6" x14ac:dyDescent="0.25">
      <c r="A3" s="1" t="s">
        <v>1</v>
      </c>
    </row>
    <row r="4" spans="1:6" ht="30" x14ac:dyDescent="0.25">
      <c r="A4" s="2" t="s">
        <v>2</v>
      </c>
      <c r="B4" s="3" t="s">
        <v>3</v>
      </c>
      <c r="C4" s="2" t="s">
        <v>4</v>
      </c>
      <c r="D4" s="3" t="s">
        <v>5</v>
      </c>
      <c r="E4" s="18" t="s">
        <v>6</v>
      </c>
      <c r="F4" s="3" t="s">
        <v>7</v>
      </c>
    </row>
    <row r="5" spans="1:6" ht="76.5" customHeight="1" x14ac:dyDescent="0.25">
      <c r="A5" s="4" t="s">
        <v>8</v>
      </c>
      <c r="B5" s="4" t="s">
        <v>9</v>
      </c>
      <c r="C5" s="5" t="s">
        <v>10</v>
      </c>
      <c r="D5" s="16"/>
      <c r="E5" s="16">
        <v>20</v>
      </c>
      <c r="F5" s="6">
        <f>Tabel1[[#This Row],[Stukprijs (excl. BTW)]]*Tabel1[[#This Row],[Geschat aantal per jaar]]</f>
        <v>0</v>
      </c>
    </row>
    <row r="6" spans="1:6" ht="72.75" customHeight="1" x14ac:dyDescent="0.25">
      <c r="A6" s="4" t="s">
        <v>11</v>
      </c>
      <c r="B6" s="4" t="s">
        <v>9</v>
      </c>
      <c r="C6" s="5" t="s">
        <v>10</v>
      </c>
      <c r="D6" s="16"/>
      <c r="E6" s="16">
        <v>50</v>
      </c>
      <c r="F6" s="6">
        <f>Tabel1[[#This Row],[Stukprijs (excl. BTW)]]*Tabel1[[#This Row],[Geschat aantal per jaar]]</f>
        <v>0</v>
      </c>
    </row>
    <row r="7" spans="1:6" ht="51" customHeight="1" x14ac:dyDescent="0.25">
      <c r="A7" s="4" t="s">
        <v>12</v>
      </c>
      <c r="B7" s="5" t="s">
        <v>13</v>
      </c>
      <c r="C7" s="19" t="s">
        <v>14</v>
      </c>
      <c r="D7" s="16"/>
      <c r="E7" s="16">
        <v>430</v>
      </c>
      <c r="F7" s="6">
        <f>Tabel1[[#This Row],[Stukprijs (excl. BTW)]]*Tabel1[[#This Row],[Geschat aantal per jaar]]</f>
        <v>0</v>
      </c>
    </row>
    <row r="8" spans="1:6" x14ac:dyDescent="0.25">
      <c r="A8" s="20" t="s">
        <v>15</v>
      </c>
      <c r="B8" s="20" t="s">
        <v>16</v>
      </c>
      <c r="C8" s="21" t="s">
        <v>17</v>
      </c>
      <c r="D8" s="17"/>
      <c r="E8" s="16">
        <v>1</v>
      </c>
      <c r="F8" s="6">
        <f>Tabel1[[#This Row],[Stukprijs (excl. BTW)]]*Tabel1[[#This Row],[Geschat aantal per jaar]]</f>
        <v>0</v>
      </c>
    </row>
    <row r="9" spans="1:6" x14ac:dyDescent="0.25">
      <c r="A9" s="31" t="s">
        <v>15</v>
      </c>
      <c r="B9" s="31" t="s">
        <v>18</v>
      </c>
      <c r="C9" s="32" t="s">
        <v>19</v>
      </c>
      <c r="D9" s="17"/>
      <c r="E9" s="16">
        <v>1</v>
      </c>
      <c r="F9" s="6">
        <f>Tabel1[[#This Row],[Stukprijs (excl. BTW)]]*Tabel1[[#This Row],[Geschat aantal per jaar]]</f>
        <v>0</v>
      </c>
    </row>
    <row r="10" spans="1:6" ht="114" customHeight="1" x14ac:dyDescent="0.25">
      <c r="A10" s="4" t="s">
        <v>20</v>
      </c>
      <c r="B10" s="4" t="s">
        <v>9</v>
      </c>
      <c r="C10" s="5" t="s">
        <v>21</v>
      </c>
      <c r="D10" s="16"/>
      <c r="E10" s="16">
        <v>50</v>
      </c>
      <c r="F10" s="6">
        <f>Tabel1[[#This Row],[Stukprijs (excl. BTW)]]*Tabel1[[#This Row],[Geschat aantal per jaar]]</f>
        <v>0</v>
      </c>
    </row>
    <row r="11" spans="1:6" ht="123" customHeight="1" x14ac:dyDescent="0.25">
      <c r="A11" s="4" t="s">
        <v>20</v>
      </c>
      <c r="B11" s="5" t="s">
        <v>18</v>
      </c>
      <c r="C11" s="5" t="s">
        <v>22</v>
      </c>
      <c r="D11" s="16"/>
      <c r="E11" s="16">
        <v>500</v>
      </c>
      <c r="F11" s="6">
        <f>Tabel1[[#This Row],[Stukprijs (excl. BTW)]]*Tabel1[[#This Row],[Geschat aantal per jaar]]</f>
        <v>0</v>
      </c>
    </row>
    <row r="12" spans="1:6" ht="45.75" customHeight="1" x14ac:dyDescent="0.25">
      <c r="A12" s="4" t="s">
        <v>20</v>
      </c>
      <c r="B12" s="4" t="s">
        <v>16</v>
      </c>
      <c r="C12" s="5" t="s">
        <v>23</v>
      </c>
      <c r="D12" s="16"/>
      <c r="E12" s="16">
        <v>1</v>
      </c>
      <c r="F12" s="6">
        <f>Tabel1[[#This Row],[Stukprijs (excl. BTW)]]*Tabel1[[#This Row],[Geschat aantal per jaar]]</f>
        <v>0</v>
      </c>
    </row>
    <row r="13" spans="1:6" ht="45" customHeight="1" x14ac:dyDescent="0.25">
      <c r="A13" s="4" t="s">
        <v>20</v>
      </c>
      <c r="B13" s="4" t="s">
        <v>16</v>
      </c>
      <c r="C13" s="7" t="s">
        <v>24</v>
      </c>
      <c r="D13" s="17"/>
      <c r="E13" s="16">
        <v>1</v>
      </c>
      <c r="F13" s="6">
        <f>Tabel1[[#This Row],[Stukprijs (excl. BTW)]]*Tabel1[[#This Row],[Geschat aantal per jaar]]</f>
        <v>0</v>
      </c>
    </row>
    <row r="14" spans="1:6" ht="45" x14ac:dyDescent="0.25">
      <c r="A14" s="4" t="s">
        <v>20</v>
      </c>
      <c r="B14" s="4" t="s">
        <v>16</v>
      </c>
      <c r="C14" s="7" t="s">
        <v>25</v>
      </c>
      <c r="D14" s="17"/>
      <c r="E14" s="16">
        <v>1</v>
      </c>
      <c r="F14" s="6">
        <f>Tabel1[[#This Row],[Stukprijs (excl. BTW)]]*Tabel1[[#This Row],[Geschat aantal per jaar]]</f>
        <v>0</v>
      </c>
    </row>
    <row r="15" spans="1:6" ht="50.25" customHeight="1" x14ac:dyDescent="0.25">
      <c r="A15" s="4" t="s">
        <v>20</v>
      </c>
      <c r="B15" s="4" t="s">
        <v>16</v>
      </c>
      <c r="C15" s="7" t="s">
        <v>26</v>
      </c>
      <c r="D15" s="17"/>
      <c r="E15" s="16">
        <v>1</v>
      </c>
      <c r="F15" s="6">
        <f>Tabel1[[#This Row],[Stukprijs (excl. BTW)]]*Tabel1[[#This Row],[Geschat aantal per jaar]]</f>
        <v>0</v>
      </c>
    </row>
    <row r="16" spans="1:6" ht="47.25" customHeight="1" x14ac:dyDescent="0.25">
      <c r="A16" s="4" t="s">
        <v>27</v>
      </c>
      <c r="B16" s="4" t="s">
        <v>16</v>
      </c>
      <c r="C16" s="7" t="s">
        <v>28</v>
      </c>
      <c r="D16" s="17"/>
      <c r="E16" s="16">
        <v>1</v>
      </c>
      <c r="F16" s="6">
        <f>Tabel1[[#This Row],[Stukprijs (excl. BTW)]]*Tabel1[[#This Row],[Geschat aantal per jaar]]</f>
        <v>0</v>
      </c>
    </row>
    <row r="17" spans="1:6" ht="47.25" customHeight="1" x14ac:dyDescent="0.25">
      <c r="A17" s="4" t="s">
        <v>29</v>
      </c>
      <c r="B17" s="5" t="s">
        <v>9</v>
      </c>
      <c r="C17" s="7" t="s">
        <v>30</v>
      </c>
      <c r="D17" s="17"/>
      <c r="E17" s="16">
        <v>25</v>
      </c>
      <c r="F17" s="6">
        <f>Tabel1[[#This Row],[Stukprijs (excl. BTW)]]*Tabel1[[#This Row],[Geschat aantal per jaar]]</f>
        <v>0</v>
      </c>
    </row>
    <row r="18" spans="1:6" ht="54.75" customHeight="1" x14ac:dyDescent="0.25">
      <c r="A18" s="4" t="s">
        <v>29</v>
      </c>
      <c r="B18" s="5" t="s">
        <v>16</v>
      </c>
      <c r="C18" s="7" t="s">
        <v>31</v>
      </c>
      <c r="D18" s="17"/>
      <c r="E18" s="16">
        <v>130</v>
      </c>
      <c r="F18" s="6">
        <f>Tabel1[[#This Row],[Stukprijs (excl. BTW)]]*Tabel1[[#This Row],[Geschat aantal per jaar]]</f>
        <v>0</v>
      </c>
    </row>
    <row r="19" spans="1:6" ht="36.75" customHeight="1" x14ac:dyDescent="0.25">
      <c r="A19" s="26" t="s">
        <v>32</v>
      </c>
      <c r="B19" s="27" t="s">
        <v>9</v>
      </c>
      <c r="C19" s="28" t="s">
        <v>33</v>
      </c>
      <c r="D19" s="17"/>
      <c r="E19" s="16">
        <v>5</v>
      </c>
      <c r="F19" s="6">
        <f>Tabel1[[#This Row],[Stukprijs (excl. BTW)]]*Tabel1[[#This Row],[Geschat aantal per jaar]]</f>
        <v>0</v>
      </c>
    </row>
    <row r="20" spans="1:6" ht="46.5" customHeight="1" x14ac:dyDescent="0.25">
      <c r="A20" s="26" t="s">
        <v>34</v>
      </c>
      <c r="B20" s="27" t="s">
        <v>9</v>
      </c>
      <c r="C20" s="28" t="s">
        <v>35</v>
      </c>
      <c r="D20" s="17"/>
      <c r="E20" s="16">
        <v>20</v>
      </c>
      <c r="F20" s="6">
        <f>Tabel1[[#This Row],[Stukprijs (excl. BTW)]]*Tabel1[[#This Row],[Geschat aantal per jaar]]</f>
        <v>0</v>
      </c>
    </row>
    <row r="21" spans="1:6" ht="52.5" customHeight="1" x14ac:dyDescent="0.25">
      <c r="A21" s="26" t="s">
        <v>34</v>
      </c>
      <c r="B21" s="26" t="s">
        <v>16</v>
      </c>
      <c r="C21" s="29" t="s">
        <v>36</v>
      </c>
      <c r="D21" s="16"/>
      <c r="E21" s="16">
        <v>50</v>
      </c>
      <c r="F21" s="6">
        <f>Tabel1[[#This Row],[Stukprijs (excl. BTW)]]*Tabel1[[#This Row],[Geschat aantal per jaar]]</f>
        <v>0</v>
      </c>
    </row>
    <row r="22" spans="1:6" ht="15" customHeight="1" x14ac:dyDescent="0.25">
      <c r="A22" s="46" t="s">
        <v>82</v>
      </c>
      <c r="B22" s="46"/>
      <c r="C22" s="46" t="s">
        <v>4</v>
      </c>
      <c r="D22" s="47"/>
      <c r="E22" s="46" t="s">
        <v>85</v>
      </c>
      <c r="F22" s="47"/>
    </row>
    <row r="23" spans="1:6" ht="30.75" customHeight="1" x14ac:dyDescent="0.25">
      <c r="A23" s="44" t="s">
        <v>84</v>
      </c>
      <c r="B23" s="44" t="s">
        <v>16</v>
      </c>
      <c r="C23" s="45" t="s">
        <v>83</v>
      </c>
      <c r="D23" s="48"/>
      <c r="E23" s="48">
        <v>1</v>
      </c>
      <c r="F23" s="48">
        <f>Tabel1[[#This Row],[Stukprijs (excl. BTW)]]*Tabel1[[#This Row],[Geschat aantal per jaar]]</f>
        <v>0</v>
      </c>
    </row>
    <row r="24" spans="1:6" ht="33" customHeight="1" x14ac:dyDescent="0.25">
      <c r="A24" s="14" t="s">
        <v>37</v>
      </c>
      <c r="B24" s="14"/>
      <c r="C24" s="15"/>
      <c r="D24" s="8"/>
      <c r="E24" s="16"/>
      <c r="F24" s="6">
        <f>SUM(F5:F23)</f>
        <v>0</v>
      </c>
    </row>
    <row r="25" spans="1:6" ht="15" customHeight="1" x14ac:dyDescent="0.25">
      <c r="A25" s="1"/>
    </row>
    <row r="26" spans="1:6" ht="15" customHeight="1" x14ac:dyDescent="0.25">
      <c r="A26" s="49" t="s">
        <v>86</v>
      </c>
      <c r="B26" s="49"/>
      <c r="C26" s="49"/>
      <c r="D26" s="49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BE7BA-DBC5-47B9-A9A9-EFB756F8DEA0}">
  <dimension ref="A1:F27"/>
  <sheetViews>
    <sheetView workbookViewId="0">
      <selection activeCell="A18" sqref="A18"/>
    </sheetView>
  </sheetViews>
  <sheetFormatPr defaultRowHeight="15" x14ac:dyDescent="0.25"/>
  <cols>
    <col min="1" max="1" width="70.28515625" bestFit="1" customWidth="1"/>
    <col min="2" max="2" width="14.28515625" customWidth="1"/>
    <col min="3" max="3" width="37.140625" customWidth="1"/>
    <col min="4" max="4" width="11.42578125" bestFit="1" customWidth="1"/>
  </cols>
  <sheetData>
    <row r="1" spans="1:6" x14ac:dyDescent="0.25">
      <c r="A1" s="1" t="s">
        <v>38</v>
      </c>
    </row>
    <row r="3" spans="1:6" x14ac:dyDescent="0.25">
      <c r="A3" s="1" t="s">
        <v>1</v>
      </c>
    </row>
    <row r="4" spans="1:6" ht="30" x14ac:dyDescent="0.25">
      <c r="A4" s="2" t="s">
        <v>2</v>
      </c>
      <c r="B4" s="3" t="s">
        <v>3</v>
      </c>
      <c r="C4" s="2" t="s">
        <v>4</v>
      </c>
      <c r="D4" s="3" t="s">
        <v>5</v>
      </c>
    </row>
    <row r="5" spans="1:6" ht="75" x14ac:dyDescent="0.25">
      <c r="A5" s="4" t="s">
        <v>8</v>
      </c>
      <c r="B5" s="4" t="s">
        <v>9</v>
      </c>
      <c r="C5" s="5" t="s">
        <v>39</v>
      </c>
      <c r="D5" s="6"/>
    </row>
    <row r="6" spans="1:6" ht="75" x14ac:dyDescent="0.25">
      <c r="A6" s="4" t="s">
        <v>11</v>
      </c>
      <c r="B6" s="4" t="s">
        <v>9</v>
      </c>
      <c r="C6" s="5" t="s">
        <v>39</v>
      </c>
      <c r="D6" s="6"/>
    </row>
    <row r="7" spans="1:6" ht="30" x14ac:dyDescent="0.25">
      <c r="A7" s="10" t="s">
        <v>15</v>
      </c>
      <c r="B7" s="10" t="s">
        <v>16</v>
      </c>
      <c r="C7" s="11" t="s">
        <v>40</v>
      </c>
      <c r="D7" s="8"/>
    </row>
    <row r="8" spans="1:6" ht="45" x14ac:dyDescent="0.25">
      <c r="A8" s="4" t="s">
        <v>12</v>
      </c>
      <c r="B8" s="5" t="s">
        <v>41</v>
      </c>
      <c r="C8" s="5" t="s">
        <v>42</v>
      </c>
      <c r="D8" s="6"/>
    </row>
    <row r="9" spans="1:6" ht="90" x14ac:dyDescent="0.25">
      <c r="A9" s="4" t="s">
        <v>20</v>
      </c>
      <c r="B9" s="4" t="s">
        <v>9</v>
      </c>
      <c r="C9" s="5" t="s">
        <v>43</v>
      </c>
      <c r="D9" s="6"/>
    </row>
    <row r="10" spans="1:6" ht="30" x14ac:dyDescent="0.25">
      <c r="A10" s="4" t="s">
        <v>20</v>
      </c>
      <c r="B10" s="4" t="s">
        <v>16</v>
      </c>
      <c r="C10" s="5" t="s">
        <v>44</v>
      </c>
      <c r="D10" s="6"/>
    </row>
    <row r="11" spans="1:6" ht="30" x14ac:dyDescent="0.25">
      <c r="A11" s="4" t="s">
        <v>20</v>
      </c>
      <c r="B11" s="4" t="s">
        <v>16</v>
      </c>
      <c r="C11" s="7" t="s">
        <v>45</v>
      </c>
      <c r="D11" s="8"/>
    </row>
    <row r="12" spans="1:6" ht="45" x14ac:dyDescent="0.25">
      <c r="A12" s="4" t="s">
        <v>20</v>
      </c>
      <c r="B12" s="4" t="s">
        <v>16</v>
      </c>
      <c r="C12" s="7" t="s">
        <v>46</v>
      </c>
      <c r="D12" s="8"/>
    </row>
    <row r="13" spans="1:6" ht="45" x14ac:dyDescent="0.25">
      <c r="A13" s="4" t="s">
        <v>20</v>
      </c>
      <c r="B13" s="4" t="s">
        <v>16</v>
      </c>
      <c r="C13" s="7" t="s">
        <v>47</v>
      </c>
      <c r="D13" s="8"/>
    </row>
    <row r="14" spans="1:6" ht="30" x14ac:dyDescent="0.25">
      <c r="A14" s="4" t="s">
        <v>27</v>
      </c>
      <c r="B14" s="4" t="s">
        <v>16</v>
      </c>
      <c r="C14" s="7" t="s">
        <v>48</v>
      </c>
      <c r="D14" s="8"/>
    </row>
    <row r="15" spans="1:6" ht="30" x14ac:dyDescent="0.25">
      <c r="A15" s="10" t="s">
        <v>20</v>
      </c>
      <c r="B15" s="10" t="s">
        <v>16</v>
      </c>
      <c r="C15" s="11" t="s">
        <v>49</v>
      </c>
      <c r="D15" s="8"/>
    </row>
    <row r="16" spans="1:6" ht="120" x14ac:dyDescent="0.25">
      <c r="A16" s="4" t="s">
        <v>20</v>
      </c>
      <c r="B16" s="5" t="s">
        <v>18</v>
      </c>
      <c r="C16" s="5" t="s">
        <v>50</v>
      </c>
      <c r="D16" s="6"/>
    </row>
    <row r="17" spans="1:4" ht="45" x14ac:dyDescent="0.25">
      <c r="A17" s="4" t="s">
        <v>29</v>
      </c>
      <c r="B17" s="5" t="s">
        <v>9</v>
      </c>
      <c r="C17" s="7" t="s">
        <v>51</v>
      </c>
      <c r="D17" s="8"/>
    </row>
    <row r="18" spans="1:4" ht="30" x14ac:dyDescent="0.25">
      <c r="A18" s="4" t="s">
        <v>29</v>
      </c>
      <c r="B18" s="5" t="s">
        <v>16</v>
      </c>
      <c r="C18" s="7" t="s">
        <v>52</v>
      </c>
      <c r="D18" s="8"/>
    </row>
    <row r="19" spans="1:4" ht="30" x14ac:dyDescent="0.25">
      <c r="A19" s="4" t="s">
        <v>29</v>
      </c>
      <c r="B19" s="5" t="s">
        <v>16</v>
      </c>
      <c r="C19" s="7" t="s">
        <v>53</v>
      </c>
      <c r="D19" s="8"/>
    </row>
    <row r="20" spans="1:4" ht="30" x14ac:dyDescent="0.25">
      <c r="A20" s="4" t="s">
        <v>29</v>
      </c>
      <c r="B20" s="5" t="s">
        <v>16</v>
      </c>
      <c r="C20" s="7" t="s">
        <v>54</v>
      </c>
      <c r="D20" s="8"/>
    </row>
    <row r="21" spans="1:4" ht="75" x14ac:dyDescent="0.25">
      <c r="A21" s="4" t="s">
        <v>29</v>
      </c>
      <c r="B21" s="5" t="s">
        <v>16</v>
      </c>
      <c r="C21" s="7" t="s">
        <v>55</v>
      </c>
      <c r="D21" s="8"/>
    </row>
    <row r="22" spans="1:4" x14ac:dyDescent="0.25">
      <c r="A22" s="12" t="s">
        <v>56</v>
      </c>
      <c r="B22" s="13" t="s">
        <v>9</v>
      </c>
      <c r="C22" s="9" t="s">
        <v>57</v>
      </c>
      <c r="D22" s="8"/>
    </row>
    <row r="23" spans="1:4" x14ac:dyDescent="0.25">
      <c r="A23" s="12" t="s">
        <v>56</v>
      </c>
      <c r="B23" s="13" t="s">
        <v>16</v>
      </c>
      <c r="C23" s="9" t="s">
        <v>58</v>
      </c>
      <c r="D23" s="8"/>
    </row>
    <row r="24" spans="1:4" x14ac:dyDescent="0.25">
      <c r="A24" s="12" t="s">
        <v>32</v>
      </c>
      <c r="B24" s="13" t="s">
        <v>9</v>
      </c>
      <c r="C24" s="9" t="s">
        <v>59</v>
      </c>
      <c r="D24" s="8"/>
    </row>
    <row r="25" spans="1:4" x14ac:dyDescent="0.25">
      <c r="A25" s="12" t="s">
        <v>34</v>
      </c>
      <c r="B25" s="13" t="s">
        <v>9</v>
      </c>
      <c r="C25" s="9"/>
      <c r="D25" s="8"/>
    </row>
    <row r="26" spans="1:4" x14ac:dyDescent="0.25">
      <c r="A26" s="12" t="s">
        <v>34</v>
      </c>
      <c r="B26" s="13" t="s">
        <v>16</v>
      </c>
      <c r="C26" s="9" t="s">
        <v>60</v>
      </c>
      <c r="D26" s="8"/>
    </row>
    <row r="27" spans="1:4" x14ac:dyDescent="0.25">
      <c r="A27" s="12" t="s">
        <v>34</v>
      </c>
      <c r="B27" s="12" t="s">
        <v>16</v>
      </c>
      <c r="C27" s="13" t="s">
        <v>61</v>
      </c>
      <c r="D27" s="6"/>
    </row>
  </sheetData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55F3-2D62-463A-9E64-C7EBA53872FE}">
  <dimension ref="B1:I19"/>
  <sheetViews>
    <sheetView topLeftCell="A6" workbookViewId="0">
      <selection activeCell="C28" sqref="C28"/>
    </sheetView>
  </sheetViews>
  <sheetFormatPr defaultRowHeight="15" x14ac:dyDescent="0.25"/>
  <cols>
    <col min="1" max="1" width="4.5703125" customWidth="1"/>
    <col min="2" max="2" width="17.7109375" customWidth="1"/>
    <col min="3" max="3" width="11.28515625" customWidth="1"/>
    <col min="4" max="4" width="39.5703125" customWidth="1"/>
    <col min="5" max="5" width="12.7109375" customWidth="1"/>
    <col min="6" max="6" width="24.5703125" customWidth="1"/>
    <col min="7" max="7" width="13" customWidth="1"/>
  </cols>
  <sheetData>
    <row r="1" spans="2:9" x14ac:dyDescent="0.25">
      <c r="B1" s="1" t="s">
        <v>0</v>
      </c>
      <c r="C1" s="1"/>
      <c r="D1" s="1"/>
      <c r="E1" s="1"/>
      <c r="F1" s="1"/>
      <c r="G1" s="1"/>
      <c r="H1" s="1"/>
      <c r="I1" s="1"/>
    </row>
    <row r="3" spans="2:9" x14ac:dyDescent="0.25">
      <c r="B3" s="1" t="s">
        <v>62</v>
      </c>
    </row>
    <row r="4" spans="2:9" ht="42" customHeight="1" x14ac:dyDescent="0.25">
      <c r="B4" s="2" t="s">
        <v>2</v>
      </c>
      <c r="C4" s="3" t="s">
        <v>3</v>
      </c>
      <c r="D4" s="2" t="s">
        <v>4</v>
      </c>
      <c r="E4" s="3" t="s">
        <v>5</v>
      </c>
      <c r="F4" s="22" t="s">
        <v>6</v>
      </c>
      <c r="G4" s="24" t="s">
        <v>7</v>
      </c>
    </row>
    <row r="5" spans="2:9" ht="84" customHeight="1" x14ac:dyDescent="0.25">
      <c r="B5" s="4" t="s">
        <v>15</v>
      </c>
      <c r="C5" s="4" t="s">
        <v>9</v>
      </c>
      <c r="D5" s="30" t="s">
        <v>63</v>
      </c>
      <c r="E5" s="6"/>
      <c r="F5" s="23">
        <v>3</v>
      </c>
      <c r="G5" s="25">
        <f>SUM(Tabel13[[#This Row],[Stukprijs (excl. BTW)]]*F5)</f>
        <v>0</v>
      </c>
    </row>
    <row r="6" spans="2:9" ht="92.25" customHeight="1" x14ac:dyDescent="0.25">
      <c r="B6" s="4" t="s">
        <v>20</v>
      </c>
      <c r="C6" s="4" t="s">
        <v>9</v>
      </c>
      <c r="D6" s="5" t="s">
        <v>64</v>
      </c>
      <c r="E6" s="6"/>
      <c r="F6" s="23">
        <v>4</v>
      </c>
      <c r="G6" s="25">
        <f>SUM(Tabel13[[#This Row],[Stukprijs (excl. BTW)]]*F6)</f>
        <v>0</v>
      </c>
    </row>
    <row r="7" spans="2:9" ht="30" x14ac:dyDescent="0.25">
      <c r="B7" s="4" t="s">
        <v>65</v>
      </c>
      <c r="C7" s="4" t="s">
        <v>9</v>
      </c>
      <c r="D7" s="5" t="s">
        <v>66</v>
      </c>
      <c r="E7" s="6"/>
      <c r="F7" s="23">
        <v>2</v>
      </c>
      <c r="G7" s="25">
        <f>SUM(Tabel13[[#This Row],[Stukprijs (excl. BTW)]]*F7)</f>
        <v>0</v>
      </c>
    </row>
    <row r="8" spans="2:9" ht="30" x14ac:dyDescent="0.25">
      <c r="B8" s="5" t="s">
        <v>67</v>
      </c>
      <c r="C8" s="4" t="s">
        <v>9</v>
      </c>
      <c r="D8" s="5"/>
      <c r="E8" s="6"/>
      <c r="F8" s="23">
        <v>4</v>
      </c>
      <c r="G8" s="25">
        <f>SUM(Tabel13[[#This Row],[Stukprijs (excl. BTW)]]*F8)</f>
        <v>0</v>
      </c>
    </row>
    <row r="9" spans="2:9" x14ac:dyDescent="0.25">
      <c r="B9" s="4" t="s">
        <v>68</v>
      </c>
      <c r="C9" s="4" t="s">
        <v>9</v>
      </c>
      <c r="D9" s="5"/>
      <c r="E9" s="6"/>
      <c r="F9" s="23">
        <v>1</v>
      </c>
      <c r="G9" s="25">
        <f>SUM(Tabel13[[#This Row],[Stukprijs (excl. BTW)]]*F9)</f>
        <v>0</v>
      </c>
    </row>
    <row r="10" spans="2:9" x14ac:dyDescent="0.25">
      <c r="B10" s="4" t="s">
        <v>69</v>
      </c>
      <c r="C10" s="4" t="s">
        <v>9</v>
      </c>
      <c r="D10" s="5"/>
      <c r="E10" s="6"/>
      <c r="F10" s="23">
        <v>12</v>
      </c>
      <c r="G10" s="25">
        <f>SUM(Tabel13[[#This Row],[Stukprijs (excl. BTW)]]*F10)</f>
        <v>0</v>
      </c>
    </row>
    <row r="11" spans="2:9" x14ac:dyDescent="0.25">
      <c r="B11" s="4" t="s">
        <v>70</v>
      </c>
      <c r="C11" s="4" t="s">
        <v>16</v>
      </c>
      <c r="D11" s="7" t="s">
        <v>71</v>
      </c>
      <c r="E11" s="8"/>
      <c r="F11" s="23">
        <v>38</v>
      </c>
      <c r="G11" s="25">
        <f>SUM(Tabel13[[#This Row],[Stukprijs (excl. BTW)]]*F11)</f>
        <v>0</v>
      </c>
    </row>
    <row r="12" spans="2:9" x14ac:dyDescent="0.25">
      <c r="B12" s="4" t="s">
        <v>70</v>
      </c>
      <c r="C12" s="4" t="s">
        <v>16</v>
      </c>
      <c r="D12" s="7" t="s">
        <v>72</v>
      </c>
      <c r="E12" s="8"/>
      <c r="F12" s="23">
        <v>26</v>
      </c>
      <c r="G12" s="25">
        <f>SUM(Tabel13[[#This Row],[Stukprijs (excl. BTW)]]*F12)</f>
        <v>0</v>
      </c>
    </row>
    <row r="13" spans="2:9" x14ac:dyDescent="0.25">
      <c r="B13" s="4" t="s">
        <v>73</v>
      </c>
      <c r="C13" s="4" t="s">
        <v>16</v>
      </c>
      <c r="D13" s="7" t="s">
        <v>74</v>
      </c>
      <c r="E13" s="8"/>
      <c r="F13" s="23">
        <v>5</v>
      </c>
      <c r="G13" s="25">
        <f>SUM(Tabel13[[#This Row],[Stukprijs (excl. BTW)]]*F13)</f>
        <v>0</v>
      </c>
    </row>
    <row r="14" spans="2:9" ht="60" x14ac:dyDescent="0.25">
      <c r="B14" s="4" t="s">
        <v>75</v>
      </c>
      <c r="C14" s="4" t="s">
        <v>16</v>
      </c>
      <c r="D14" s="7" t="s">
        <v>76</v>
      </c>
      <c r="E14" s="8"/>
      <c r="F14" s="23">
        <v>26</v>
      </c>
      <c r="G14" s="25">
        <f>SUM(Tabel13[[#This Row],[Stukprijs (excl. BTW)]]*F14)</f>
        <v>0</v>
      </c>
    </row>
    <row r="15" spans="2:9" ht="30" x14ac:dyDescent="0.25">
      <c r="B15" s="4" t="s">
        <v>27</v>
      </c>
      <c r="C15" s="4" t="s">
        <v>16</v>
      </c>
      <c r="D15" s="7" t="s">
        <v>77</v>
      </c>
      <c r="E15" s="8"/>
      <c r="F15" s="23">
        <v>1</v>
      </c>
      <c r="G15" s="25">
        <f>SUM(Tabel13[[#This Row],[Stukprijs (excl. BTW)]]*F15)</f>
        <v>0</v>
      </c>
    </row>
    <row r="16" spans="2:9" ht="30" x14ac:dyDescent="0.25">
      <c r="B16" s="4" t="s">
        <v>15</v>
      </c>
      <c r="C16" s="4" t="s">
        <v>16</v>
      </c>
      <c r="D16" s="7" t="s">
        <v>78</v>
      </c>
      <c r="E16" s="8"/>
      <c r="F16" s="23">
        <v>1</v>
      </c>
      <c r="G16" s="25">
        <f>SUM(Tabel13[[#This Row],[Stukprijs (excl. BTW)]]*F16)</f>
        <v>0</v>
      </c>
    </row>
    <row r="17" spans="2:7" x14ac:dyDescent="0.25">
      <c r="B17" s="14" t="s">
        <v>15</v>
      </c>
      <c r="C17" s="14" t="s">
        <v>16</v>
      </c>
      <c r="D17" s="15" t="s">
        <v>79</v>
      </c>
      <c r="E17" s="8"/>
      <c r="F17" s="40">
        <v>1</v>
      </c>
      <c r="G17" s="41">
        <f>SUM(Tabel13[[#This Row],[Stukprijs (excl. BTW)]]*F17)</f>
        <v>0</v>
      </c>
    </row>
    <row r="18" spans="2:7" ht="30" x14ac:dyDescent="0.25">
      <c r="B18" s="42" t="s">
        <v>80</v>
      </c>
      <c r="C18" s="43"/>
      <c r="D18" s="42"/>
      <c r="E18" s="39"/>
      <c r="F18" s="39"/>
      <c r="G18" s="39"/>
    </row>
    <row r="19" spans="2:7" ht="15.75" thickBot="1" x14ac:dyDescent="0.3">
      <c r="B19" s="33" t="s">
        <v>81</v>
      </c>
      <c r="C19" s="34"/>
      <c r="D19" s="35"/>
      <c r="E19" s="36"/>
      <c r="F19" s="37"/>
      <c r="G19" s="38">
        <f>SUM(G5:G17)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3FE68DF3B36446BF322680F593A046" ma:contentTypeVersion="16" ma:contentTypeDescription="Een nieuw document maken." ma:contentTypeScope="" ma:versionID="a56d3daf29102cd6b77a2d5991d736af">
  <xsd:schema xmlns:xsd="http://www.w3.org/2001/XMLSchema" xmlns:xs="http://www.w3.org/2001/XMLSchema" xmlns:p="http://schemas.microsoft.com/office/2006/metadata/properties" xmlns:ns2="a987f508-cf60-45c9-b513-b57d294c8ea0" xmlns:ns3="2c4b3734-5c0f-477a-a86c-b08087b48904" targetNamespace="http://schemas.microsoft.com/office/2006/metadata/properties" ma:root="true" ma:fieldsID="391eced4ccad390d7071441b392aab4f" ns2:_="" ns3:_="">
    <xsd:import namespace="a987f508-cf60-45c9-b513-b57d294c8ea0"/>
    <xsd:import namespace="2c4b3734-5c0f-477a-a86c-b08087b489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Versiebehe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7f508-cf60-45c9-b513-b57d294c8e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053fa30-8b30-4f3d-92ec-e9fb775c37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ersiebeheer" ma:index="23" nillable="true" ma:displayName="Versie beheer" ma:format="Dropdown" ma:internalName="Versiebehe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b3734-5c0f-477a-a86c-b08087b4890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b587513-ed5d-40e5-a4a7-640bd29372fd}" ma:internalName="TaxCatchAll" ma:showField="CatchAllData" ma:web="2c4b3734-5c0f-477a-a86c-b08087b489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ebeheer xmlns="a987f508-cf60-45c9-b513-b57d294c8ea0" xsi:nil="true"/>
    <TaxCatchAll xmlns="2c4b3734-5c0f-477a-a86c-b08087b48904" xsi:nil="true"/>
    <lcf76f155ced4ddcb4097134ff3c332f xmlns="a987f508-cf60-45c9-b513-b57d294c8e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AE623E-DC73-452E-8F6A-5C62B9D5F4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7f508-cf60-45c9-b513-b57d294c8ea0"/>
    <ds:schemaRef ds:uri="2c4b3734-5c0f-477a-a86c-b08087b489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DA6E82-E2A0-445D-ACD0-AB61BECD34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53FDBF-5072-4813-B32F-E9F0A309DF0E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2c4b3734-5c0f-477a-a86c-b08087b48904"/>
    <ds:schemaRef ds:uri="http://purl.org/dc/dcmitype/"/>
    <ds:schemaRef ds:uri="http://www.w3.org/XML/1998/namespace"/>
    <ds:schemaRef ds:uri="http://schemas.openxmlformats.org/package/2006/metadata/core-properties"/>
    <ds:schemaRef ds:uri="a987f508-cf60-45c9-b513-b57d294c8ea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Gemeentehuis</vt:lpstr>
      <vt:lpstr>Blad1</vt:lpstr>
      <vt:lpstr>Thuiswerkplekken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Leliveld</dc:creator>
  <cp:keywords/>
  <dc:description/>
  <cp:lastModifiedBy>Monika Kolanska</cp:lastModifiedBy>
  <cp:revision/>
  <dcterms:created xsi:type="dcterms:W3CDTF">2024-11-20T12:51:32Z</dcterms:created>
  <dcterms:modified xsi:type="dcterms:W3CDTF">2025-04-03T07:19:28Z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0x010100CC3FE68DF3B36446BF322680F593A046</vt:lpwstr>
  </property>
  <property fmtid="{D5CDD505-2E9C-101B-9397-08002B2CF9AE}" pid="3" name="MediaServiceImageTags">
    <vt:lpwstr/>
  </property>
</Properties>
</file>